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370" windowHeight="6570" tabRatio="936"/>
  </bookViews>
  <sheets>
    <sheet name="Anexo 1.1" sheetId="1" r:id="rId1"/>
    <sheet name="Anexo 1.1A" sheetId="2" r:id="rId2"/>
    <sheet name="Anexo 1.1B" sheetId="3" r:id="rId3"/>
    <sheet name="Anexo 1.2" sheetId="19" r:id="rId4"/>
    <sheet name="Anexo 1.2A" sheetId="21" r:id="rId5"/>
    <sheet name="Anexo 2" sheetId="22" r:id="rId6"/>
    <sheet name="Anexo 2.1" sheetId="23" r:id="rId7"/>
    <sheet name="Anexo 2.2" sheetId="24" r:id="rId8"/>
    <sheet name="Anexo 2.3" sheetId="25" r:id="rId9"/>
    <sheet name="Anexo 2.4" sheetId="26" r:id="rId10"/>
    <sheet name="Anexo 2.5" sheetId="35" r:id="rId11"/>
    <sheet name="Anexo 2.6" sheetId="36" r:id="rId12"/>
    <sheet name="Anexo 2 6A" sheetId="37" r:id="rId13"/>
    <sheet name="Anexo 2.7" sheetId="38" r:id="rId14"/>
    <sheet name="Anexo 2.8" sheetId="39" r:id="rId15"/>
    <sheet name="Anexo 2.8A" sheetId="40" r:id="rId16"/>
    <sheet name="Anexo 2.9" sheetId="41" r:id="rId17"/>
    <sheet name="Anexo 2.10" sheetId="42" r:id="rId18"/>
    <sheet name="Anexo 2.11" sheetId="43" r:id="rId19"/>
    <sheet name="Anexo 2.12" sheetId="44" r:id="rId20"/>
    <sheet name="Anexo 2.13" sheetId="45" r:id="rId21"/>
    <sheet name="Anexo 2.14" sheetId="46" r:id="rId22"/>
    <sheet name="Anexo 2.15" sheetId="47" r:id="rId23"/>
    <sheet name="Anexo 2.16" sheetId="48" r:id="rId24"/>
    <sheet name="Anexo 2.17" sheetId="49" r:id="rId25"/>
    <sheet name="Anexo 2.18" sheetId="50" r:id="rId26"/>
    <sheet name="Anexo 2.19" sheetId="51" r:id="rId27"/>
    <sheet name="Anexo 2.20" sheetId="52" r:id="rId28"/>
    <sheet name="Anexo 2.21" sheetId="53" r:id="rId29"/>
    <sheet name="Anexo 2.22" sheetId="54" r:id="rId30"/>
    <sheet name="Anexo 2.23" sheetId="55" r:id="rId31"/>
    <sheet name="Anexo 2.24" sheetId="56" r:id="rId32"/>
    <sheet name="Anexo 2.25" sheetId="57" r:id="rId33"/>
    <sheet name="Anexo 2.26" sheetId="58" r:id="rId34"/>
    <sheet name="Anexo 2.27" sheetId="59" r:id="rId35"/>
    <sheet name="Anexo 2.28" sheetId="60" r:id="rId36"/>
    <sheet name="Anexo 2.29" sheetId="61" r:id="rId37"/>
    <sheet name="Anexo 2.30" sheetId="62" r:id="rId38"/>
    <sheet name="Anexo 2.31 (2)" sheetId="109" r:id="rId39"/>
    <sheet name="Anexo 3" sheetId="105" r:id="rId40"/>
    <sheet name="Anexo 4" sheetId="64" r:id="rId41"/>
    <sheet name="Anexo 4.1" sheetId="65" r:id="rId42"/>
    <sheet name="Anexo 4.2" sheetId="67" r:id="rId43"/>
    <sheet name="Anexo 4.3" sheetId="68" r:id="rId44"/>
    <sheet name="Anexo 4.4" sheetId="69" r:id="rId45"/>
    <sheet name="Anexo 4.5" sheetId="70" r:id="rId46"/>
    <sheet name="Anexo 4.6" sheetId="71" r:id="rId47"/>
    <sheet name="Anexo 4.7" sheetId="72" r:id="rId48"/>
    <sheet name="Anexo 4.8" sheetId="73" r:id="rId49"/>
    <sheet name="Anexo 4.9" sheetId="74" r:id="rId50"/>
    <sheet name="Anexo 4.10" sheetId="106" r:id="rId51"/>
    <sheet name="Anexo 4A" sheetId="76" r:id="rId52"/>
    <sheet name="Anexo 4B" sheetId="77" r:id="rId53"/>
    <sheet name="Anexo 4A.1" sheetId="78" r:id="rId54"/>
    <sheet name="Anexo 4A.2" sheetId="79" r:id="rId55"/>
    <sheet name="Anexo 4A.3" sheetId="80" r:id="rId56"/>
    <sheet name="Anexo 4A.4" sheetId="81" r:id="rId57"/>
    <sheet name="Anexo 4A.5" sheetId="82" r:id="rId58"/>
    <sheet name="Anexo 4A.6" sheetId="83" r:id="rId59"/>
    <sheet name="Anexo 4A.7" sheetId="84" r:id="rId60"/>
    <sheet name="Anexo 4A.8" sheetId="85" r:id="rId61"/>
    <sheet name="Anexo 4A.8 (2)" sheetId="111" r:id="rId62"/>
    <sheet name="Anexo 4A.9" sheetId="86" r:id="rId63"/>
    <sheet name="Anexo 4A.10" sheetId="87" r:id="rId64"/>
    <sheet name="Anexo 4A.11" sheetId="88" r:id="rId65"/>
    <sheet name="Anexo 4A.12" sheetId="89" r:id="rId66"/>
    <sheet name="Anexo 4A.13" sheetId="90" r:id="rId67"/>
    <sheet name="Anexo 4A.14" sheetId="91" r:id="rId68"/>
    <sheet name="Anexo 4A.15" sheetId="92" r:id="rId69"/>
    <sheet name="Anexo 4A.16" sheetId="93" r:id="rId70"/>
    <sheet name="Anexo 4A.17" sheetId="94" r:id="rId71"/>
    <sheet name="Anexo 4A.18" sheetId="95" r:id="rId72"/>
    <sheet name="Anexo 4A.19" sheetId="96" r:id="rId73"/>
    <sheet name="Anexo 4A.20" sheetId="97" r:id="rId74"/>
    <sheet name="Anexo 4A.21" sheetId="98" r:id="rId75"/>
    <sheet name="Anexo 4A.22" sheetId="99" r:id="rId76"/>
    <sheet name="Anexo 4A.23" sheetId="100" r:id="rId77"/>
    <sheet name="Anexo 4A.24" sheetId="101" r:id="rId78"/>
    <sheet name="Anexo 4A.25" sheetId="102" r:id="rId79"/>
    <sheet name="Anexo 4A.26" sheetId="103" r:id="rId80"/>
    <sheet name="Anexo 4A.27" sheetId="104" r:id="rId81"/>
    <sheet name="Anexo 4A.28" sheetId="112" r:id="rId82"/>
    <sheet name="Anexo 5" sheetId="29" r:id="rId83"/>
    <sheet name="Anexo 6 " sheetId="107" r:id="rId84"/>
    <sheet name="Anexo 6A" sheetId="30" r:id="rId85"/>
    <sheet name="Anexo 7" sheetId="31" r:id="rId86"/>
    <sheet name="Anexo 8" sheetId="32" r:id="rId87"/>
  </sheets>
  <definedNames>
    <definedName name="_xlnm.Print_Area" localSheetId="4">'Anexo 1.2A'!$A$1:$M$34</definedName>
    <definedName name="_xlnm.Print_Area" localSheetId="6">'Anexo 2.1'!$A$1:$N$164</definedName>
    <definedName name="_xlnm.Print_Titles" localSheetId="0">'Anexo 1.1'!6:8</definedName>
    <definedName name="_xlnm.Print_Titles" localSheetId="3">'Anexo 1.2'!5:6</definedName>
    <definedName name="_xlnm.Print_Titles" localSheetId="5">'Anexo 2'!7:10</definedName>
    <definedName name="_xlnm.Print_Titles" localSheetId="6">'Anexo 2.1'!7:9</definedName>
    <definedName name="_xlnm.Print_Titles" localSheetId="7">'Anexo 2.2'!A:B,'Anexo 2.2'!8:10</definedName>
    <definedName name="_xlnm.Print_Titles" localSheetId="8">'Anexo 2.3'!A:B,'Anexo 2.3'!8:10</definedName>
    <definedName name="_xlnm.Print_Titles" localSheetId="39">'Anexo 3'!$6:$8</definedName>
    <definedName name="_xlnm.Print_Titles" localSheetId="41">'Anexo 4.1'!$6:$7</definedName>
    <definedName name="_xlnm.Print_Titles" localSheetId="50">'Anexo 4.10'!$13:$15</definedName>
    <definedName name="_xlnm.Print_Titles" localSheetId="42">'Anexo 4.2'!$6:$7</definedName>
    <definedName name="_xlnm.Print_Titles" localSheetId="44">'Anexo 4.4'!$6:$7</definedName>
    <definedName name="_xlnm.Print_Titles" localSheetId="48">'Anexo 4.8'!$6:$7</definedName>
    <definedName name="_xlnm.Print_Titles" localSheetId="51">'Anexo 4A'!$6:$8</definedName>
    <definedName name="_xlnm.Print_Titles" localSheetId="63">'Anexo 4A.10'!$6:$7</definedName>
    <definedName name="_xlnm.Print_Titles" localSheetId="66">'Anexo 4A.13'!$6:$7</definedName>
    <definedName name="_xlnm.Print_Titles" localSheetId="78">'Anexo 4A.25'!$6:$7</definedName>
    <definedName name="_xlnm.Print_Titles" localSheetId="79">'Anexo 4A.26'!$6:$7</definedName>
    <definedName name="_xlnm.Print_Titles" localSheetId="80">'Anexo 4A.27'!$6:$7</definedName>
    <definedName name="_xlnm.Print_Titles" localSheetId="55">'Anexo 4A.3'!$6:$7</definedName>
    <definedName name="_xlnm.Print_Titles" localSheetId="52">'Anexo 4B'!$5:$6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64" l="1"/>
  <c r="O146" i="69" l="1"/>
  <c r="P146" i="69"/>
  <c r="Q146" i="69"/>
  <c r="R146" i="69"/>
  <c r="N146" i="69"/>
  <c r="M146" i="69"/>
  <c r="L146" i="69"/>
  <c r="M44" i="69"/>
  <c r="N44" i="69"/>
  <c r="O44" i="69"/>
  <c r="P44" i="69"/>
  <c r="Q44" i="69"/>
  <c r="R44" i="69"/>
  <c r="L44" i="69"/>
  <c r="R165" i="69"/>
  <c r="Q165" i="69"/>
  <c r="P165" i="69"/>
  <c r="O165" i="69"/>
  <c r="N165" i="69"/>
  <c r="M165" i="69"/>
  <c r="L165" i="69"/>
  <c r="R162" i="69"/>
  <c r="Q162" i="69"/>
  <c r="P162" i="69"/>
  <c r="O162" i="69"/>
  <c r="N162" i="69"/>
  <c r="M162" i="69"/>
  <c r="L162" i="69"/>
  <c r="H44" i="3" l="1"/>
  <c r="G44" i="3"/>
  <c r="F44" i="3"/>
  <c r="I44" i="3" s="1"/>
  <c r="E44" i="3"/>
  <c r="C44" i="3"/>
  <c r="B44" i="3"/>
  <c r="I43" i="3"/>
  <c r="J43" i="3" s="1"/>
  <c r="I42" i="3"/>
  <c r="J42" i="3" s="1"/>
  <c r="D42" i="3"/>
  <c r="I41" i="3"/>
  <c r="J41" i="3" s="1"/>
  <c r="D41" i="3"/>
  <c r="I40" i="3"/>
  <c r="J40" i="3" s="1"/>
  <c r="D40" i="3"/>
  <c r="I39" i="3"/>
  <c r="D39" i="3" s="1"/>
  <c r="I38" i="3"/>
  <c r="D38" i="3" s="1"/>
  <c r="I37" i="3"/>
  <c r="D37" i="3" s="1"/>
  <c r="I36" i="3"/>
  <c r="D36" i="3" s="1"/>
  <c r="I35" i="3"/>
  <c r="D35" i="3" s="1"/>
  <c r="I34" i="3"/>
  <c r="D34" i="3" s="1"/>
  <c r="I33" i="3"/>
  <c r="D33" i="3" s="1"/>
  <c r="I32" i="3"/>
  <c r="D32" i="3" s="1"/>
  <c r="I31" i="3"/>
  <c r="D31" i="3" s="1"/>
  <c r="I30" i="3"/>
  <c r="D30" i="3" s="1"/>
  <c r="I29" i="3"/>
  <c r="D29" i="3" s="1"/>
  <c r="I28" i="3"/>
  <c r="D28" i="3" s="1"/>
  <c r="I27" i="3"/>
  <c r="D27" i="3" s="1"/>
  <c r="I26" i="3"/>
  <c r="D26" i="3" s="1"/>
  <c r="I25" i="3"/>
  <c r="D25" i="3" s="1"/>
  <c r="I24" i="3"/>
  <c r="D24" i="3" s="1"/>
  <c r="I23" i="3"/>
  <c r="D23" i="3" s="1"/>
  <c r="I22" i="3"/>
  <c r="D22" i="3" s="1"/>
  <c r="I21" i="3"/>
  <c r="D21" i="3" s="1"/>
  <c r="I20" i="3"/>
  <c r="D20" i="3" s="1"/>
  <c r="I19" i="3"/>
  <c r="D19" i="3" s="1"/>
  <c r="I18" i="3"/>
  <c r="D18" i="3" s="1"/>
  <c r="I17" i="3"/>
  <c r="D17" i="3" s="1"/>
  <c r="I16" i="3"/>
  <c r="D16" i="3" s="1"/>
  <c r="I15" i="3"/>
  <c r="D15" i="3" s="1"/>
  <c r="I14" i="3"/>
  <c r="D14" i="3" s="1"/>
  <c r="D44" i="3" s="1"/>
  <c r="I12" i="3"/>
  <c r="H12" i="3"/>
  <c r="H45" i="3" s="1"/>
  <c r="G12" i="3"/>
  <c r="G45" i="3" s="1"/>
  <c r="F12" i="3"/>
  <c r="F45" i="3" s="1"/>
  <c r="I45" i="3" s="1"/>
  <c r="E12" i="3"/>
  <c r="E45" i="3" s="1"/>
  <c r="C12" i="3"/>
  <c r="C45" i="3" s="1"/>
  <c r="B12" i="3"/>
  <c r="B45" i="3" s="1"/>
  <c r="I11" i="3"/>
  <c r="J11" i="3" s="1"/>
  <c r="J10" i="3"/>
  <c r="I10" i="3"/>
  <c r="D10" i="3"/>
  <c r="J9" i="3"/>
  <c r="I9" i="3"/>
  <c r="D9" i="3"/>
  <c r="D12" i="3" s="1"/>
  <c r="C17" i="2"/>
  <c r="B17" i="2"/>
  <c r="B18" i="2" s="1"/>
  <c r="C16" i="2"/>
  <c r="C15" i="2"/>
  <c r="C14" i="2"/>
  <c r="B12" i="2"/>
  <c r="C12" i="2" s="1"/>
  <c r="C11" i="2"/>
  <c r="C10" i="2"/>
  <c r="C9" i="2"/>
  <c r="C8" i="2"/>
  <c r="L75" i="1"/>
  <c r="H75" i="1"/>
  <c r="G75" i="1"/>
  <c r="F75" i="1"/>
  <c r="E75" i="1"/>
  <c r="B75" i="1"/>
  <c r="J74" i="1"/>
  <c r="I74" i="1"/>
  <c r="D74" i="1" s="1"/>
  <c r="J73" i="1"/>
  <c r="I73" i="1"/>
  <c r="D73" i="1" s="1"/>
  <c r="J72" i="1"/>
  <c r="I72" i="1"/>
  <c r="D72" i="1" s="1"/>
  <c r="J71" i="1"/>
  <c r="I71" i="1"/>
  <c r="D71" i="1" s="1"/>
  <c r="J70" i="1"/>
  <c r="J75" i="1" s="1"/>
  <c r="I70" i="1"/>
  <c r="D70" i="1" s="1"/>
  <c r="D75" i="1" s="1"/>
  <c r="H68" i="1"/>
  <c r="G68" i="1"/>
  <c r="F68" i="1"/>
  <c r="E68" i="1"/>
  <c r="C68" i="1"/>
  <c r="C75" i="1" s="1"/>
  <c r="B68" i="1"/>
  <c r="J67" i="1"/>
  <c r="I67" i="1"/>
  <c r="L67" i="1" s="1"/>
  <c r="J66" i="1"/>
  <c r="I66" i="1"/>
  <c r="D66" i="1" s="1"/>
  <c r="J65" i="1"/>
  <c r="I65" i="1"/>
  <c r="D65" i="1" s="1"/>
  <c r="J64" i="1"/>
  <c r="I64" i="1"/>
  <c r="D64" i="1"/>
  <c r="J63" i="1"/>
  <c r="I63" i="1"/>
  <c r="D63" i="1" s="1"/>
  <c r="J62" i="1"/>
  <c r="I62" i="1"/>
  <c r="D62" i="1"/>
  <c r="I61" i="1"/>
  <c r="D61" i="1" s="1"/>
  <c r="J60" i="1"/>
  <c r="I60" i="1"/>
  <c r="D60" i="1" s="1"/>
  <c r="J59" i="1"/>
  <c r="I59" i="1"/>
  <c r="D59" i="1" s="1"/>
  <c r="J58" i="1"/>
  <c r="I58" i="1"/>
  <c r="D58" i="1"/>
  <c r="I57" i="1"/>
  <c r="D57" i="1" s="1"/>
  <c r="J56" i="1"/>
  <c r="I56" i="1"/>
  <c r="D56" i="1" s="1"/>
  <c r="J55" i="1"/>
  <c r="I55" i="1"/>
  <c r="D55" i="1" s="1"/>
  <c r="J54" i="1"/>
  <c r="I54" i="1"/>
  <c r="D54" i="1"/>
  <c r="I53" i="1"/>
  <c r="D53" i="1" s="1"/>
  <c r="J52" i="1"/>
  <c r="I52" i="1"/>
  <c r="D52" i="1" s="1"/>
  <c r="I51" i="1"/>
  <c r="J51" i="1" s="1"/>
  <c r="J50" i="1"/>
  <c r="I50" i="1"/>
  <c r="D50" i="1"/>
  <c r="I49" i="1"/>
  <c r="D49" i="1" s="1"/>
  <c r="J48" i="1"/>
  <c r="I48" i="1"/>
  <c r="D48" i="1"/>
  <c r="I47" i="1"/>
  <c r="J47" i="1" s="1"/>
  <c r="J46" i="1"/>
  <c r="I46" i="1"/>
  <c r="D46" i="1"/>
  <c r="I45" i="1"/>
  <c r="D45" i="1" s="1"/>
  <c r="J44" i="1"/>
  <c r="I44" i="1"/>
  <c r="D44" i="1"/>
  <c r="I43" i="1"/>
  <c r="J43" i="1" s="1"/>
  <c r="J42" i="1"/>
  <c r="I42" i="1"/>
  <c r="D42" i="1"/>
  <c r="I41" i="1"/>
  <c r="D41" i="1" s="1"/>
  <c r="J40" i="1"/>
  <c r="I40" i="1"/>
  <c r="D40" i="1"/>
  <c r="I39" i="1"/>
  <c r="J39" i="1" s="1"/>
  <c r="J38" i="1"/>
  <c r="I38" i="1"/>
  <c r="D38" i="1"/>
  <c r="I37" i="1"/>
  <c r="D37" i="1" s="1"/>
  <c r="H35" i="1"/>
  <c r="G35" i="1"/>
  <c r="F35" i="1"/>
  <c r="I35" i="1" s="1"/>
  <c r="J35" i="1" s="1"/>
  <c r="E35" i="1"/>
  <c r="C35" i="1"/>
  <c r="B35" i="1"/>
  <c r="I34" i="1"/>
  <c r="J33" i="1"/>
  <c r="K33" i="1" s="1"/>
  <c r="I33" i="1"/>
  <c r="J32" i="1"/>
  <c r="K32" i="1" s="1"/>
  <c r="I32" i="1"/>
  <c r="D32" i="1"/>
  <c r="H30" i="1"/>
  <c r="G30" i="1"/>
  <c r="I30" i="1" s="1"/>
  <c r="F30" i="1"/>
  <c r="E30" i="1"/>
  <c r="C30" i="1"/>
  <c r="B30" i="1"/>
  <c r="L29" i="1"/>
  <c r="I29" i="1"/>
  <c r="J29" i="1" s="1"/>
  <c r="D29" i="1"/>
  <c r="L28" i="1"/>
  <c r="I28" i="1"/>
  <c r="J28" i="1" s="1"/>
  <c r="D28" i="1"/>
  <c r="I27" i="1"/>
  <c r="J27" i="1" s="1"/>
  <c r="H25" i="1"/>
  <c r="G25" i="1"/>
  <c r="F25" i="1"/>
  <c r="E25" i="1"/>
  <c r="C25" i="1"/>
  <c r="B25" i="1"/>
  <c r="I24" i="1"/>
  <c r="J24" i="1" s="1"/>
  <c r="D24" i="1"/>
  <c r="I23" i="1"/>
  <c r="J23" i="1" s="1"/>
  <c r="J22" i="1"/>
  <c r="I22" i="1"/>
  <c r="L22" i="1" s="1"/>
  <c r="I21" i="1"/>
  <c r="J21" i="1" s="1"/>
  <c r="J20" i="1"/>
  <c r="I20" i="1"/>
  <c r="L20" i="1" s="1"/>
  <c r="J19" i="1"/>
  <c r="I19" i="1"/>
  <c r="L19" i="1" s="1"/>
  <c r="D19" i="1"/>
  <c r="H17" i="1"/>
  <c r="G17" i="1"/>
  <c r="F17" i="1"/>
  <c r="I17" i="1" s="1"/>
  <c r="E17" i="1"/>
  <c r="C17" i="1"/>
  <c r="B17" i="1"/>
  <c r="I16" i="1"/>
  <c r="L16" i="1" s="1"/>
  <c r="L15" i="1"/>
  <c r="J15" i="1"/>
  <c r="I15" i="1"/>
  <c r="D15" i="1"/>
  <c r="I13" i="1"/>
  <c r="H13" i="1"/>
  <c r="G13" i="1"/>
  <c r="G76" i="1" s="1"/>
  <c r="F13" i="1"/>
  <c r="F76" i="1" s="1"/>
  <c r="E13" i="1"/>
  <c r="E76" i="1" s="1"/>
  <c r="C13" i="1"/>
  <c r="C76" i="1" s="1"/>
  <c r="B13" i="1"/>
  <c r="B76" i="1" s="1"/>
  <c r="L12" i="1"/>
  <c r="I12" i="1"/>
  <c r="J12" i="1" s="1"/>
  <c r="D12" i="1"/>
  <c r="I11" i="1"/>
  <c r="J11" i="1" s="1"/>
  <c r="L10" i="1"/>
  <c r="J10" i="1"/>
  <c r="I10" i="1"/>
  <c r="D10" i="1"/>
  <c r="I9" i="1"/>
  <c r="D9" i="1" s="1"/>
  <c r="K15" i="1" l="1"/>
  <c r="K17" i="1" s="1"/>
  <c r="L17" i="1"/>
  <c r="J17" i="1"/>
  <c r="J9" i="1"/>
  <c r="D11" i="1"/>
  <c r="D13" i="1" s="1"/>
  <c r="L11" i="1"/>
  <c r="H76" i="1"/>
  <c r="J16" i="1"/>
  <c r="K16" i="1" s="1"/>
  <c r="D21" i="1"/>
  <c r="D23" i="1"/>
  <c r="L23" i="1"/>
  <c r="L25" i="1" s="1"/>
  <c r="L24" i="1"/>
  <c r="I25" i="1"/>
  <c r="J25" i="1" s="1"/>
  <c r="K19" i="1" s="1"/>
  <c r="D27" i="1"/>
  <c r="D30" i="1" s="1"/>
  <c r="L27" i="1"/>
  <c r="L30" i="1" s="1"/>
  <c r="J30" i="1"/>
  <c r="K29" i="1" s="1"/>
  <c r="J45" i="3"/>
  <c r="J44" i="3"/>
  <c r="K40" i="3" s="1"/>
  <c r="L9" i="1"/>
  <c r="L13" i="1" s="1"/>
  <c r="J13" i="1"/>
  <c r="D16" i="1"/>
  <c r="D17" i="1" s="1"/>
  <c r="D34" i="1"/>
  <c r="D35" i="1" s="1"/>
  <c r="J34" i="1"/>
  <c r="K34" i="1" s="1"/>
  <c r="L34" i="1" s="1"/>
  <c r="K41" i="3"/>
  <c r="D20" i="1"/>
  <c r="D22" i="1"/>
  <c r="D25" i="1" s="1"/>
  <c r="L33" i="1"/>
  <c r="L32" i="1"/>
  <c r="L35" i="1" s="1"/>
  <c r="D45" i="3"/>
  <c r="J37" i="1"/>
  <c r="D39" i="1"/>
  <c r="D68" i="1" s="1"/>
  <c r="J41" i="1"/>
  <c r="D43" i="1"/>
  <c r="J45" i="1"/>
  <c r="D47" i="1"/>
  <c r="J49" i="1"/>
  <c r="D51" i="1"/>
  <c r="J53" i="1"/>
  <c r="J57" i="1"/>
  <c r="J61" i="1"/>
  <c r="I75" i="1"/>
  <c r="J12" i="3"/>
  <c r="K11" i="3" s="1"/>
  <c r="J14" i="3"/>
  <c r="K14" i="3" s="1"/>
  <c r="J15" i="3"/>
  <c r="K15" i="3" s="1"/>
  <c r="J16" i="3"/>
  <c r="K16" i="3" s="1"/>
  <c r="J17" i="3"/>
  <c r="K17" i="3" s="1"/>
  <c r="J18" i="3"/>
  <c r="K18" i="3" s="1"/>
  <c r="J19" i="3"/>
  <c r="K19" i="3" s="1"/>
  <c r="J20" i="3"/>
  <c r="K20" i="3" s="1"/>
  <c r="J21" i="3"/>
  <c r="K21" i="3" s="1"/>
  <c r="J22" i="3"/>
  <c r="K22" i="3" s="1"/>
  <c r="J23" i="3"/>
  <c r="K23" i="3" s="1"/>
  <c r="J24" i="3"/>
  <c r="K24" i="3" s="1"/>
  <c r="J25" i="3"/>
  <c r="K25" i="3" s="1"/>
  <c r="J26" i="3"/>
  <c r="K26" i="3" s="1"/>
  <c r="J27" i="3"/>
  <c r="K27" i="3" s="1"/>
  <c r="J28" i="3"/>
  <c r="K28" i="3" s="1"/>
  <c r="J29" i="3"/>
  <c r="K29" i="3" s="1"/>
  <c r="J30" i="3"/>
  <c r="K30" i="3" s="1"/>
  <c r="J31" i="3"/>
  <c r="K31" i="3" s="1"/>
  <c r="J32" i="3"/>
  <c r="K32" i="3" s="1"/>
  <c r="J33" i="3"/>
  <c r="K33" i="3" s="1"/>
  <c r="J34" i="3"/>
  <c r="K34" i="3" s="1"/>
  <c r="J35" i="3"/>
  <c r="K35" i="3" s="1"/>
  <c r="J36" i="3"/>
  <c r="K36" i="3" s="1"/>
  <c r="J37" i="3"/>
  <c r="K37" i="3" s="1"/>
  <c r="J38" i="3"/>
  <c r="K38" i="3" s="1"/>
  <c r="J39" i="3"/>
  <c r="K39" i="3" s="1"/>
  <c r="I68" i="1"/>
  <c r="I76" i="1" s="1"/>
  <c r="D76" i="1" l="1"/>
  <c r="K9" i="3"/>
  <c r="K10" i="3"/>
  <c r="K23" i="1"/>
  <c r="K22" i="1"/>
  <c r="K42" i="3"/>
  <c r="K44" i="3" s="1"/>
  <c r="K20" i="1"/>
  <c r="K12" i="1"/>
  <c r="K27" i="1"/>
  <c r="K35" i="1"/>
  <c r="K43" i="3"/>
  <c r="K25" i="1"/>
  <c r="K10" i="1"/>
  <c r="K11" i="1"/>
  <c r="J68" i="1"/>
  <c r="K57" i="1" s="1"/>
  <c r="L57" i="1" s="1"/>
  <c r="K9" i="1"/>
  <c r="K28" i="1"/>
  <c r="K61" i="1" l="1"/>
  <c r="L61" i="1" s="1"/>
  <c r="K37" i="1"/>
  <c r="K12" i="3"/>
  <c r="K65" i="1"/>
  <c r="L65" i="1" s="1"/>
  <c r="K59" i="1"/>
  <c r="L59" i="1" s="1"/>
  <c r="K55" i="1"/>
  <c r="L55" i="1" s="1"/>
  <c r="K64" i="1"/>
  <c r="L64" i="1" s="1"/>
  <c r="K62" i="1"/>
  <c r="L62" i="1" s="1"/>
  <c r="K58" i="1"/>
  <c r="L58" i="1" s="1"/>
  <c r="K54" i="1"/>
  <c r="L54" i="1" s="1"/>
  <c r="K44" i="1"/>
  <c r="L44" i="1" s="1"/>
  <c r="K66" i="1"/>
  <c r="L66" i="1" s="1"/>
  <c r="K43" i="1"/>
  <c r="L43" i="1" s="1"/>
  <c r="K72" i="1"/>
  <c r="K52" i="1"/>
  <c r="L52" i="1" s="1"/>
  <c r="K38" i="1"/>
  <c r="L38" i="1" s="1"/>
  <c r="K46" i="1"/>
  <c r="L46" i="1" s="1"/>
  <c r="K71" i="1"/>
  <c r="K47" i="1"/>
  <c r="L47" i="1" s="1"/>
  <c r="K74" i="1"/>
  <c r="K56" i="1"/>
  <c r="L56" i="1" s="1"/>
  <c r="K40" i="1"/>
  <c r="L40" i="1" s="1"/>
  <c r="K48" i="1"/>
  <c r="L48" i="1" s="1"/>
  <c r="K73" i="1"/>
  <c r="K51" i="1"/>
  <c r="L51" i="1" s="1"/>
  <c r="K60" i="1"/>
  <c r="L60" i="1" s="1"/>
  <c r="K42" i="1"/>
  <c r="L42" i="1" s="1"/>
  <c r="K50" i="1"/>
  <c r="L50" i="1" s="1"/>
  <c r="K39" i="1"/>
  <c r="L39" i="1" s="1"/>
  <c r="K67" i="1"/>
  <c r="K70" i="1"/>
  <c r="K75" i="1" s="1"/>
  <c r="K30" i="1"/>
  <c r="K41" i="1"/>
  <c r="L41" i="1" s="1"/>
  <c r="J76" i="1"/>
  <c r="K45" i="1"/>
  <c r="L45" i="1" s="1"/>
  <c r="K13" i="1"/>
  <c r="K53" i="1"/>
  <c r="L53" i="1" s="1"/>
  <c r="K49" i="1"/>
  <c r="L49" i="1" s="1"/>
  <c r="K68" i="1" l="1"/>
  <c r="L37" i="1"/>
  <c r="L68" i="1" s="1"/>
</calcChain>
</file>

<file path=xl/sharedStrings.xml><?xml version="1.0" encoding="utf-8"?>
<sst xmlns="http://schemas.openxmlformats.org/spreadsheetml/2006/main" count="23408" uniqueCount="3358">
  <si>
    <t>Anexo 1.1</t>
  </si>
  <si>
    <t>AUTOEVALUACION PRESUPUESTAL - FINANCIERA DEL TERCER TRIMESTRE DE 2018</t>
  </si>
  <si>
    <t>MUNICIPIO DE: HUIMANGUILLO TABASCO</t>
  </si>
  <si>
    <t>CONCENTRADO DE INGRESOS 2018</t>
  </si>
  <si>
    <t>CONCEPTO</t>
  </si>
  <si>
    <t>ESTIMADO</t>
  </si>
  <si>
    <t>MODIFICADO</t>
  </si>
  <si>
    <t>DEVENGADO</t>
  </si>
  <si>
    <t>RECAUDADO / MINISTRADO</t>
  </si>
  <si>
    <t>Trim. Ant.</t>
  </si>
  <si>
    <t>1er. Mes</t>
  </si>
  <si>
    <t>2do. Mes</t>
  </si>
  <si>
    <t>3er. Mes</t>
  </si>
  <si>
    <t>TOTAL PRDO.</t>
  </si>
  <si>
    <t>ACUMULADO</t>
  </si>
  <si>
    <t>%</t>
  </si>
  <si>
    <t>%REC/EST</t>
  </si>
  <si>
    <t>INGRESOS PROPIOS</t>
  </si>
  <si>
    <t>IMPUESTOS</t>
  </si>
  <si>
    <t>DERECHOS</t>
  </si>
  <si>
    <t>PRODUCTOS</t>
  </si>
  <si>
    <t>APROVECHAMIENTOS</t>
  </si>
  <si>
    <t>SUBTOTAL</t>
  </si>
  <si>
    <t>PARTICIPACIONES FEDERALES</t>
  </si>
  <si>
    <t>INT. PARTICIPACIONES</t>
  </si>
  <si>
    <t>APORTACIONES FEDERALES - FONDO III</t>
  </si>
  <si>
    <t>FONDO III (FDO. APORT. P/INFRAEST. SOC. RAMO 33)</t>
  </si>
  <si>
    <t>INTERESES GENERADOS DEL FONDO III</t>
  </si>
  <si>
    <t>FONDO DE INFRAESTRUCTURA SOCIAL EST. (FISE)</t>
  </si>
  <si>
    <t>INT. CONCENTRADORA (FISE)</t>
  </si>
  <si>
    <t>INT. EGRESOS (FISE)</t>
  </si>
  <si>
    <t>APORTACIONES FEDERALES - FONDO IV</t>
  </si>
  <si>
    <t>FONDO IV (FDO. APORT. P/EL FORT. MPIO FONDO IV)</t>
  </si>
  <si>
    <t>INTERESES GENERADOS DEL FONDO IV</t>
  </si>
  <si>
    <t>CONVENIOS - ESTATALES</t>
  </si>
  <si>
    <t>CONVENIO DE COORDINACION PARA LA TRANSFERENCIA DE LA PRESTACION DEL SERVICIO PUBLICO DE TRANSITO</t>
  </si>
  <si>
    <t>INT. CONVENIO DE COORDINACION PARA LA TRANSFERENCIA DE LA PRESTACION DEL SERVICIO PUBLICO DE TRANSITO</t>
  </si>
  <si>
    <t>CONVENIOS - FEDERALES</t>
  </si>
  <si>
    <t>INT FORTASEG 2017</t>
  </si>
  <si>
    <t>INT, COPARTICIPACIONES FORTASEG 2017</t>
  </si>
  <si>
    <t>INT PROYECTO DE DESARROLLO REGIONAL 1 /2017</t>
  </si>
  <si>
    <t>INT PROYECTO DE DESARROLLO REGIONAL 2/2017</t>
  </si>
  <si>
    <t>INT PROYECTO DE DESARROLLO REGIONAL 3/2017</t>
  </si>
  <si>
    <t>INT PROYECTO DE DESARROLLO REGIONAL 4/2017</t>
  </si>
  <si>
    <t>INT PROYECTO DE DESARROLLO REGIONAL 5/2017</t>
  </si>
  <si>
    <t>INT. FORTALECE  1/2017</t>
  </si>
  <si>
    <t>INT. FORTALECE  2/2017</t>
  </si>
  <si>
    <t>INT. FORTALECE  4/2017</t>
  </si>
  <si>
    <t>INT FORTALECIMIENTO FINANCIERO P/LA INV. 1/2017</t>
  </si>
  <si>
    <t>INT FORTALECIMIENTO FINANCIERO P/LA INV. 2/2017</t>
  </si>
  <si>
    <t>INT FORTALECIMIENTO FINANCIERO P/LA INV. 3/2017</t>
  </si>
  <si>
    <t>INT FORTALECIMIENTO FINANCIERO P/LA INV. 4/2017</t>
  </si>
  <si>
    <t>INT FORTALECIMIENTO FINANCIERO P/LA INV. 5/2017</t>
  </si>
  <si>
    <t>INT HIDROCARBUROS ADICIONALES 2017</t>
  </si>
  <si>
    <t>INT HIDROCARBUROS INFRAESTRUCTURA  2017</t>
  </si>
  <si>
    <t>HIDROCARBUROS TERRESTRES 2018</t>
  </si>
  <si>
    <t>INT HIDROCARBUROS TERRESTRES 2018</t>
  </si>
  <si>
    <t>HIDROCARBUROS MARITIMOS  2018</t>
  </si>
  <si>
    <t>INT HIDROCARBUROS MARITIMOS  2018</t>
  </si>
  <si>
    <t>FORTASEG 2018</t>
  </si>
  <si>
    <t>INT FORTASEG 2018</t>
  </si>
  <si>
    <t>PROGRAMAS REGIONALES 2018</t>
  </si>
  <si>
    <t>INT. COPARTICIPACIONES FORTASEG 2018</t>
  </si>
  <si>
    <t>HIDROCARBUROS ADICIONALES 2018</t>
  </si>
  <si>
    <t>INT HIDROCARBUROS ADICIONALES 2018</t>
  </si>
  <si>
    <t>INT. PROGRAMAS REGIONALES 2018</t>
  </si>
  <si>
    <t>PROGRAMAS REGIONALES 2 2018</t>
  </si>
  <si>
    <t>INT PROGRAMAS REGIONALES 2 2018</t>
  </si>
  <si>
    <t>INTERESES IMPUESTO SOBRE LA RENTA 2015</t>
  </si>
  <si>
    <t>INGRESOS DERIVADOS DE FINANCIAMIENTO</t>
  </si>
  <si>
    <t>OBLIGACIONES FISCALES</t>
  </si>
  <si>
    <t>PROVEEDORES</t>
  </si>
  <si>
    <t>PRIMER EJERCICIO DE ADMON</t>
  </si>
  <si>
    <t>SIST. COMPENSACION DEL FONDO (ISN)</t>
  </si>
  <si>
    <t>RESULTADO DE EJERCICIOS ANTERIORES</t>
  </si>
  <si>
    <t>TOTALES</t>
  </si>
  <si>
    <t>Anexo 1.1.A</t>
  </si>
  <si>
    <t>MUNICIPIO DE: HUIMANGUILLO</t>
  </si>
  <si>
    <t>INFORMACION RELATIVA AL IMPUESTO PREDIAL</t>
  </si>
  <si>
    <t>MONTO</t>
  </si>
  <si>
    <t>% REC/DEV</t>
  </si>
  <si>
    <t>OBSERVACIONES</t>
  </si>
  <si>
    <t>IMPUESTO</t>
  </si>
  <si>
    <t>A) FACTURACION DEL EJERCICIO FISCAL (ESTIMADO)</t>
  </si>
  <si>
    <t>SPF/SI/DGC/DC/017/2018</t>
  </si>
  <si>
    <t>B) DEVENGADO DEL PERIODO</t>
  </si>
  <si>
    <t xml:space="preserve">C) RECAUDADO EN EL PERIODO </t>
  </si>
  <si>
    <t>D) RECAUDACION ACUMULADA DEL 1 DE ENERO AL CIERRE DEL PERIODO</t>
  </si>
  <si>
    <t>DIFERENCIA:</t>
  </si>
  <si>
    <t>REZAGOS</t>
  </si>
  <si>
    <t>E) REZAGO DE EJERCICIOS ANTERIORES (DEVENGADO)</t>
  </si>
  <si>
    <t>F) RECAUDACION EFECTUADA DEL PERIODO</t>
  </si>
  <si>
    <t>G) RECUPERACION EFECTUADA DEL 1 DE ENERO AL CIERRE DEL PERIODO</t>
  </si>
  <si>
    <t>TOTAL</t>
  </si>
  <si>
    <t>Anexo 1.1.B</t>
  </si>
  <si>
    <t>ANALISIS DE LOS INGRESOS POR CONVENIOS</t>
  </si>
  <si>
    <t>Anexo 1.2</t>
  </si>
  <si>
    <t>MUNICIPIO DE HUIMANGUILLO</t>
  </si>
  <si>
    <t>CONCENTRADO DE EGRESOS</t>
  </si>
  <si>
    <t>CAPITULO</t>
  </si>
  <si>
    <t>AUTORIZADO</t>
  </si>
  <si>
    <t>AMPLIACION / REDUCCION</t>
  </si>
  <si>
    <t xml:space="preserve">MODIFICADO </t>
  </si>
  <si>
    <t>COMPROMETIDO</t>
  </si>
  <si>
    <r>
      <rPr>
        <b/>
        <sz val="6"/>
        <color rgb="FF000000"/>
        <rFont val="Arial"/>
        <family val="2"/>
      </rPr>
      <t xml:space="preserve">TRIM 
</t>
    </r>
    <r>
      <rPr>
        <b/>
        <sz val="6"/>
        <color rgb="FF000000"/>
        <rFont val="Arial"/>
        <family val="2"/>
      </rPr>
      <t>ANTERIOR</t>
    </r>
  </si>
  <si>
    <t>1ER MES</t>
  </si>
  <si>
    <t>2DO MES</t>
  </si>
  <si>
    <t>3ER MES</t>
  </si>
  <si>
    <r>
      <rPr>
        <b/>
        <sz val="6"/>
        <color rgb="FF000000"/>
        <rFont val="Arial"/>
        <family val="2"/>
      </rPr>
      <t xml:space="preserve">TOTAL 
</t>
    </r>
    <r>
      <rPr>
        <b/>
        <sz val="6"/>
        <color rgb="FF000000"/>
        <rFont val="Arial"/>
        <family val="2"/>
      </rPr>
      <t>PERIODO</t>
    </r>
  </si>
  <si>
    <t>PAGADO</t>
  </si>
  <si>
    <t>EJERC/ PAGADO</t>
  </si>
  <si>
    <t>PARTICIPACIONES</t>
  </si>
  <si>
    <r>
      <rPr>
        <b/>
        <sz val="6"/>
        <color rgb="FF000000"/>
        <rFont val="Arial"/>
        <family val="2"/>
      </rPr>
      <t xml:space="preserve">   </t>
    </r>
    <r>
      <rPr>
        <b/>
        <sz val="6"/>
        <color rgb="FF000000"/>
        <rFont val="Arial"/>
        <family val="2"/>
      </rPr>
      <t>PARTICIPACIONES</t>
    </r>
  </si>
  <si>
    <r>
      <rPr>
        <b/>
        <sz val="6"/>
        <color rgb="FF000000"/>
        <rFont val="Arial"/>
        <family val="2"/>
      </rPr>
      <t xml:space="preserve">     </t>
    </r>
    <r>
      <rPr>
        <b/>
        <sz val="6"/>
        <color rgb="FF000000"/>
        <rFont val="Arial"/>
        <family val="2"/>
      </rPr>
      <t>GASTO CORRIENTE</t>
    </r>
  </si>
  <si>
    <r>
      <rPr>
        <b/>
        <sz val="6"/>
        <color rgb="FF000000"/>
        <rFont val="Arial"/>
        <family val="2"/>
      </rPr>
      <t xml:space="preserve">       </t>
    </r>
    <r>
      <rPr>
        <b/>
        <sz val="6"/>
        <color rgb="FF000000"/>
        <rFont val="Arial"/>
        <family val="2"/>
      </rPr>
      <t>PROGRAMA NORMAL</t>
    </r>
  </si>
  <si>
    <t>1000</t>
  </si>
  <si>
    <t>SERVICIOS PERSONALES</t>
  </si>
  <si>
    <t>2000</t>
  </si>
  <si>
    <t>MATERIALES Y SUMINISTROS</t>
  </si>
  <si>
    <t>3000</t>
  </si>
  <si>
    <t>SERVICIOS GENERALES</t>
  </si>
  <si>
    <t>4000</t>
  </si>
  <si>
    <t>TRANSFERENCIAS, ASIGNACIONES, SUBSIDIOS Y OTRAS AYUDAS</t>
  </si>
  <si>
    <t>7000</t>
  </si>
  <si>
    <t>INVERSIONES FINANCIERAS Y OTRAS PROVISIONES</t>
  </si>
  <si>
    <r>
      <rPr>
        <b/>
        <sz val="6"/>
        <color rgb="FF000000"/>
        <rFont val="Arial"/>
        <family val="2"/>
      </rPr>
      <t xml:space="preserve">       TOTAL  </t>
    </r>
    <r>
      <rPr>
        <b/>
        <sz val="6"/>
        <color rgb="FF000000"/>
        <rFont val="Arial"/>
        <family val="2"/>
      </rPr>
      <t>PROGRAMA NORMAL</t>
    </r>
  </si>
  <si>
    <r>
      <rPr>
        <b/>
        <sz val="6"/>
        <color rgb="FF000000"/>
        <rFont val="Arial"/>
        <family val="2"/>
      </rPr>
      <t xml:space="preserve">     TOTAL </t>
    </r>
    <r>
      <rPr>
        <b/>
        <sz val="6"/>
        <color rgb="FF000000"/>
        <rFont val="Arial"/>
        <family val="2"/>
      </rPr>
      <t>GASTO CORRIENTE</t>
    </r>
  </si>
  <si>
    <r>
      <rPr>
        <b/>
        <sz val="6"/>
        <color rgb="FF000000"/>
        <rFont val="Arial"/>
        <family val="2"/>
      </rPr>
      <t xml:space="preserve">     </t>
    </r>
    <r>
      <rPr>
        <b/>
        <sz val="6"/>
        <color rgb="FF000000"/>
        <rFont val="Arial"/>
        <family val="2"/>
      </rPr>
      <t>GASTO DE CAPITAL</t>
    </r>
  </si>
  <si>
    <r>
      <rPr>
        <b/>
        <sz val="6"/>
        <color rgb="FF000000"/>
        <rFont val="Arial"/>
        <family val="2"/>
      </rPr>
      <t xml:space="preserve">       </t>
    </r>
    <r>
      <rPr>
        <b/>
        <sz val="6"/>
        <color rgb="FF000000"/>
        <rFont val="Arial"/>
        <family val="2"/>
      </rPr>
      <t>PROGRAMA NORMAL</t>
    </r>
  </si>
  <si>
    <t>5000</t>
  </si>
  <si>
    <t>BIENES MUEBLES, INMUEBLES E INTANGIBLES</t>
  </si>
  <si>
    <t>6000</t>
  </si>
  <si>
    <t>INVERSION PUBLICA</t>
  </si>
  <si>
    <r>
      <rPr>
        <b/>
        <sz val="6"/>
        <color rgb="FF000000"/>
        <rFont val="Arial"/>
        <family val="2"/>
      </rPr>
      <t xml:space="preserve">       TOTAL  </t>
    </r>
    <r>
      <rPr>
        <b/>
        <sz val="6"/>
        <color rgb="FF000000"/>
        <rFont val="Arial"/>
        <family val="2"/>
      </rPr>
      <t>PROGRAMA NORMAL</t>
    </r>
  </si>
  <si>
    <r>
      <rPr>
        <b/>
        <sz val="6"/>
        <color rgb="FF000000"/>
        <rFont val="Arial"/>
        <family val="2"/>
      </rPr>
      <t xml:space="preserve">     TOTAL </t>
    </r>
    <r>
      <rPr>
        <b/>
        <sz val="6"/>
        <color rgb="FF000000"/>
        <rFont val="Arial"/>
        <family val="2"/>
      </rPr>
      <t>GASTO DE CAPITAL</t>
    </r>
  </si>
  <si>
    <r>
      <rPr>
        <b/>
        <sz val="6"/>
        <color rgb="FF000000"/>
        <rFont val="Arial"/>
        <family val="2"/>
      </rPr>
      <t xml:space="preserve">   TOTAL </t>
    </r>
    <r>
      <rPr>
        <b/>
        <sz val="6"/>
        <color rgb="FF000000"/>
        <rFont val="Arial"/>
        <family val="2"/>
      </rPr>
      <t>PARTICIPACIONES</t>
    </r>
  </si>
  <si>
    <r>
      <rPr>
        <b/>
        <sz val="6"/>
        <color rgb="FF000000"/>
        <rFont val="Arial"/>
        <family val="2"/>
      </rPr>
      <t xml:space="preserve">TOTAL  </t>
    </r>
    <r>
      <rPr>
        <b/>
        <sz val="6"/>
        <color rgb="FF000000"/>
        <rFont val="Arial"/>
        <family val="2"/>
      </rPr>
      <t>PARTICIPACIONES</t>
    </r>
  </si>
  <si>
    <t>GENERADOS</t>
  </si>
  <si>
    <r>
      <rPr>
        <b/>
        <sz val="6"/>
        <color rgb="FF000000"/>
        <rFont val="Arial"/>
        <family val="2"/>
      </rPr>
      <t xml:space="preserve">   </t>
    </r>
    <r>
      <rPr>
        <b/>
        <sz val="6"/>
        <color rgb="FF000000"/>
        <rFont val="Arial"/>
        <family val="2"/>
      </rPr>
      <t>MUNICIPIOS</t>
    </r>
  </si>
  <si>
    <r>
      <rPr>
        <b/>
        <sz val="6"/>
        <color rgb="FF000000"/>
        <rFont val="Arial"/>
        <family val="2"/>
      </rPr>
      <t xml:space="preserve">     </t>
    </r>
    <r>
      <rPr>
        <b/>
        <sz val="6"/>
        <color rgb="FF000000"/>
        <rFont val="Arial"/>
        <family val="2"/>
      </rPr>
      <t>GASTO CORRIENTE</t>
    </r>
  </si>
  <si>
    <r>
      <rPr>
        <b/>
        <sz val="6"/>
        <color rgb="FF000000"/>
        <rFont val="Arial"/>
        <family val="2"/>
      </rPr>
      <t xml:space="preserve">       </t>
    </r>
    <r>
      <rPr>
        <b/>
        <sz val="6"/>
        <color rgb="FF000000"/>
        <rFont val="Arial"/>
        <family val="2"/>
      </rPr>
      <t>PROGRAMA NORMAL</t>
    </r>
  </si>
  <si>
    <r>
      <rPr>
        <b/>
        <sz val="6"/>
        <color rgb="FF000000"/>
        <rFont val="Arial"/>
        <family val="2"/>
      </rPr>
      <t xml:space="preserve">       TOTAL  </t>
    </r>
    <r>
      <rPr>
        <b/>
        <sz val="6"/>
        <color rgb="FF000000"/>
        <rFont val="Arial"/>
        <family val="2"/>
      </rPr>
      <t>PROGRAMA NORMAL</t>
    </r>
  </si>
  <si>
    <r>
      <rPr>
        <b/>
        <sz val="6"/>
        <color rgb="FF000000"/>
        <rFont val="Arial"/>
        <family val="2"/>
      </rPr>
      <t xml:space="preserve">       </t>
    </r>
    <r>
      <rPr>
        <b/>
        <sz val="6"/>
        <color rgb="FF000000"/>
        <rFont val="Arial"/>
        <family val="2"/>
      </rPr>
      <t>REMANENTE</t>
    </r>
  </si>
  <si>
    <r>
      <rPr>
        <b/>
        <sz val="6"/>
        <color rgb="FF000000"/>
        <rFont val="Arial"/>
        <family val="2"/>
      </rPr>
      <t xml:space="preserve">       TOTAL  </t>
    </r>
    <r>
      <rPr>
        <b/>
        <sz val="6"/>
        <color rgb="FF000000"/>
        <rFont val="Arial"/>
        <family val="2"/>
      </rPr>
      <t>REMANENTE</t>
    </r>
  </si>
  <si>
    <r>
      <rPr>
        <b/>
        <sz val="6"/>
        <color rgb="FF000000"/>
        <rFont val="Arial"/>
        <family val="2"/>
      </rPr>
      <t xml:space="preserve">     TOTAL </t>
    </r>
    <r>
      <rPr>
        <b/>
        <sz val="6"/>
        <color rgb="FF000000"/>
        <rFont val="Arial"/>
        <family val="2"/>
      </rPr>
      <t>GASTO CORRIENTE</t>
    </r>
  </si>
  <si>
    <r>
      <rPr>
        <b/>
        <sz val="6"/>
        <color rgb="FF000000"/>
        <rFont val="Arial"/>
        <family val="2"/>
      </rPr>
      <t xml:space="preserve">     </t>
    </r>
    <r>
      <rPr>
        <b/>
        <sz val="6"/>
        <color rgb="FF000000"/>
        <rFont val="Arial"/>
        <family val="2"/>
      </rPr>
      <t>GASTO DE CAPITAL</t>
    </r>
  </si>
  <si>
    <r>
      <rPr>
        <b/>
        <sz val="6"/>
        <color rgb="FF000000"/>
        <rFont val="Arial"/>
        <family val="2"/>
      </rPr>
      <t xml:space="preserve">       </t>
    </r>
    <r>
      <rPr>
        <b/>
        <sz val="6"/>
        <color rgb="FF000000"/>
        <rFont val="Arial"/>
        <family val="2"/>
      </rPr>
      <t>PROGRAMA NORMAL</t>
    </r>
  </si>
  <si>
    <r>
      <rPr>
        <b/>
        <sz val="6"/>
        <color rgb="FF000000"/>
        <rFont val="Arial"/>
        <family val="2"/>
      </rPr>
      <t xml:space="preserve">       TOTAL  </t>
    </r>
    <r>
      <rPr>
        <b/>
        <sz val="6"/>
        <color rgb="FF000000"/>
        <rFont val="Arial"/>
        <family val="2"/>
      </rPr>
      <t>PROGRAMA NORMAL</t>
    </r>
  </si>
  <si>
    <r>
      <rPr>
        <b/>
        <sz val="6"/>
        <color rgb="FF000000"/>
        <rFont val="Arial"/>
        <family val="2"/>
      </rPr>
      <t xml:space="preserve">       </t>
    </r>
    <r>
      <rPr>
        <b/>
        <sz val="6"/>
        <color rgb="FF000000"/>
        <rFont val="Arial"/>
        <family val="2"/>
      </rPr>
      <t>REMANENTE</t>
    </r>
  </si>
  <si>
    <r>
      <rPr>
        <b/>
        <sz val="6"/>
        <color rgb="FF000000"/>
        <rFont val="Arial"/>
        <family val="2"/>
      </rPr>
      <t xml:space="preserve">       TOTAL  </t>
    </r>
    <r>
      <rPr>
        <b/>
        <sz val="6"/>
        <color rgb="FF000000"/>
        <rFont val="Arial"/>
        <family val="2"/>
      </rPr>
      <t>REMANENTE</t>
    </r>
  </si>
  <si>
    <r>
      <rPr>
        <b/>
        <sz val="6"/>
        <color rgb="FF000000"/>
        <rFont val="Arial"/>
        <family val="2"/>
      </rPr>
      <t xml:space="preserve">     TOTAL </t>
    </r>
    <r>
      <rPr>
        <b/>
        <sz val="6"/>
        <color rgb="FF000000"/>
        <rFont val="Arial"/>
        <family val="2"/>
      </rPr>
      <t>GASTO DE CAPITAL</t>
    </r>
  </si>
  <si>
    <r>
      <rPr>
        <b/>
        <sz val="6"/>
        <color rgb="FF000000"/>
        <rFont val="Arial"/>
        <family val="2"/>
      </rPr>
      <t xml:space="preserve">   TOTAL </t>
    </r>
    <r>
      <rPr>
        <b/>
        <sz val="6"/>
        <color rgb="FF000000"/>
        <rFont val="Arial"/>
        <family val="2"/>
      </rPr>
      <t>MUNICIPIOS</t>
    </r>
  </si>
  <si>
    <r>
      <rPr>
        <b/>
        <sz val="6"/>
        <color rgb="FF000000"/>
        <rFont val="Arial"/>
        <family val="2"/>
      </rPr>
      <t xml:space="preserve">TOTAL  </t>
    </r>
    <r>
      <rPr>
        <b/>
        <sz val="6"/>
        <color rgb="FF000000"/>
        <rFont val="Arial"/>
        <family val="2"/>
      </rPr>
      <t>GENERADOS</t>
    </r>
  </si>
  <si>
    <t>RAMO 33. APORTACIONES FEDERALES PARA ENTIDADES FEDERATIVAS Y MUNICIPIOS</t>
  </si>
  <si>
    <r>
      <rPr>
        <b/>
        <sz val="6"/>
        <color rgb="FF000000"/>
        <rFont val="Arial"/>
        <family val="2"/>
      </rPr>
      <t xml:space="preserve">   </t>
    </r>
    <r>
      <rPr>
        <b/>
        <sz val="6"/>
        <color rgb="FF000000"/>
        <rFont val="Arial"/>
        <family val="2"/>
      </rPr>
      <t>FIII FONDO DE APORTACIONES PARA LA INFRAESTRUCTURA SOCIAL ESTATAL (FISE)</t>
    </r>
  </si>
  <si>
    <r>
      <rPr>
        <b/>
        <sz val="6"/>
        <color rgb="FF000000"/>
        <rFont val="Arial"/>
        <family val="2"/>
      </rPr>
      <t xml:space="preserve">     </t>
    </r>
    <r>
      <rPr>
        <b/>
        <sz val="6"/>
        <color rgb="FF000000"/>
        <rFont val="Arial"/>
        <family val="2"/>
      </rPr>
      <t>GASTO CORRIENTE</t>
    </r>
  </si>
  <si>
    <r>
      <rPr>
        <b/>
        <sz val="6"/>
        <color rgb="FF000000"/>
        <rFont val="Arial"/>
        <family val="2"/>
      </rPr>
      <t xml:space="preserve">       </t>
    </r>
    <r>
      <rPr>
        <b/>
        <sz val="6"/>
        <color rgb="FF000000"/>
        <rFont val="Arial"/>
        <family val="2"/>
      </rPr>
      <t>PROGRAMA NORMAL</t>
    </r>
  </si>
  <si>
    <r>
      <rPr>
        <b/>
        <sz val="6"/>
        <color rgb="FF000000"/>
        <rFont val="Arial"/>
        <family val="2"/>
      </rPr>
      <t xml:space="preserve">       TOTAL  </t>
    </r>
    <r>
      <rPr>
        <b/>
        <sz val="6"/>
        <color rgb="FF000000"/>
        <rFont val="Arial"/>
        <family val="2"/>
      </rPr>
      <t>PROGRAMA NORMAL</t>
    </r>
  </si>
  <si>
    <r>
      <rPr>
        <b/>
        <sz val="6"/>
        <color rgb="FF000000"/>
        <rFont val="Arial"/>
        <family val="2"/>
      </rPr>
      <t xml:space="preserve">       </t>
    </r>
    <r>
      <rPr>
        <b/>
        <sz val="6"/>
        <color rgb="FF000000"/>
        <rFont val="Arial"/>
        <family val="2"/>
      </rPr>
      <t>REMANENTE</t>
    </r>
  </si>
  <si>
    <r>
      <rPr>
        <b/>
        <sz val="6"/>
        <color rgb="FF000000"/>
        <rFont val="Arial"/>
        <family val="2"/>
      </rPr>
      <t xml:space="preserve">       TOTAL  </t>
    </r>
    <r>
      <rPr>
        <b/>
        <sz val="6"/>
        <color rgb="FF000000"/>
        <rFont val="Arial"/>
        <family val="2"/>
      </rPr>
      <t>REMANENTE</t>
    </r>
  </si>
  <si>
    <r>
      <rPr>
        <b/>
        <sz val="6"/>
        <color rgb="FF000000"/>
        <rFont val="Arial"/>
        <family val="2"/>
      </rPr>
      <t xml:space="preserve">     TOTAL </t>
    </r>
    <r>
      <rPr>
        <b/>
        <sz val="6"/>
        <color rgb="FF000000"/>
        <rFont val="Arial"/>
        <family val="2"/>
      </rPr>
      <t>GASTO CORRIENTE</t>
    </r>
  </si>
  <si>
    <r>
      <rPr>
        <b/>
        <sz val="6"/>
        <color rgb="FF000000"/>
        <rFont val="Arial"/>
        <family val="2"/>
      </rPr>
      <t xml:space="preserve">     </t>
    </r>
    <r>
      <rPr>
        <b/>
        <sz val="6"/>
        <color rgb="FF000000"/>
        <rFont val="Arial"/>
        <family val="2"/>
      </rPr>
      <t>GASTO DE CAPITAL</t>
    </r>
  </si>
  <si>
    <r>
      <rPr>
        <b/>
        <sz val="6"/>
        <color rgb="FF000000"/>
        <rFont val="Arial"/>
        <family val="2"/>
      </rPr>
      <t xml:space="preserve">       </t>
    </r>
    <r>
      <rPr>
        <b/>
        <sz val="6"/>
        <color rgb="FF000000"/>
        <rFont val="Arial"/>
        <family val="2"/>
      </rPr>
      <t>PROGRAMA NORMAL</t>
    </r>
  </si>
  <si>
    <r>
      <rPr>
        <b/>
        <sz val="6"/>
        <color rgb="FF000000"/>
        <rFont val="Arial"/>
        <family val="2"/>
      </rPr>
      <t xml:space="preserve">       TOTAL  </t>
    </r>
    <r>
      <rPr>
        <b/>
        <sz val="6"/>
        <color rgb="FF000000"/>
        <rFont val="Arial"/>
        <family val="2"/>
      </rPr>
      <t>PROGRAMA NORMAL</t>
    </r>
  </si>
  <si>
    <r>
      <rPr>
        <b/>
        <sz val="6"/>
        <color rgb="FF000000"/>
        <rFont val="Arial"/>
        <family val="2"/>
      </rPr>
      <t xml:space="preserve">     TOTAL </t>
    </r>
    <r>
      <rPr>
        <b/>
        <sz val="6"/>
        <color rgb="FF000000"/>
        <rFont val="Arial"/>
        <family val="2"/>
      </rPr>
      <t>GASTO DE CAPITAL</t>
    </r>
  </si>
  <si>
    <r>
      <rPr>
        <b/>
        <sz val="6"/>
        <color rgb="FF000000"/>
        <rFont val="Arial"/>
        <family val="2"/>
      </rPr>
      <t xml:space="preserve">   TOTAL </t>
    </r>
    <r>
      <rPr>
        <b/>
        <sz val="6"/>
        <color rgb="FF000000"/>
        <rFont val="Arial"/>
        <family val="2"/>
      </rPr>
      <t>FIII FONDO DE APORTACIONES PARA LA INFRAESTRUCTURA SOCIAL ESTATAL (FISE)</t>
    </r>
  </si>
  <si>
    <r>
      <rPr>
        <b/>
        <sz val="6"/>
        <color rgb="FF000000"/>
        <rFont val="Arial"/>
        <family val="2"/>
      </rPr>
      <t xml:space="preserve">   </t>
    </r>
    <r>
      <rPr>
        <b/>
        <sz val="6"/>
        <color rgb="FF000000"/>
        <rFont val="Arial"/>
        <family val="2"/>
      </rPr>
      <t>FIII FONDO DE APORTACIONES PARA LA INFRAESTRUCTURA SOCIAL MUNICIPAL (FISM)</t>
    </r>
  </si>
  <si>
    <r>
      <rPr>
        <b/>
        <sz val="6"/>
        <color rgb="FF000000"/>
        <rFont val="Arial"/>
        <family val="2"/>
      </rPr>
      <t xml:space="preserve">     </t>
    </r>
    <r>
      <rPr>
        <b/>
        <sz val="6"/>
        <color rgb="FF000000"/>
        <rFont val="Arial"/>
        <family val="2"/>
      </rPr>
      <t>GASTO CORRIENTE</t>
    </r>
  </si>
  <si>
    <r>
      <rPr>
        <b/>
        <sz val="6"/>
        <color rgb="FF000000"/>
        <rFont val="Arial"/>
        <family val="2"/>
      </rPr>
      <t xml:space="preserve">       </t>
    </r>
    <r>
      <rPr>
        <b/>
        <sz val="6"/>
        <color rgb="FF000000"/>
        <rFont val="Arial"/>
        <family val="2"/>
      </rPr>
      <t>PROGRAMA NORMAL</t>
    </r>
  </si>
  <si>
    <r>
      <rPr>
        <b/>
        <sz val="6"/>
        <color rgb="FF000000"/>
        <rFont val="Arial"/>
        <family val="2"/>
      </rPr>
      <t xml:space="preserve">       TOTAL  </t>
    </r>
    <r>
      <rPr>
        <b/>
        <sz val="6"/>
        <color rgb="FF000000"/>
        <rFont val="Arial"/>
        <family val="2"/>
      </rPr>
      <t>PROGRAMA NORMAL</t>
    </r>
  </si>
  <si>
    <r>
      <rPr>
        <b/>
        <sz val="6"/>
        <color rgb="FF000000"/>
        <rFont val="Arial"/>
        <family val="2"/>
      </rPr>
      <t xml:space="preserve">       </t>
    </r>
    <r>
      <rPr>
        <b/>
        <sz val="6"/>
        <color rgb="FF000000"/>
        <rFont val="Arial"/>
        <family val="2"/>
      </rPr>
      <t>REMANENTE</t>
    </r>
  </si>
  <si>
    <r>
      <rPr>
        <b/>
        <sz val="6"/>
        <color rgb="FF000000"/>
        <rFont val="Arial"/>
        <family val="2"/>
      </rPr>
      <t xml:space="preserve">       TOTAL  </t>
    </r>
    <r>
      <rPr>
        <b/>
        <sz val="6"/>
        <color rgb="FF000000"/>
        <rFont val="Arial"/>
        <family val="2"/>
      </rPr>
      <t>REMANENTE</t>
    </r>
  </si>
  <si>
    <r>
      <rPr>
        <b/>
        <sz val="6"/>
        <color rgb="FF000000"/>
        <rFont val="Arial"/>
        <family val="2"/>
      </rPr>
      <t xml:space="preserve">     TOTAL </t>
    </r>
    <r>
      <rPr>
        <b/>
        <sz val="6"/>
        <color rgb="FF000000"/>
        <rFont val="Arial"/>
        <family val="2"/>
      </rPr>
      <t>GASTO CORRIENTE</t>
    </r>
  </si>
  <si>
    <r>
      <rPr>
        <b/>
        <sz val="6"/>
        <color rgb="FF000000"/>
        <rFont val="Arial"/>
        <family val="2"/>
      </rPr>
      <t xml:space="preserve">     </t>
    </r>
    <r>
      <rPr>
        <b/>
        <sz val="6"/>
        <color rgb="FF000000"/>
        <rFont val="Arial"/>
        <family val="2"/>
      </rPr>
      <t>GASTO DE CAPITAL</t>
    </r>
  </si>
  <si>
    <r>
      <rPr>
        <b/>
        <sz val="6"/>
        <color rgb="FF000000"/>
        <rFont val="Arial"/>
        <family val="2"/>
      </rPr>
      <t xml:space="preserve">       </t>
    </r>
    <r>
      <rPr>
        <b/>
        <sz val="6"/>
        <color rgb="FF000000"/>
        <rFont val="Arial"/>
        <family val="2"/>
      </rPr>
      <t>PROGRAMA NORMAL</t>
    </r>
  </si>
  <si>
    <r>
      <rPr>
        <b/>
        <sz val="6"/>
        <color rgb="FF000000"/>
        <rFont val="Arial"/>
        <family val="2"/>
      </rPr>
      <t xml:space="preserve">       TOTAL  </t>
    </r>
    <r>
      <rPr>
        <b/>
        <sz val="6"/>
        <color rgb="FF000000"/>
        <rFont val="Arial"/>
        <family val="2"/>
      </rPr>
      <t>PROGRAMA NORMAL</t>
    </r>
  </si>
  <si>
    <r>
      <rPr>
        <b/>
        <sz val="6"/>
        <color rgb="FF000000"/>
        <rFont val="Arial"/>
        <family val="2"/>
      </rPr>
      <t xml:space="preserve">       </t>
    </r>
    <r>
      <rPr>
        <b/>
        <sz val="6"/>
        <color rgb="FF000000"/>
        <rFont val="Arial"/>
        <family val="2"/>
      </rPr>
      <t>REMANENTE</t>
    </r>
  </si>
  <si>
    <r>
      <rPr>
        <b/>
        <sz val="6"/>
        <color rgb="FF000000"/>
        <rFont val="Arial"/>
        <family val="2"/>
      </rPr>
      <t xml:space="preserve">       TOTAL  </t>
    </r>
    <r>
      <rPr>
        <b/>
        <sz val="6"/>
        <color rgb="FF000000"/>
        <rFont val="Arial"/>
        <family val="2"/>
      </rPr>
      <t>REMANENTE</t>
    </r>
  </si>
  <si>
    <r>
      <rPr>
        <b/>
        <sz val="6"/>
        <color rgb="FF000000"/>
        <rFont val="Arial"/>
        <family val="2"/>
      </rPr>
      <t xml:space="preserve">     TOTAL </t>
    </r>
    <r>
      <rPr>
        <b/>
        <sz val="6"/>
        <color rgb="FF000000"/>
        <rFont val="Arial"/>
        <family val="2"/>
      </rPr>
      <t>GASTO DE CAPITAL</t>
    </r>
  </si>
  <si>
    <r>
      <rPr>
        <b/>
        <sz val="6"/>
        <color rgb="FF000000"/>
        <rFont val="Arial"/>
        <family val="2"/>
      </rPr>
      <t xml:space="preserve">   TOTAL </t>
    </r>
    <r>
      <rPr>
        <b/>
        <sz val="6"/>
        <color rgb="FF000000"/>
        <rFont val="Arial"/>
        <family val="2"/>
      </rPr>
      <t>FIII FONDO DE APORTACIONES PARA LA INFRAESTRUCTURA SOCIAL MUNICIPAL (FISM)</t>
    </r>
  </si>
  <si>
    <r>
      <rPr>
        <b/>
        <sz val="6"/>
        <color rgb="FF000000"/>
        <rFont val="Arial"/>
        <family val="2"/>
      </rPr>
      <t xml:space="preserve">   </t>
    </r>
    <r>
      <rPr>
        <b/>
        <sz val="6"/>
        <color rgb="FF000000"/>
        <rFont val="Arial"/>
        <family val="2"/>
      </rPr>
      <t>FIV FONDO DE APORTACIONES PARA EL FORTALECIMIENTO DE LOS MUNICIPIOS (FORTAMUN)</t>
    </r>
  </si>
  <si>
    <r>
      <rPr>
        <b/>
        <sz val="6"/>
        <color rgb="FF000000"/>
        <rFont val="Arial"/>
        <family val="2"/>
      </rPr>
      <t xml:space="preserve">     </t>
    </r>
    <r>
      <rPr>
        <b/>
        <sz val="6"/>
        <color rgb="FF000000"/>
        <rFont val="Arial"/>
        <family val="2"/>
      </rPr>
      <t>GASTO CORRIENTE</t>
    </r>
  </si>
  <si>
    <r>
      <rPr>
        <b/>
        <sz val="6"/>
        <color rgb="FF000000"/>
        <rFont val="Arial"/>
        <family val="2"/>
      </rPr>
      <t xml:space="preserve">       </t>
    </r>
    <r>
      <rPr>
        <b/>
        <sz val="6"/>
        <color rgb="FF000000"/>
        <rFont val="Arial"/>
        <family val="2"/>
      </rPr>
      <t>PROGRAMA NORMAL</t>
    </r>
  </si>
  <si>
    <r>
      <rPr>
        <b/>
        <sz val="6"/>
        <color rgb="FF000000"/>
        <rFont val="Arial"/>
        <family val="2"/>
      </rPr>
      <t xml:space="preserve">       TOTAL  </t>
    </r>
    <r>
      <rPr>
        <b/>
        <sz val="6"/>
        <color rgb="FF000000"/>
        <rFont val="Arial"/>
        <family val="2"/>
      </rPr>
      <t>PROGRAMA NORMAL</t>
    </r>
  </si>
  <si>
    <r>
      <rPr>
        <b/>
        <sz val="6"/>
        <color rgb="FF000000"/>
        <rFont val="Arial"/>
        <family val="2"/>
      </rPr>
      <t xml:space="preserve">     TOTAL </t>
    </r>
    <r>
      <rPr>
        <b/>
        <sz val="6"/>
        <color rgb="FF000000"/>
        <rFont val="Arial"/>
        <family val="2"/>
      </rPr>
      <t>GASTO CORRIENTE</t>
    </r>
  </si>
  <si>
    <r>
      <rPr>
        <b/>
        <sz val="6"/>
        <color rgb="FF000000"/>
        <rFont val="Arial"/>
        <family val="2"/>
      </rPr>
      <t xml:space="preserve">     </t>
    </r>
    <r>
      <rPr>
        <b/>
        <sz val="6"/>
        <color rgb="FF000000"/>
        <rFont val="Arial"/>
        <family val="2"/>
      </rPr>
      <t>GASTO DE CAPITAL</t>
    </r>
  </si>
  <si>
    <r>
      <rPr>
        <b/>
        <sz val="6"/>
        <color rgb="FF000000"/>
        <rFont val="Arial"/>
        <family val="2"/>
      </rPr>
      <t xml:space="preserve">       </t>
    </r>
    <r>
      <rPr>
        <b/>
        <sz val="6"/>
        <color rgb="FF000000"/>
        <rFont val="Arial"/>
        <family val="2"/>
      </rPr>
      <t>PROGRAMA NORMAL</t>
    </r>
  </si>
  <si>
    <r>
      <rPr>
        <b/>
        <sz val="6"/>
        <color rgb="FF000000"/>
        <rFont val="Arial"/>
        <family val="2"/>
      </rPr>
      <t xml:space="preserve">       TOTAL  </t>
    </r>
    <r>
      <rPr>
        <b/>
        <sz val="6"/>
        <color rgb="FF000000"/>
        <rFont val="Arial"/>
        <family val="2"/>
      </rPr>
      <t>PROGRAMA NORMAL</t>
    </r>
  </si>
  <si>
    <r>
      <rPr>
        <b/>
        <sz val="6"/>
        <color rgb="FF000000"/>
        <rFont val="Arial"/>
        <family val="2"/>
      </rPr>
      <t xml:space="preserve">     TOTAL </t>
    </r>
    <r>
      <rPr>
        <b/>
        <sz val="6"/>
        <color rgb="FF000000"/>
        <rFont val="Arial"/>
        <family val="2"/>
      </rPr>
      <t>GASTO DE CAPITAL</t>
    </r>
  </si>
  <si>
    <r>
      <rPr>
        <b/>
        <sz val="6"/>
        <color rgb="FF000000"/>
        <rFont val="Arial"/>
        <family val="2"/>
      </rPr>
      <t xml:space="preserve">   TOTAL </t>
    </r>
    <r>
      <rPr>
        <b/>
        <sz val="6"/>
        <color rgb="FF000000"/>
        <rFont val="Arial"/>
        <family val="2"/>
      </rPr>
      <t>FIV FONDO DE APORTACIONES PARA EL FORTALECIMIENTO DE LOS MUNICIPIOS (FORTAMUN)</t>
    </r>
  </si>
  <si>
    <r>
      <rPr>
        <b/>
        <sz val="6"/>
        <color rgb="FF000000"/>
        <rFont val="Arial"/>
        <family val="2"/>
      </rPr>
      <t xml:space="preserve">TOTAL  </t>
    </r>
    <r>
      <rPr>
        <b/>
        <sz val="6"/>
        <color rgb="FF000000"/>
        <rFont val="Arial"/>
        <family val="2"/>
      </rPr>
      <t>RAMO 33. APORTACIONES FEDERALES PARA ENTIDADES FEDERATIVAS Y MUNICIPIOS</t>
    </r>
  </si>
  <si>
    <t>CONVENIOS</t>
  </si>
  <si>
    <r>
      <rPr>
        <b/>
        <sz val="6"/>
        <color rgb="FF000000"/>
        <rFont val="Arial"/>
        <family val="2"/>
      </rPr>
      <t xml:space="preserve">   </t>
    </r>
    <r>
      <rPr>
        <b/>
        <sz val="6"/>
        <color rgb="FF000000"/>
        <rFont val="Arial"/>
        <family val="2"/>
      </rPr>
      <t>RECURSOS TRANSFERIDOS</t>
    </r>
  </si>
  <si>
    <r>
      <rPr>
        <b/>
        <sz val="6"/>
        <color rgb="FF000000"/>
        <rFont val="Arial"/>
        <family val="2"/>
      </rPr>
      <t xml:space="preserve">     </t>
    </r>
    <r>
      <rPr>
        <b/>
        <sz val="6"/>
        <color rgb="FF000000"/>
        <rFont val="Arial"/>
        <family val="2"/>
      </rPr>
      <t>GASTO CORRIENTE</t>
    </r>
  </si>
  <si>
    <r>
      <rPr>
        <b/>
        <sz val="6"/>
        <color rgb="FF000000"/>
        <rFont val="Arial"/>
        <family val="2"/>
      </rPr>
      <t xml:space="preserve">       </t>
    </r>
    <r>
      <rPr>
        <b/>
        <sz val="6"/>
        <color rgb="FF000000"/>
        <rFont val="Arial"/>
        <family val="2"/>
      </rPr>
      <t>PROGRAMA NORMAL</t>
    </r>
  </si>
  <si>
    <r>
      <rPr>
        <b/>
        <sz val="6"/>
        <color rgb="FF000000"/>
        <rFont val="Arial"/>
        <family val="2"/>
      </rPr>
      <t xml:space="preserve">       TOTAL  </t>
    </r>
    <r>
      <rPr>
        <b/>
        <sz val="6"/>
        <color rgb="FF000000"/>
        <rFont val="Arial"/>
        <family val="2"/>
      </rPr>
      <t>PROGRAMA NORMAL</t>
    </r>
  </si>
  <si>
    <r>
      <rPr>
        <b/>
        <sz val="6"/>
        <color rgb="FF000000"/>
        <rFont val="Arial"/>
        <family val="2"/>
      </rPr>
      <t xml:space="preserve">       </t>
    </r>
    <r>
      <rPr>
        <b/>
        <sz val="6"/>
        <color rgb="FF000000"/>
        <rFont val="Arial"/>
        <family val="2"/>
      </rPr>
      <t>REMANENTE</t>
    </r>
  </si>
  <si>
    <r>
      <rPr>
        <b/>
        <sz val="6"/>
        <color rgb="FF000000"/>
        <rFont val="Arial"/>
        <family val="2"/>
      </rPr>
      <t xml:space="preserve">       TOTAL  </t>
    </r>
    <r>
      <rPr>
        <b/>
        <sz val="6"/>
        <color rgb="FF000000"/>
        <rFont val="Arial"/>
        <family val="2"/>
      </rPr>
      <t>REMANENTE</t>
    </r>
  </si>
  <si>
    <r>
      <rPr>
        <b/>
        <sz val="6"/>
        <color rgb="FF000000"/>
        <rFont val="Arial"/>
        <family val="2"/>
      </rPr>
      <t xml:space="preserve">     TOTAL </t>
    </r>
    <r>
      <rPr>
        <b/>
        <sz val="6"/>
        <color rgb="FF000000"/>
        <rFont val="Arial"/>
        <family val="2"/>
      </rPr>
      <t>GASTO CORRIENTE</t>
    </r>
  </si>
  <si>
    <r>
      <rPr>
        <b/>
        <sz val="6"/>
        <color rgb="FF000000"/>
        <rFont val="Arial"/>
        <family val="2"/>
      </rPr>
      <t xml:space="preserve">   TOTAL </t>
    </r>
    <r>
      <rPr>
        <b/>
        <sz val="6"/>
        <color rgb="FF000000"/>
        <rFont val="Arial"/>
        <family val="2"/>
      </rPr>
      <t>RECURSOS TRANSFERIDOS</t>
    </r>
  </si>
  <si>
    <r>
      <rPr>
        <b/>
        <sz val="6"/>
        <color rgb="FF000000"/>
        <rFont val="Arial"/>
        <family val="2"/>
      </rPr>
      <t xml:space="preserve">TOTAL  </t>
    </r>
    <r>
      <rPr>
        <b/>
        <sz val="6"/>
        <color rgb="FF000000"/>
        <rFont val="Arial"/>
        <family val="2"/>
      </rPr>
      <t>CONVENIOS</t>
    </r>
  </si>
  <si>
    <t>RAMO 04. GOBERNACIÓN</t>
  </si>
  <si>
    <r>
      <rPr>
        <b/>
        <sz val="6"/>
        <color rgb="FF000000"/>
        <rFont val="Arial"/>
        <family val="2"/>
      </rPr>
      <t xml:space="preserve">   </t>
    </r>
    <r>
      <rPr>
        <b/>
        <sz val="6"/>
        <color rgb="FF000000"/>
        <rFont val="Arial"/>
        <family val="2"/>
      </rPr>
      <t>SUBSIDIO FORTASEG</t>
    </r>
  </si>
  <si>
    <r>
      <rPr>
        <b/>
        <sz val="6"/>
        <color rgb="FF000000"/>
        <rFont val="Arial"/>
        <family val="2"/>
      </rPr>
      <t xml:space="preserve">     </t>
    </r>
    <r>
      <rPr>
        <b/>
        <sz val="6"/>
        <color rgb="FF000000"/>
        <rFont val="Arial"/>
        <family val="2"/>
      </rPr>
      <t>GASTO CORRIENTE</t>
    </r>
  </si>
  <si>
    <r>
      <rPr>
        <b/>
        <sz val="6"/>
        <color rgb="FF000000"/>
        <rFont val="Arial"/>
        <family val="2"/>
      </rPr>
      <t xml:space="preserve">       </t>
    </r>
    <r>
      <rPr>
        <b/>
        <sz val="6"/>
        <color rgb="FF000000"/>
        <rFont val="Arial"/>
        <family val="2"/>
      </rPr>
      <t>PROGRAMA NORMAL</t>
    </r>
  </si>
  <si>
    <r>
      <rPr>
        <b/>
        <sz val="6"/>
        <color rgb="FF000000"/>
        <rFont val="Arial"/>
        <family val="2"/>
      </rPr>
      <t xml:space="preserve">       TOTAL  </t>
    </r>
    <r>
      <rPr>
        <b/>
        <sz val="6"/>
        <color rgb="FF000000"/>
        <rFont val="Arial"/>
        <family val="2"/>
      </rPr>
      <t>PROGRAMA NORMAL</t>
    </r>
  </si>
  <si>
    <r>
      <rPr>
        <b/>
        <sz val="6"/>
        <color rgb="FF000000"/>
        <rFont val="Arial"/>
        <family val="2"/>
      </rPr>
      <t xml:space="preserve">       </t>
    </r>
    <r>
      <rPr>
        <b/>
        <sz val="6"/>
        <color rgb="FF000000"/>
        <rFont val="Arial"/>
        <family val="2"/>
      </rPr>
      <t>REMANENTE</t>
    </r>
  </si>
  <si>
    <r>
      <rPr>
        <b/>
        <sz val="6"/>
        <color rgb="FF000000"/>
        <rFont val="Arial"/>
        <family val="2"/>
      </rPr>
      <t xml:space="preserve">       TOTAL  </t>
    </r>
    <r>
      <rPr>
        <b/>
        <sz val="6"/>
        <color rgb="FF000000"/>
        <rFont val="Arial"/>
        <family val="2"/>
      </rPr>
      <t>REMANENTE</t>
    </r>
  </si>
  <si>
    <r>
      <rPr>
        <b/>
        <sz val="6"/>
        <color rgb="FF000000"/>
        <rFont val="Arial"/>
        <family val="2"/>
      </rPr>
      <t xml:space="preserve">     TOTAL </t>
    </r>
    <r>
      <rPr>
        <b/>
        <sz val="6"/>
        <color rgb="FF000000"/>
        <rFont val="Arial"/>
        <family val="2"/>
      </rPr>
      <t>GASTO CORRIENTE</t>
    </r>
  </si>
  <si>
    <r>
      <rPr>
        <b/>
        <sz val="6"/>
        <color rgb="FF000000"/>
        <rFont val="Arial"/>
        <family val="2"/>
      </rPr>
      <t xml:space="preserve">     </t>
    </r>
    <r>
      <rPr>
        <b/>
        <sz val="6"/>
        <color rgb="FF000000"/>
        <rFont val="Arial"/>
        <family val="2"/>
      </rPr>
      <t>GASTO DE CAPITAL</t>
    </r>
  </si>
  <si>
    <r>
      <rPr>
        <b/>
        <sz val="6"/>
        <color rgb="FF000000"/>
        <rFont val="Arial"/>
        <family val="2"/>
      </rPr>
      <t xml:space="preserve">       </t>
    </r>
    <r>
      <rPr>
        <b/>
        <sz val="6"/>
        <color rgb="FF000000"/>
        <rFont val="Arial"/>
        <family val="2"/>
      </rPr>
      <t>PROGRAMA NORMAL</t>
    </r>
  </si>
  <si>
    <r>
      <rPr>
        <b/>
        <sz val="6"/>
        <color rgb="FF000000"/>
        <rFont val="Arial"/>
        <family val="2"/>
      </rPr>
      <t xml:space="preserve">       TOTAL  </t>
    </r>
    <r>
      <rPr>
        <b/>
        <sz val="6"/>
        <color rgb="FF000000"/>
        <rFont val="Arial"/>
        <family val="2"/>
      </rPr>
      <t>PROGRAMA NORMAL</t>
    </r>
  </si>
  <si>
    <r>
      <rPr>
        <b/>
        <sz val="6"/>
        <color rgb="FF000000"/>
        <rFont val="Arial"/>
        <family val="2"/>
      </rPr>
      <t xml:space="preserve">     TOTAL </t>
    </r>
    <r>
      <rPr>
        <b/>
        <sz val="6"/>
        <color rgb="FF000000"/>
        <rFont val="Arial"/>
        <family val="2"/>
      </rPr>
      <t>GASTO DE CAPITAL</t>
    </r>
  </si>
  <si>
    <r>
      <rPr>
        <b/>
        <sz val="6"/>
        <color rgb="FF000000"/>
        <rFont val="Arial"/>
        <family val="2"/>
      </rPr>
      <t xml:space="preserve">   TOTAL </t>
    </r>
    <r>
      <rPr>
        <b/>
        <sz val="6"/>
        <color rgb="FF000000"/>
        <rFont val="Arial"/>
        <family val="2"/>
      </rPr>
      <t>SUBSIDIO FORTASEG</t>
    </r>
  </si>
  <si>
    <r>
      <rPr>
        <b/>
        <sz val="6"/>
        <color rgb="FF000000"/>
        <rFont val="Arial"/>
        <family val="2"/>
      </rPr>
      <t xml:space="preserve">   </t>
    </r>
    <r>
      <rPr>
        <b/>
        <sz val="6"/>
        <color rgb="FF000000"/>
        <rFont val="Arial"/>
        <family val="2"/>
      </rPr>
      <t>COPARTICIPACION</t>
    </r>
  </si>
  <si>
    <r>
      <rPr>
        <b/>
        <sz val="6"/>
        <color rgb="FF000000"/>
        <rFont val="Arial"/>
        <family val="2"/>
      </rPr>
      <t xml:space="preserve">     </t>
    </r>
    <r>
      <rPr>
        <b/>
        <sz val="6"/>
        <color rgb="FF000000"/>
        <rFont val="Arial"/>
        <family val="2"/>
      </rPr>
      <t>GASTO CORRIENTE</t>
    </r>
  </si>
  <si>
    <r>
      <rPr>
        <b/>
        <sz val="6"/>
        <color rgb="FF000000"/>
        <rFont val="Arial"/>
        <family val="2"/>
      </rPr>
      <t xml:space="preserve">       </t>
    </r>
    <r>
      <rPr>
        <b/>
        <sz val="6"/>
        <color rgb="FF000000"/>
        <rFont val="Arial"/>
        <family val="2"/>
      </rPr>
      <t>PROGRAMA NORMAL</t>
    </r>
  </si>
  <si>
    <r>
      <rPr>
        <b/>
        <sz val="6"/>
        <color rgb="FF000000"/>
        <rFont val="Arial"/>
        <family val="2"/>
      </rPr>
      <t xml:space="preserve">       TOTAL  </t>
    </r>
    <r>
      <rPr>
        <b/>
        <sz val="6"/>
        <color rgb="FF000000"/>
        <rFont val="Arial"/>
        <family val="2"/>
      </rPr>
      <t>PROGRAMA NORMAL</t>
    </r>
  </si>
  <si>
    <r>
      <rPr>
        <b/>
        <sz val="6"/>
        <color rgb="FF000000"/>
        <rFont val="Arial"/>
        <family val="2"/>
      </rPr>
      <t xml:space="preserve">     TOTAL </t>
    </r>
    <r>
      <rPr>
        <b/>
        <sz val="6"/>
        <color rgb="FF000000"/>
        <rFont val="Arial"/>
        <family val="2"/>
      </rPr>
      <t>GASTO CORRIENTE</t>
    </r>
  </si>
  <si>
    <r>
      <rPr>
        <b/>
        <sz val="6"/>
        <color rgb="FF000000"/>
        <rFont val="Arial"/>
        <family val="2"/>
      </rPr>
      <t xml:space="preserve">   TOTAL </t>
    </r>
    <r>
      <rPr>
        <b/>
        <sz val="6"/>
        <color rgb="FF000000"/>
        <rFont val="Arial"/>
        <family val="2"/>
      </rPr>
      <t>COPARTICIPACION</t>
    </r>
  </si>
  <si>
    <r>
      <rPr>
        <b/>
        <sz val="6"/>
        <color rgb="FF000000"/>
        <rFont val="Arial"/>
        <family val="2"/>
      </rPr>
      <t xml:space="preserve">TOTAL  </t>
    </r>
    <r>
      <rPr>
        <b/>
        <sz val="6"/>
        <color rgb="FF000000"/>
        <rFont val="Arial"/>
        <family val="2"/>
      </rPr>
      <t>RAMO 04. GOBERNACIÓN</t>
    </r>
  </si>
  <si>
    <t>RAMO 16. MEDIO AMBIENTE Y RECURSOS NATURALES</t>
  </si>
  <si>
    <r>
      <rPr>
        <b/>
        <sz val="6"/>
        <color rgb="FF000000"/>
        <rFont val="Arial"/>
        <family val="2"/>
      </rPr>
      <t xml:space="preserve">   </t>
    </r>
    <r>
      <rPr>
        <b/>
        <sz val="6"/>
        <color rgb="FF000000"/>
        <rFont val="Arial"/>
        <family val="2"/>
      </rPr>
      <t>U032 PROGRAMA DE FORTALECIMIENTO AMBIENTAL EN LAS ENTIDADES FEDERATIVAS</t>
    </r>
  </si>
  <si>
    <r>
      <rPr>
        <b/>
        <sz val="6"/>
        <color rgb="FF000000"/>
        <rFont val="Arial"/>
        <family val="2"/>
      </rPr>
      <t xml:space="preserve">     </t>
    </r>
    <r>
      <rPr>
        <b/>
        <sz val="6"/>
        <color rgb="FF000000"/>
        <rFont val="Arial"/>
        <family val="2"/>
      </rPr>
      <t>GASTO CORRIENTE</t>
    </r>
  </si>
  <si>
    <r>
      <rPr>
        <b/>
        <sz val="6"/>
        <color rgb="FF000000"/>
        <rFont val="Arial"/>
        <family val="2"/>
      </rPr>
      <t xml:space="preserve">       </t>
    </r>
    <r>
      <rPr>
        <b/>
        <sz val="6"/>
        <color rgb="FF000000"/>
        <rFont val="Arial"/>
        <family val="2"/>
      </rPr>
      <t>REMANENTE</t>
    </r>
  </si>
  <si>
    <r>
      <rPr>
        <b/>
        <sz val="6"/>
        <color rgb="FF000000"/>
        <rFont val="Arial"/>
        <family val="2"/>
      </rPr>
      <t xml:space="preserve">       TOTAL  </t>
    </r>
    <r>
      <rPr>
        <b/>
        <sz val="6"/>
        <color rgb="FF000000"/>
        <rFont val="Arial"/>
        <family val="2"/>
      </rPr>
      <t>REMANENTE</t>
    </r>
  </si>
  <si>
    <r>
      <rPr>
        <b/>
        <sz val="6"/>
        <color rgb="FF000000"/>
        <rFont val="Arial"/>
        <family val="2"/>
      </rPr>
      <t xml:space="preserve">     TOTAL </t>
    </r>
    <r>
      <rPr>
        <b/>
        <sz val="6"/>
        <color rgb="FF000000"/>
        <rFont val="Arial"/>
        <family val="2"/>
      </rPr>
      <t>GASTO CORRIENTE</t>
    </r>
  </si>
  <si>
    <r>
      <rPr>
        <b/>
        <sz val="6"/>
        <color rgb="FF000000"/>
        <rFont val="Arial"/>
        <family val="2"/>
      </rPr>
      <t xml:space="preserve">   TOTAL </t>
    </r>
    <r>
      <rPr>
        <b/>
        <sz val="6"/>
        <color rgb="FF000000"/>
        <rFont val="Arial"/>
        <family val="2"/>
      </rPr>
      <t>U032 PROGRAMA DE FORTALECIMIENTO AMBIENTAL EN LAS ENTIDADES FEDERATIVAS</t>
    </r>
  </si>
  <si>
    <r>
      <rPr>
        <b/>
        <sz val="6"/>
        <color rgb="FF000000"/>
        <rFont val="Arial"/>
        <family val="2"/>
      </rPr>
      <t xml:space="preserve">TOTAL  </t>
    </r>
    <r>
      <rPr>
        <b/>
        <sz val="6"/>
        <color rgb="FF000000"/>
        <rFont val="Arial"/>
        <family val="2"/>
      </rPr>
      <t>RAMO 16. MEDIO AMBIENTE Y RECURSOS NATURALES</t>
    </r>
  </si>
  <si>
    <t>RAMO 23. PROVISIONES SALARIALES Y ECONÓMICAS</t>
  </si>
  <si>
    <r>
      <rPr>
        <b/>
        <sz val="6"/>
        <color rgb="FF000000"/>
        <rFont val="Arial"/>
        <family val="2"/>
      </rPr>
      <t xml:space="preserve">   </t>
    </r>
    <r>
      <rPr>
        <b/>
        <sz val="6"/>
        <color rgb="FF000000"/>
        <rFont val="Arial"/>
        <family val="2"/>
      </rPr>
      <t>FONDO PARA ENTIDADES FED.Y MPIOS.PRODUCTORES DE HIDROCARBUROS</t>
    </r>
  </si>
  <si>
    <r>
      <rPr>
        <b/>
        <sz val="6"/>
        <color rgb="FF000000"/>
        <rFont val="Arial"/>
        <family val="2"/>
      </rPr>
      <t xml:space="preserve">     </t>
    </r>
    <r>
      <rPr>
        <b/>
        <sz val="6"/>
        <color rgb="FF000000"/>
        <rFont val="Arial"/>
        <family val="2"/>
      </rPr>
      <t>GASTO CORRIENTE</t>
    </r>
  </si>
  <si>
    <r>
      <rPr>
        <b/>
        <sz val="6"/>
        <color rgb="FF000000"/>
        <rFont val="Arial"/>
        <family val="2"/>
      </rPr>
      <t xml:space="preserve">       </t>
    </r>
    <r>
      <rPr>
        <b/>
        <sz val="6"/>
        <color rgb="FF000000"/>
        <rFont val="Arial"/>
        <family val="2"/>
      </rPr>
      <t>REMANENTE</t>
    </r>
  </si>
  <si>
    <r>
      <rPr>
        <b/>
        <sz val="6"/>
        <color rgb="FF000000"/>
        <rFont val="Arial"/>
        <family val="2"/>
      </rPr>
      <t xml:space="preserve">       TOTAL  </t>
    </r>
    <r>
      <rPr>
        <b/>
        <sz val="6"/>
        <color rgb="FF000000"/>
        <rFont val="Arial"/>
        <family val="2"/>
      </rPr>
      <t>REMANENTE</t>
    </r>
  </si>
  <si>
    <r>
      <rPr>
        <b/>
        <sz val="6"/>
        <color rgb="FF000000"/>
        <rFont val="Arial"/>
        <family val="2"/>
      </rPr>
      <t xml:space="preserve">     TOTAL </t>
    </r>
    <r>
      <rPr>
        <b/>
        <sz val="6"/>
        <color rgb="FF000000"/>
        <rFont val="Arial"/>
        <family val="2"/>
      </rPr>
      <t>GASTO CORRIENTE</t>
    </r>
  </si>
  <si>
    <r>
      <rPr>
        <b/>
        <sz val="6"/>
        <color rgb="FF000000"/>
        <rFont val="Arial"/>
        <family val="2"/>
      </rPr>
      <t xml:space="preserve">   TOTAL </t>
    </r>
    <r>
      <rPr>
        <b/>
        <sz val="6"/>
        <color rgb="FF000000"/>
        <rFont val="Arial"/>
        <family val="2"/>
      </rPr>
      <t>FONDO PARA ENTIDADES FED.Y MPIOS.PRODUCTORES DE HIDROCARBUROS</t>
    </r>
  </si>
  <si>
    <r>
      <rPr>
        <b/>
        <sz val="6"/>
        <color rgb="FF000000"/>
        <rFont val="Arial"/>
        <family val="2"/>
      </rPr>
      <t xml:space="preserve">   </t>
    </r>
    <r>
      <rPr>
        <b/>
        <sz val="6"/>
        <color rgb="FF000000"/>
        <rFont val="Arial"/>
        <family val="2"/>
      </rPr>
      <t>PROGRAMAS REGIONALES</t>
    </r>
  </si>
  <si>
    <r>
      <rPr>
        <b/>
        <sz val="6"/>
        <color rgb="FF000000"/>
        <rFont val="Arial"/>
        <family val="2"/>
      </rPr>
      <t xml:space="preserve">     </t>
    </r>
    <r>
      <rPr>
        <b/>
        <sz val="6"/>
        <color rgb="FF000000"/>
        <rFont val="Arial"/>
        <family val="2"/>
      </rPr>
      <t>GASTO CORRIENTE</t>
    </r>
  </si>
  <si>
    <r>
      <rPr>
        <b/>
        <sz val="6"/>
        <color rgb="FF000000"/>
        <rFont val="Arial"/>
        <family val="2"/>
      </rPr>
      <t xml:space="preserve">       </t>
    </r>
    <r>
      <rPr>
        <b/>
        <sz val="6"/>
        <color rgb="FF000000"/>
        <rFont val="Arial"/>
        <family val="2"/>
      </rPr>
      <t>PROGRAMA NORMAL</t>
    </r>
  </si>
  <si>
    <r>
      <rPr>
        <b/>
        <sz val="6"/>
        <color rgb="FF000000"/>
        <rFont val="Arial"/>
        <family val="2"/>
      </rPr>
      <t xml:space="preserve">       TOTAL  </t>
    </r>
    <r>
      <rPr>
        <b/>
        <sz val="6"/>
        <color rgb="FF000000"/>
        <rFont val="Arial"/>
        <family val="2"/>
      </rPr>
      <t>PROGRAMA NORMAL</t>
    </r>
  </si>
  <si>
    <r>
      <rPr>
        <b/>
        <sz val="6"/>
        <color rgb="FF000000"/>
        <rFont val="Arial"/>
        <family val="2"/>
      </rPr>
      <t xml:space="preserve">     TOTAL </t>
    </r>
    <r>
      <rPr>
        <b/>
        <sz val="6"/>
        <color rgb="FF000000"/>
        <rFont val="Arial"/>
        <family val="2"/>
      </rPr>
      <t>GASTO CORRIENTE</t>
    </r>
  </si>
  <si>
    <r>
      <rPr>
        <b/>
        <sz val="6"/>
        <color rgb="FF000000"/>
        <rFont val="Arial"/>
        <family val="2"/>
      </rPr>
      <t xml:space="preserve">     </t>
    </r>
    <r>
      <rPr>
        <b/>
        <sz val="6"/>
        <color rgb="FF000000"/>
        <rFont val="Arial"/>
        <family val="2"/>
      </rPr>
      <t>GASTO DE CAPITAL</t>
    </r>
  </si>
  <si>
    <r>
      <rPr>
        <b/>
        <sz val="6"/>
        <color rgb="FF000000"/>
        <rFont val="Arial"/>
        <family val="2"/>
      </rPr>
      <t xml:space="preserve">       </t>
    </r>
    <r>
      <rPr>
        <b/>
        <sz val="6"/>
        <color rgb="FF000000"/>
        <rFont val="Arial"/>
        <family val="2"/>
      </rPr>
      <t>PROGRAMA NORMAL</t>
    </r>
  </si>
  <si>
    <r>
      <rPr>
        <b/>
        <sz val="6"/>
        <color rgb="FF000000"/>
        <rFont val="Arial"/>
        <family val="2"/>
      </rPr>
      <t xml:space="preserve">       TOTAL  </t>
    </r>
    <r>
      <rPr>
        <b/>
        <sz val="6"/>
        <color rgb="FF000000"/>
        <rFont val="Arial"/>
        <family val="2"/>
      </rPr>
      <t>PROGRAMA NORMAL</t>
    </r>
  </si>
  <si>
    <r>
      <rPr>
        <b/>
        <sz val="6"/>
        <color rgb="FF000000"/>
        <rFont val="Arial"/>
        <family val="2"/>
      </rPr>
      <t xml:space="preserve">     TOTAL </t>
    </r>
    <r>
      <rPr>
        <b/>
        <sz val="6"/>
        <color rgb="FF000000"/>
        <rFont val="Arial"/>
        <family val="2"/>
      </rPr>
      <t>GASTO DE CAPITAL</t>
    </r>
  </si>
  <si>
    <r>
      <rPr>
        <b/>
        <sz val="6"/>
        <color rgb="FF000000"/>
        <rFont val="Arial"/>
        <family val="2"/>
      </rPr>
      <t xml:space="preserve">   TOTAL </t>
    </r>
    <r>
      <rPr>
        <b/>
        <sz val="6"/>
        <color rgb="FF000000"/>
        <rFont val="Arial"/>
        <family val="2"/>
      </rPr>
      <t>PROGRAMAS REGIONALES</t>
    </r>
  </si>
  <si>
    <r>
      <rPr>
        <b/>
        <sz val="6"/>
        <color rgb="FF000000"/>
        <rFont val="Arial"/>
        <family val="2"/>
      </rPr>
      <t xml:space="preserve">   </t>
    </r>
    <r>
      <rPr>
        <b/>
        <sz val="6"/>
        <color rgb="FF000000"/>
        <rFont val="Arial"/>
        <family val="2"/>
      </rPr>
      <t>FONDO DE APOYO EN INFRAESTRUCTURA Y PRODUCTIVIDAD (FAIP)</t>
    </r>
  </si>
  <si>
    <r>
      <rPr>
        <b/>
        <sz val="6"/>
        <color rgb="FF000000"/>
        <rFont val="Arial"/>
        <family val="2"/>
      </rPr>
      <t xml:space="preserve">     </t>
    </r>
    <r>
      <rPr>
        <b/>
        <sz val="6"/>
        <color rgb="FF000000"/>
        <rFont val="Arial"/>
        <family val="2"/>
      </rPr>
      <t>GASTO CORRIENTE</t>
    </r>
  </si>
  <si>
    <r>
      <rPr>
        <b/>
        <sz val="6"/>
        <color rgb="FF000000"/>
        <rFont val="Arial"/>
        <family val="2"/>
      </rPr>
      <t xml:space="preserve">       </t>
    </r>
    <r>
      <rPr>
        <b/>
        <sz val="6"/>
        <color rgb="FF000000"/>
        <rFont val="Arial"/>
        <family val="2"/>
      </rPr>
      <t>PROGRAMA NORMAL</t>
    </r>
  </si>
  <si>
    <r>
      <rPr>
        <b/>
        <sz val="6"/>
        <color rgb="FF000000"/>
        <rFont val="Arial"/>
        <family val="2"/>
      </rPr>
      <t xml:space="preserve">       TOTAL  </t>
    </r>
    <r>
      <rPr>
        <b/>
        <sz val="6"/>
        <color rgb="FF000000"/>
        <rFont val="Arial"/>
        <family val="2"/>
      </rPr>
      <t>PROGRAMA NORMAL</t>
    </r>
  </si>
  <si>
    <r>
      <rPr>
        <b/>
        <sz val="6"/>
        <color rgb="FF000000"/>
        <rFont val="Arial"/>
        <family val="2"/>
      </rPr>
      <t xml:space="preserve">       </t>
    </r>
    <r>
      <rPr>
        <b/>
        <sz val="6"/>
        <color rgb="FF000000"/>
        <rFont val="Arial"/>
        <family val="2"/>
      </rPr>
      <t>REMANENTE</t>
    </r>
  </si>
  <si>
    <r>
      <rPr>
        <b/>
        <sz val="6"/>
        <color rgb="FF000000"/>
        <rFont val="Arial"/>
        <family val="2"/>
      </rPr>
      <t xml:space="preserve">       TOTAL  </t>
    </r>
    <r>
      <rPr>
        <b/>
        <sz val="6"/>
        <color rgb="FF000000"/>
        <rFont val="Arial"/>
        <family val="2"/>
      </rPr>
      <t>REMANENTE</t>
    </r>
  </si>
  <si>
    <r>
      <rPr>
        <b/>
        <sz val="6"/>
        <color rgb="FF000000"/>
        <rFont val="Arial"/>
        <family val="2"/>
      </rPr>
      <t xml:space="preserve">     TOTAL </t>
    </r>
    <r>
      <rPr>
        <b/>
        <sz val="6"/>
        <color rgb="FF000000"/>
        <rFont val="Arial"/>
        <family val="2"/>
      </rPr>
      <t>GASTO CORRIENTE</t>
    </r>
  </si>
  <si>
    <r>
      <rPr>
        <b/>
        <sz val="6"/>
        <color rgb="FF000000"/>
        <rFont val="Arial"/>
        <family val="2"/>
      </rPr>
      <t xml:space="preserve">   TOTAL </t>
    </r>
    <r>
      <rPr>
        <b/>
        <sz val="6"/>
        <color rgb="FF000000"/>
        <rFont val="Arial"/>
        <family val="2"/>
      </rPr>
      <t>FONDO DE APOYO EN INFRAESTRUCTURA Y PRODUCTIVIDAD (FAIP)</t>
    </r>
  </si>
  <si>
    <r>
      <rPr>
        <b/>
        <sz val="6"/>
        <color rgb="FF000000"/>
        <rFont val="Arial"/>
        <family val="2"/>
      </rPr>
      <t xml:space="preserve">   </t>
    </r>
    <r>
      <rPr>
        <b/>
        <sz val="6"/>
        <color rgb="FF000000"/>
        <rFont val="Arial"/>
        <family val="2"/>
      </rPr>
      <t>PROYECTOS DE DESARROLLO REGIONAL</t>
    </r>
  </si>
  <si>
    <r>
      <rPr>
        <b/>
        <sz val="6"/>
        <color rgb="FF000000"/>
        <rFont val="Arial"/>
        <family val="2"/>
      </rPr>
      <t xml:space="preserve">     </t>
    </r>
    <r>
      <rPr>
        <b/>
        <sz val="6"/>
        <color rgb="FF000000"/>
        <rFont val="Arial"/>
        <family val="2"/>
      </rPr>
      <t>GASTO CORRIENTE</t>
    </r>
  </si>
  <si>
    <r>
      <rPr>
        <b/>
        <sz val="6"/>
        <color rgb="FF000000"/>
        <rFont val="Arial"/>
        <family val="2"/>
      </rPr>
      <t xml:space="preserve">       </t>
    </r>
    <r>
      <rPr>
        <b/>
        <sz val="6"/>
        <color rgb="FF000000"/>
        <rFont val="Arial"/>
        <family val="2"/>
      </rPr>
      <t>PROGRAMA NORMAL</t>
    </r>
  </si>
  <si>
    <r>
      <rPr>
        <b/>
        <sz val="6"/>
        <color rgb="FF000000"/>
        <rFont val="Arial"/>
        <family val="2"/>
      </rPr>
      <t xml:space="preserve">       TOTAL  </t>
    </r>
    <r>
      <rPr>
        <b/>
        <sz val="6"/>
        <color rgb="FF000000"/>
        <rFont val="Arial"/>
        <family val="2"/>
      </rPr>
      <t>PROGRAMA NORMAL</t>
    </r>
  </si>
  <si>
    <r>
      <rPr>
        <b/>
        <sz val="6"/>
        <color rgb="FF000000"/>
        <rFont val="Arial"/>
        <family val="2"/>
      </rPr>
      <t xml:space="preserve">       </t>
    </r>
    <r>
      <rPr>
        <b/>
        <sz val="6"/>
        <color rgb="FF000000"/>
        <rFont val="Arial"/>
        <family val="2"/>
      </rPr>
      <t>REMANENTE</t>
    </r>
  </si>
  <si>
    <r>
      <rPr>
        <b/>
        <sz val="6"/>
        <color rgb="FF000000"/>
        <rFont val="Arial"/>
        <family val="2"/>
      </rPr>
      <t xml:space="preserve">       TOTAL  </t>
    </r>
    <r>
      <rPr>
        <b/>
        <sz val="6"/>
        <color rgb="FF000000"/>
        <rFont val="Arial"/>
        <family val="2"/>
      </rPr>
      <t>REMANENTE</t>
    </r>
  </si>
  <si>
    <r>
      <rPr>
        <b/>
        <sz val="6"/>
        <color rgb="FF000000"/>
        <rFont val="Arial"/>
        <family val="2"/>
      </rPr>
      <t xml:space="preserve">     TOTAL </t>
    </r>
    <r>
      <rPr>
        <b/>
        <sz val="6"/>
        <color rgb="FF000000"/>
        <rFont val="Arial"/>
        <family val="2"/>
      </rPr>
      <t>GASTO CORRIENTE</t>
    </r>
  </si>
  <si>
    <r>
      <rPr>
        <b/>
        <sz val="6"/>
        <color rgb="FF000000"/>
        <rFont val="Arial"/>
        <family val="2"/>
      </rPr>
      <t xml:space="preserve">   TOTAL </t>
    </r>
    <r>
      <rPr>
        <b/>
        <sz val="6"/>
        <color rgb="FF000000"/>
        <rFont val="Arial"/>
        <family val="2"/>
      </rPr>
      <t>PROYECTOS DE DESARROLLO REGIONAL</t>
    </r>
  </si>
  <si>
    <r>
      <rPr>
        <b/>
        <sz val="6"/>
        <color rgb="FF000000"/>
        <rFont val="Arial"/>
        <family val="2"/>
      </rPr>
      <t xml:space="preserve">   </t>
    </r>
    <r>
      <rPr>
        <b/>
        <sz val="6"/>
        <color rgb="FF000000"/>
        <rFont val="Arial"/>
        <family val="2"/>
      </rPr>
      <t>FONDO PARA ENTIDADES FED. Y MPIOS. PRODUCTORES DE HIDROCARBUROS EN REGIONES TERRESTRES</t>
    </r>
  </si>
  <si>
    <r>
      <rPr>
        <b/>
        <sz val="6"/>
        <color rgb="FF000000"/>
        <rFont val="Arial"/>
        <family val="2"/>
      </rPr>
      <t xml:space="preserve">     </t>
    </r>
    <r>
      <rPr>
        <b/>
        <sz val="6"/>
        <color rgb="FF000000"/>
        <rFont val="Arial"/>
        <family val="2"/>
      </rPr>
      <t>GASTO CORRIENTE</t>
    </r>
  </si>
  <si>
    <r>
      <rPr>
        <b/>
        <sz val="6"/>
        <color rgb="FF000000"/>
        <rFont val="Arial"/>
        <family val="2"/>
      </rPr>
      <t xml:space="preserve">       </t>
    </r>
    <r>
      <rPr>
        <b/>
        <sz val="6"/>
        <color rgb="FF000000"/>
        <rFont val="Arial"/>
        <family val="2"/>
      </rPr>
      <t>PROGRAMA NORMAL</t>
    </r>
  </si>
  <si>
    <r>
      <rPr>
        <b/>
        <sz val="6"/>
        <color rgb="FF000000"/>
        <rFont val="Arial"/>
        <family val="2"/>
      </rPr>
      <t xml:space="preserve">       TOTAL  </t>
    </r>
    <r>
      <rPr>
        <b/>
        <sz val="6"/>
        <color rgb="FF000000"/>
        <rFont val="Arial"/>
        <family val="2"/>
      </rPr>
      <t>PROGRAMA NORMAL</t>
    </r>
  </si>
  <si>
    <r>
      <rPr>
        <b/>
        <sz val="6"/>
        <color rgb="FF000000"/>
        <rFont val="Arial"/>
        <family val="2"/>
      </rPr>
      <t xml:space="preserve">       </t>
    </r>
    <r>
      <rPr>
        <b/>
        <sz val="6"/>
        <color rgb="FF000000"/>
        <rFont val="Arial"/>
        <family val="2"/>
      </rPr>
      <t>REMANENTE</t>
    </r>
  </si>
  <si>
    <r>
      <rPr>
        <b/>
        <sz val="6"/>
        <color rgb="FF000000"/>
        <rFont val="Arial"/>
        <family val="2"/>
      </rPr>
      <t xml:space="preserve">       TOTAL  </t>
    </r>
    <r>
      <rPr>
        <b/>
        <sz val="6"/>
        <color rgb="FF000000"/>
        <rFont val="Arial"/>
        <family val="2"/>
      </rPr>
      <t>REMANENTE</t>
    </r>
  </si>
  <si>
    <r>
      <rPr>
        <b/>
        <sz val="6"/>
        <color rgb="FF000000"/>
        <rFont val="Arial"/>
        <family val="2"/>
      </rPr>
      <t xml:space="preserve">     TOTAL </t>
    </r>
    <r>
      <rPr>
        <b/>
        <sz val="6"/>
        <color rgb="FF000000"/>
        <rFont val="Arial"/>
        <family val="2"/>
      </rPr>
      <t>GASTO CORRIENTE</t>
    </r>
  </si>
  <si>
    <r>
      <rPr>
        <b/>
        <sz val="6"/>
        <color rgb="FF000000"/>
        <rFont val="Arial"/>
        <family val="2"/>
      </rPr>
      <t xml:space="preserve">     </t>
    </r>
    <r>
      <rPr>
        <b/>
        <sz val="6"/>
        <color rgb="FF000000"/>
        <rFont val="Arial"/>
        <family val="2"/>
      </rPr>
      <t>GASTO DE CAPITAL</t>
    </r>
  </si>
  <si>
    <r>
      <rPr>
        <b/>
        <sz val="6"/>
        <color rgb="FF000000"/>
        <rFont val="Arial"/>
        <family val="2"/>
      </rPr>
      <t xml:space="preserve">       </t>
    </r>
    <r>
      <rPr>
        <b/>
        <sz val="6"/>
        <color rgb="FF000000"/>
        <rFont val="Arial"/>
        <family val="2"/>
      </rPr>
      <t>PROGRAMA NORMAL</t>
    </r>
  </si>
  <si>
    <r>
      <rPr>
        <b/>
        <sz val="6"/>
        <color rgb="FF000000"/>
        <rFont val="Arial"/>
        <family val="2"/>
      </rPr>
      <t xml:space="preserve">       TOTAL  </t>
    </r>
    <r>
      <rPr>
        <b/>
        <sz val="6"/>
        <color rgb="FF000000"/>
        <rFont val="Arial"/>
        <family val="2"/>
      </rPr>
      <t>PROGRAMA NORMAL</t>
    </r>
  </si>
  <si>
    <r>
      <rPr>
        <b/>
        <sz val="6"/>
        <color rgb="FF000000"/>
        <rFont val="Arial"/>
        <family val="2"/>
      </rPr>
      <t xml:space="preserve">       </t>
    </r>
    <r>
      <rPr>
        <b/>
        <sz val="6"/>
        <color rgb="FF000000"/>
        <rFont val="Arial"/>
        <family val="2"/>
      </rPr>
      <t>REFRENDO</t>
    </r>
  </si>
  <si>
    <r>
      <rPr>
        <b/>
        <sz val="6"/>
        <color rgb="FF000000"/>
        <rFont val="Arial"/>
        <family val="2"/>
      </rPr>
      <t xml:space="preserve">       TOTAL  </t>
    </r>
    <r>
      <rPr>
        <b/>
        <sz val="6"/>
        <color rgb="FF000000"/>
        <rFont val="Arial"/>
        <family val="2"/>
      </rPr>
      <t>REFRENDO</t>
    </r>
  </si>
  <si>
    <r>
      <rPr>
        <b/>
        <sz val="6"/>
        <color rgb="FF000000"/>
        <rFont val="Arial"/>
        <family val="2"/>
      </rPr>
      <t xml:space="preserve">       </t>
    </r>
    <r>
      <rPr>
        <b/>
        <sz val="6"/>
        <color rgb="FF000000"/>
        <rFont val="Arial"/>
        <family val="2"/>
      </rPr>
      <t>REMANENTE</t>
    </r>
  </si>
  <si>
    <r>
      <rPr>
        <b/>
        <sz val="6"/>
        <color rgb="FF000000"/>
        <rFont val="Arial"/>
        <family val="2"/>
      </rPr>
      <t xml:space="preserve">       TOTAL  </t>
    </r>
    <r>
      <rPr>
        <b/>
        <sz val="6"/>
        <color rgb="FF000000"/>
        <rFont val="Arial"/>
        <family val="2"/>
      </rPr>
      <t>REMANENTE</t>
    </r>
  </si>
  <si>
    <r>
      <rPr>
        <b/>
        <sz val="6"/>
        <color rgb="FF000000"/>
        <rFont val="Arial"/>
        <family val="2"/>
      </rPr>
      <t xml:space="preserve">     TOTAL </t>
    </r>
    <r>
      <rPr>
        <b/>
        <sz val="6"/>
        <color rgb="FF000000"/>
        <rFont val="Arial"/>
        <family val="2"/>
      </rPr>
      <t>GASTO DE CAPITAL</t>
    </r>
  </si>
  <si>
    <r>
      <rPr>
        <b/>
        <sz val="6"/>
        <color rgb="FF000000"/>
        <rFont val="Arial"/>
        <family val="2"/>
      </rPr>
      <t xml:space="preserve">   TOTAL </t>
    </r>
    <r>
      <rPr>
        <b/>
        <sz val="6"/>
        <color rgb="FF000000"/>
        <rFont val="Arial"/>
        <family val="2"/>
      </rPr>
      <t>FONDO PARA ENTIDADES FED. Y MPIOS. PRODUCTORES DE HIDROCARBUROS EN REGIONES TERRESTRES</t>
    </r>
  </si>
  <si>
    <r>
      <rPr>
        <b/>
        <sz val="6"/>
        <color rgb="FF000000"/>
        <rFont val="Arial"/>
        <family val="2"/>
      </rPr>
      <t xml:space="preserve">   </t>
    </r>
    <r>
      <rPr>
        <b/>
        <sz val="6"/>
        <color rgb="FF000000"/>
        <rFont val="Arial"/>
        <family val="2"/>
      </rPr>
      <t>FONDO PARA EL FORTALECIMIENTO DE LA INFRAESTRUCTURA ESTATAL Y MUNICIPAL</t>
    </r>
  </si>
  <si>
    <r>
      <rPr>
        <b/>
        <sz val="6"/>
        <color rgb="FF000000"/>
        <rFont val="Arial"/>
        <family val="2"/>
      </rPr>
      <t xml:space="preserve">     </t>
    </r>
    <r>
      <rPr>
        <b/>
        <sz val="6"/>
        <color rgb="FF000000"/>
        <rFont val="Arial"/>
        <family val="2"/>
      </rPr>
      <t>GASTO CORRIENTE</t>
    </r>
  </si>
  <si>
    <r>
      <rPr>
        <b/>
        <sz val="6"/>
        <color rgb="FF000000"/>
        <rFont val="Arial"/>
        <family val="2"/>
      </rPr>
      <t xml:space="preserve">       </t>
    </r>
    <r>
      <rPr>
        <b/>
        <sz val="6"/>
        <color rgb="FF000000"/>
        <rFont val="Arial"/>
        <family val="2"/>
      </rPr>
      <t>PROGRAMA NORMAL</t>
    </r>
  </si>
  <si>
    <r>
      <rPr>
        <b/>
        <sz val="6"/>
        <color rgb="FF000000"/>
        <rFont val="Arial"/>
        <family val="2"/>
      </rPr>
      <t xml:space="preserve">       TOTAL  </t>
    </r>
    <r>
      <rPr>
        <b/>
        <sz val="6"/>
        <color rgb="FF000000"/>
        <rFont val="Arial"/>
        <family val="2"/>
      </rPr>
      <t>PROGRAMA NORMAL</t>
    </r>
  </si>
  <si>
    <r>
      <rPr>
        <b/>
        <sz val="6"/>
        <color rgb="FF000000"/>
        <rFont val="Arial"/>
        <family val="2"/>
      </rPr>
      <t xml:space="preserve">       </t>
    </r>
    <r>
      <rPr>
        <b/>
        <sz val="6"/>
        <color rgb="FF000000"/>
        <rFont val="Arial"/>
        <family val="2"/>
      </rPr>
      <t>REMANENTE</t>
    </r>
  </si>
  <si>
    <r>
      <rPr>
        <b/>
        <sz val="6"/>
        <color rgb="FF000000"/>
        <rFont val="Arial"/>
        <family val="2"/>
      </rPr>
      <t xml:space="preserve">       TOTAL  </t>
    </r>
    <r>
      <rPr>
        <b/>
        <sz val="6"/>
        <color rgb="FF000000"/>
        <rFont val="Arial"/>
        <family val="2"/>
      </rPr>
      <t>REMANENTE</t>
    </r>
  </si>
  <si>
    <r>
      <rPr>
        <b/>
        <sz val="6"/>
        <color rgb="FF000000"/>
        <rFont val="Arial"/>
        <family val="2"/>
      </rPr>
      <t xml:space="preserve">     TOTAL </t>
    </r>
    <r>
      <rPr>
        <b/>
        <sz val="6"/>
        <color rgb="FF000000"/>
        <rFont val="Arial"/>
        <family val="2"/>
      </rPr>
      <t>GASTO CORRIENTE</t>
    </r>
  </si>
  <si>
    <r>
      <rPr>
        <b/>
        <sz val="6"/>
        <color rgb="FF000000"/>
        <rFont val="Arial"/>
        <family val="2"/>
      </rPr>
      <t xml:space="preserve">     </t>
    </r>
    <r>
      <rPr>
        <b/>
        <sz val="6"/>
        <color rgb="FF000000"/>
        <rFont val="Arial"/>
        <family val="2"/>
      </rPr>
      <t>GASTO DE CAPITAL</t>
    </r>
  </si>
  <si>
    <r>
      <rPr>
        <b/>
        <sz val="6"/>
        <color rgb="FF000000"/>
        <rFont val="Arial"/>
        <family val="2"/>
      </rPr>
      <t xml:space="preserve">       </t>
    </r>
    <r>
      <rPr>
        <b/>
        <sz val="6"/>
        <color rgb="FF000000"/>
        <rFont val="Arial"/>
        <family val="2"/>
      </rPr>
      <t>REFRENDO</t>
    </r>
  </si>
  <si>
    <r>
      <rPr>
        <b/>
        <sz val="6"/>
        <color rgb="FF000000"/>
        <rFont val="Arial"/>
        <family val="2"/>
      </rPr>
      <t xml:space="preserve">       TOTAL  </t>
    </r>
    <r>
      <rPr>
        <b/>
        <sz val="6"/>
        <color rgb="FF000000"/>
        <rFont val="Arial"/>
        <family val="2"/>
      </rPr>
      <t>REFRENDO</t>
    </r>
  </si>
  <si>
    <r>
      <rPr>
        <b/>
        <sz val="6"/>
        <color rgb="FF000000"/>
        <rFont val="Arial"/>
        <family val="2"/>
      </rPr>
      <t xml:space="preserve">     TOTAL </t>
    </r>
    <r>
      <rPr>
        <b/>
        <sz val="6"/>
        <color rgb="FF000000"/>
        <rFont val="Arial"/>
        <family val="2"/>
      </rPr>
      <t>GASTO DE CAPITAL</t>
    </r>
  </si>
  <si>
    <r>
      <rPr>
        <b/>
        <sz val="6"/>
        <color rgb="FF000000"/>
        <rFont val="Arial"/>
        <family val="2"/>
      </rPr>
      <t xml:space="preserve">   TOTAL </t>
    </r>
    <r>
      <rPr>
        <b/>
        <sz val="6"/>
        <color rgb="FF000000"/>
        <rFont val="Arial"/>
        <family val="2"/>
      </rPr>
      <t>FONDO PARA EL FORTALECIMIENTO DE LA INFRAESTRUCTURA ESTATAL Y MUNICIPAL</t>
    </r>
  </si>
  <si>
    <r>
      <rPr>
        <b/>
        <sz val="6"/>
        <color rgb="FF000000"/>
        <rFont val="Arial"/>
        <family val="2"/>
      </rPr>
      <t xml:space="preserve">   </t>
    </r>
    <r>
      <rPr>
        <b/>
        <sz val="6"/>
        <color rgb="FF000000"/>
        <rFont val="Arial"/>
        <family val="2"/>
      </rPr>
      <t>FORTALECIMIENTO FINANCIERO</t>
    </r>
  </si>
  <si>
    <r>
      <rPr>
        <b/>
        <sz val="6"/>
        <color rgb="FF000000"/>
        <rFont val="Arial"/>
        <family val="2"/>
      </rPr>
      <t xml:space="preserve">     </t>
    </r>
    <r>
      <rPr>
        <b/>
        <sz val="6"/>
        <color rgb="FF000000"/>
        <rFont val="Arial"/>
        <family val="2"/>
      </rPr>
      <t>GASTO CORRIENTE</t>
    </r>
  </si>
  <si>
    <r>
      <rPr>
        <b/>
        <sz val="6"/>
        <color rgb="FF000000"/>
        <rFont val="Arial"/>
        <family val="2"/>
      </rPr>
      <t xml:space="preserve">       </t>
    </r>
    <r>
      <rPr>
        <b/>
        <sz val="6"/>
        <color rgb="FF000000"/>
        <rFont val="Arial"/>
        <family val="2"/>
      </rPr>
      <t>PROGRAMA NORMAL</t>
    </r>
  </si>
  <si>
    <r>
      <rPr>
        <b/>
        <sz val="6"/>
        <color rgb="FF000000"/>
        <rFont val="Arial"/>
        <family val="2"/>
      </rPr>
      <t xml:space="preserve">       TOTAL  </t>
    </r>
    <r>
      <rPr>
        <b/>
        <sz val="6"/>
        <color rgb="FF000000"/>
        <rFont val="Arial"/>
        <family val="2"/>
      </rPr>
      <t>PROGRAMA NORMAL</t>
    </r>
  </si>
  <si>
    <r>
      <rPr>
        <b/>
        <sz val="6"/>
        <color rgb="FF000000"/>
        <rFont val="Arial"/>
        <family val="2"/>
      </rPr>
      <t xml:space="preserve">     TOTAL </t>
    </r>
    <r>
      <rPr>
        <b/>
        <sz val="6"/>
        <color rgb="FF000000"/>
        <rFont val="Arial"/>
        <family val="2"/>
      </rPr>
      <t>GASTO CORRIENTE</t>
    </r>
  </si>
  <si>
    <r>
      <rPr>
        <b/>
        <sz val="6"/>
        <color rgb="FF000000"/>
        <rFont val="Arial"/>
        <family val="2"/>
      </rPr>
      <t xml:space="preserve">   TOTAL </t>
    </r>
    <r>
      <rPr>
        <b/>
        <sz val="6"/>
        <color rgb="FF000000"/>
        <rFont val="Arial"/>
        <family val="2"/>
      </rPr>
      <t>FORTALECIMIENTO FINANCIERO</t>
    </r>
  </si>
  <si>
    <r>
      <rPr>
        <b/>
        <sz val="6"/>
        <color rgb="FF000000"/>
        <rFont val="Arial"/>
        <family val="2"/>
      </rPr>
      <t xml:space="preserve">   </t>
    </r>
    <r>
      <rPr>
        <b/>
        <sz val="6"/>
        <color rgb="FF000000"/>
        <rFont val="Arial"/>
        <family val="2"/>
      </rPr>
      <t>FONDO PARA ENTIDADES FEDERATIVAS Y MUNICIPIOS PRODUCTORES DE HIDROCARBUROS EN REGIONES MARITIMAS</t>
    </r>
  </si>
  <si>
    <r>
      <rPr>
        <b/>
        <sz val="6"/>
        <color rgb="FF000000"/>
        <rFont val="Arial"/>
        <family val="2"/>
      </rPr>
      <t xml:space="preserve">     </t>
    </r>
    <r>
      <rPr>
        <b/>
        <sz val="6"/>
        <color rgb="FF000000"/>
        <rFont val="Arial"/>
        <family val="2"/>
      </rPr>
      <t>GASTO CORRIENTE</t>
    </r>
  </si>
  <si>
    <r>
      <rPr>
        <b/>
        <sz val="6"/>
        <color rgb="FF000000"/>
        <rFont val="Arial"/>
        <family val="2"/>
      </rPr>
      <t xml:space="preserve">       </t>
    </r>
    <r>
      <rPr>
        <b/>
        <sz val="6"/>
        <color rgb="FF000000"/>
        <rFont val="Arial"/>
        <family val="2"/>
      </rPr>
      <t>PROGRAMA NORMAL</t>
    </r>
  </si>
  <si>
    <r>
      <rPr>
        <b/>
        <sz val="6"/>
        <color rgb="FF000000"/>
        <rFont val="Arial"/>
        <family val="2"/>
      </rPr>
      <t xml:space="preserve">       TOTAL  </t>
    </r>
    <r>
      <rPr>
        <b/>
        <sz val="6"/>
        <color rgb="FF000000"/>
        <rFont val="Arial"/>
        <family val="2"/>
      </rPr>
      <t>PROGRAMA NORMAL</t>
    </r>
  </si>
  <si>
    <r>
      <rPr>
        <b/>
        <sz val="6"/>
        <color rgb="FF000000"/>
        <rFont val="Arial"/>
        <family val="2"/>
      </rPr>
      <t xml:space="preserve">       </t>
    </r>
    <r>
      <rPr>
        <b/>
        <sz val="6"/>
        <color rgb="FF000000"/>
        <rFont val="Arial"/>
        <family val="2"/>
      </rPr>
      <t>REMANENTE</t>
    </r>
  </si>
  <si>
    <r>
      <rPr>
        <b/>
        <sz val="6"/>
        <color rgb="FF000000"/>
        <rFont val="Arial"/>
        <family val="2"/>
      </rPr>
      <t xml:space="preserve">       TOTAL  </t>
    </r>
    <r>
      <rPr>
        <b/>
        <sz val="6"/>
        <color rgb="FF000000"/>
        <rFont val="Arial"/>
        <family val="2"/>
      </rPr>
      <t>REMANENTE</t>
    </r>
  </si>
  <si>
    <r>
      <rPr>
        <b/>
        <sz val="6"/>
        <color rgb="FF000000"/>
        <rFont val="Arial"/>
        <family val="2"/>
      </rPr>
      <t xml:space="preserve">     TOTAL </t>
    </r>
    <r>
      <rPr>
        <b/>
        <sz val="6"/>
        <color rgb="FF000000"/>
        <rFont val="Arial"/>
        <family val="2"/>
      </rPr>
      <t>GASTO CORRIENTE</t>
    </r>
  </si>
  <si>
    <r>
      <rPr>
        <b/>
        <sz val="6"/>
        <color rgb="FF000000"/>
        <rFont val="Arial"/>
        <family val="2"/>
      </rPr>
      <t xml:space="preserve">     </t>
    </r>
    <r>
      <rPr>
        <b/>
        <sz val="6"/>
        <color rgb="FF000000"/>
        <rFont val="Arial"/>
        <family val="2"/>
      </rPr>
      <t>GASTO DE CAPITAL</t>
    </r>
  </si>
  <si>
    <r>
      <rPr>
        <b/>
        <sz val="6"/>
        <color rgb="FF000000"/>
        <rFont val="Arial"/>
        <family val="2"/>
      </rPr>
      <t xml:space="preserve">       </t>
    </r>
    <r>
      <rPr>
        <b/>
        <sz val="6"/>
        <color rgb="FF000000"/>
        <rFont val="Arial"/>
        <family val="2"/>
      </rPr>
      <t>PROGRAMA NORMAL</t>
    </r>
  </si>
  <si>
    <r>
      <rPr>
        <b/>
        <sz val="6"/>
        <color rgb="FF000000"/>
        <rFont val="Arial"/>
        <family val="2"/>
      </rPr>
      <t xml:space="preserve">       TOTAL  </t>
    </r>
    <r>
      <rPr>
        <b/>
        <sz val="6"/>
        <color rgb="FF000000"/>
        <rFont val="Arial"/>
        <family val="2"/>
      </rPr>
      <t>PROGRAMA NORMAL</t>
    </r>
  </si>
  <si>
    <r>
      <rPr>
        <b/>
        <sz val="6"/>
        <color rgb="FF000000"/>
        <rFont val="Arial"/>
        <family val="2"/>
      </rPr>
      <t xml:space="preserve">       </t>
    </r>
    <r>
      <rPr>
        <b/>
        <sz val="6"/>
        <color rgb="FF000000"/>
        <rFont val="Arial"/>
        <family val="2"/>
      </rPr>
      <t>REFRENDO</t>
    </r>
  </si>
  <si>
    <r>
      <rPr>
        <b/>
        <sz val="6"/>
        <color rgb="FF000000"/>
        <rFont val="Arial"/>
        <family val="2"/>
      </rPr>
      <t xml:space="preserve">       TOTAL  </t>
    </r>
    <r>
      <rPr>
        <b/>
        <sz val="6"/>
        <color rgb="FF000000"/>
        <rFont val="Arial"/>
        <family val="2"/>
      </rPr>
      <t>REFRENDO</t>
    </r>
  </si>
  <si>
    <r>
      <rPr>
        <b/>
        <sz val="6"/>
        <color rgb="FF000000"/>
        <rFont val="Arial"/>
        <family val="2"/>
      </rPr>
      <t xml:space="preserve">       </t>
    </r>
    <r>
      <rPr>
        <b/>
        <sz val="6"/>
        <color rgb="FF000000"/>
        <rFont val="Arial"/>
        <family val="2"/>
      </rPr>
      <t>REMANENTE</t>
    </r>
  </si>
  <si>
    <r>
      <rPr>
        <b/>
        <sz val="6"/>
        <color rgb="FF000000"/>
        <rFont val="Arial"/>
        <family val="2"/>
      </rPr>
      <t xml:space="preserve">       TOTAL  </t>
    </r>
    <r>
      <rPr>
        <b/>
        <sz val="6"/>
        <color rgb="FF000000"/>
        <rFont val="Arial"/>
        <family val="2"/>
      </rPr>
      <t>REMANENTE</t>
    </r>
  </si>
  <si>
    <r>
      <rPr>
        <b/>
        <sz val="6"/>
        <color rgb="FF000000"/>
        <rFont val="Arial"/>
        <family val="2"/>
      </rPr>
      <t xml:space="preserve">     TOTAL </t>
    </r>
    <r>
      <rPr>
        <b/>
        <sz val="6"/>
        <color rgb="FF000000"/>
        <rFont val="Arial"/>
        <family val="2"/>
      </rPr>
      <t>GASTO DE CAPITAL</t>
    </r>
  </si>
  <si>
    <r>
      <rPr>
        <b/>
        <sz val="6"/>
        <color rgb="FF000000"/>
        <rFont val="Arial"/>
        <family val="2"/>
      </rPr>
      <t xml:space="preserve">   TOTAL </t>
    </r>
    <r>
      <rPr>
        <b/>
        <sz val="6"/>
        <color rgb="FF000000"/>
        <rFont val="Arial"/>
        <family val="2"/>
      </rPr>
      <t>FONDO PARA ENTIDADES FEDERATIVAS Y MUNICIPIOS PRODUCTORES DE HIDROCARBUROS EN REGIONES MARITIMAS</t>
    </r>
  </si>
  <si>
    <r>
      <rPr>
        <b/>
        <sz val="6"/>
        <color rgb="FF000000"/>
        <rFont val="Arial"/>
        <family val="2"/>
      </rPr>
      <t xml:space="preserve">   </t>
    </r>
    <r>
      <rPr>
        <b/>
        <sz val="6"/>
        <color rgb="FF000000"/>
        <rFont val="Arial"/>
        <family val="2"/>
      </rPr>
      <t>FORTALECIMIENTO FINANCIERO PARA INVERSION I</t>
    </r>
  </si>
  <si>
    <r>
      <rPr>
        <b/>
        <sz val="6"/>
        <color rgb="FF000000"/>
        <rFont val="Arial"/>
        <family val="2"/>
      </rPr>
      <t xml:space="preserve">     </t>
    </r>
    <r>
      <rPr>
        <b/>
        <sz val="6"/>
        <color rgb="FF000000"/>
        <rFont val="Arial"/>
        <family val="2"/>
      </rPr>
      <t>GASTO CORRIENTE</t>
    </r>
  </si>
  <si>
    <r>
      <rPr>
        <b/>
        <sz val="6"/>
        <color rgb="FF000000"/>
        <rFont val="Arial"/>
        <family val="2"/>
      </rPr>
      <t xml:space="preserve">       </t>
    </r>
    <r>
      <rPr>
        <b/>
        <sz val="6"/>
        <color rgb="FF000000"/>
        <rFont val="Arial"/>
        <family val="2"/>
      </rPr>
      <t>REMANENTE</t>
    </r>
  </si>
  <si>
    <r>
      <rPr>
        <b/>
        <sz val="6"/>
        <color rgb="FF000000"/>
        <rFont val="Arial"/>
        <family val="2"/>
      </rPr>
      <t xml:space="preserve">       TOTAL  </t>
    </r>
    <r>
      <rPr>
        <b/>
        <sz val="6"/>
        <color rgb="FF000000"/>
        <rFont val="Arial"/>
        <family val="2"/>
      </rPr>
      <t>REMANENTE</t>
    </r>
  </si>
  <si>
    <r>
      <rPr>
        <b/>
        <sz val="6"/>
        <color rgb="FF000000"/>
        <rFont val="Arial"/>
        <family val="2"/>
      </rPr>
      <t xml:space="preserve">     TOTAL </t>
    </r>
    <r>
      <rPr>
        <b/>
        <sz val="6"/>
        <color rgb="FF000000"/>
        <rFont val="Arial"/>
        <family val="2"/>
      </rPr>
      <t>GASTO CORRIENTE</t>
    </r>
  </si>
  <si>
    <r>
      <rPr>
        <b/>
        <sz val="6"/>
        <color rgb="FF000000"/>
        <rFont val="Arial"/>
        <family val="2"/>
      </rPr>
      <t xml:space="preserve">   TOTAL </t>
    </r>
    <r>
      <rPr>
        <b/>
        <sz val="6"/>
        <color rgb="FF000000"/>
        <rFont val="Arial"/>
        <family val="2"/>
      </rPr>
      <t>FORTALECIMIENTO FINANCIERO PARA INVERSION I</t>
    </r>
  </si>
  <si>
    <r>
      <rPr>
        <b/>
        <sz val="6"/>
        <color rgb="FF000000"/>
        <rFont val="Arial"/>
        <family val="2"/>
      </rPr>
      <t xml:space="preserve">   </t>
    </r>
    <r>
      <rPr>
        <b/>
        <sz val="6"/>
        <color rgb="FF000000"/>
        <rFont val="Arial"/>
        <family val="2"/>
      </rPr>
      <t>FORTALECIMIENTO FINANCIERO PARA INVERSION 3</t>
    </r>
  </si>
  <si>
    <r>
      <rPr>
        <b/>
        <sz val="6"/>
        <color rgb="FF000000"/>
        <rFont val="Arial"/>
        <family val="2"/>
      </rPr>
      <t xml:space="preserve">     </t>
    </r>
    <r>
      <rPr>
        <b/>
        <sz val="6"/>
        <color rgb="FF000000"/>
        <rFont val="Arial"/>
        <family val="2"/>
      </rPr>
      <t>GASTO CORRIENTE</t>
    </r>
  </si>
  <si>
    <r>
      <rPr>
        <b/>
        <sz val="6"/>
        <color rgb="FF000000"/>
        <rFont val="Arial"/>
        <family val="2"/>
      </rPr>
      <t xml:space="preserve">       </t>
    </r>
    <r>
      <rPr>
        <b/>
        <sz val="6"/>
        <color rgb="FF000000"/>
        <rFont val="Arial"/>
        <family val="2"/>
      </rPr>
      <t>REMANENTE</t>
    </r>
  </si>
  <si>
    <r>
      <rPr>
        <b/>
        <sz val="6"/>
        <color rgb="FF000000"/>
        <rFont val="Arial"/>
        <family val="2"/>
      </rPr>
      <t xml:space="preserve">       TOTAL  </t>
    </r>
    <r>
      <rPr>
        <b/>
        <sz val="6"/>
        <color rgb="FF000000"/>
        <rFont val="Arial"/>
        <family val="2"/>
      </rPr>
      <t>REMANENTE</t>
    </r>
  </si>
  <si>
    <r>
      <rPr>
        <b/>
        <sz val="6"/>
        <color rgb="FF000000"/>
        <rFont val="Arial"/>
        <family val="2"/>
      </rPr>
      <t xml:space="preserve">     TOTAL </t>
    </r>
    <r>
      <rPr>
        <b/>
        <sz val="6"/>
        <color rgb="FF000000"/>
        <rFont val="Arial"/>
        <family val="2"/>
      </rPr>
      <t>GASTO CORRIENTE</t>
    </r>
  </si>
  <si>
    <r>
      <rPr>
        <b/>
        <sz val="6"/>
        <color rgb="FF000000"/>
        <rFont val="Arial"/>
        <family val="2"/>
      </rPr>
      <t xml:space="preserve">   TOTAL </t>
    </r>
    <r>
      <rPr>
        <b/>
        <sz val="6"/>
        <color rgb="FF000000"/>
        <rFont val="Arial"/>
        <family val="2"/>
      </rPr>
      <t>FORTALECIMIENTO FINANCIERO PARA INVERSION 3</t>
    </r>
  </si>
  <si>
    <r>
      <rPr>
        <b/>
        <sz val="6"/>
        <color rgb="FF000000"/>
        <rFont val="Arial"/>
        <family val="2"/>
      </rPr>
      <t xml:space="preserve">   </t>
    </r>
    <r>
      <rPr>
        <b/>
        <sz val="6"/>
        <color rgb="FF000000"/>
        <rFont val="Arial"/>
        <family val="2"/>
      </rPr>
      <t>FORTALECIMIENTO FINANCIERO PARA INVERSION 4</t>
    </r>
  </si>
  <si>
    <r>
      <rPr>
        <b/>
        <sz val="6"/>
        <color rgb="FF000000"/>
        <rFont val="Arial"/>
        <family val="2"/>
      </rPr>
      <t xml:space="preserve">     </t>
    </r>
    <r>
      <rPr>
        <b/>
        <sz val="6"/>
        <color rgb="FF000000"/>
        <rFont val="Arial"/>
        <family val="2"/>
      </rPr>
      <t>GASTO CORRIENTE</t>
    </r>
  </si>
  <si>
    <r>
      <rPr>
        <b/>
        <sz val="6"/>
        <color rgb="FF000000"/>
        <rFont val="Arial"/>
        <family val="2"/>
      </rPr>
      <t xml:space="preserve">       </t>
    </r>
    <r>
      <rPr>
        <b/>
        <sz val="6"/>
        <color rgb="FF000000"/>
        <rFont val="Arial"/>
        <family val="2"/>
      </rPr>
      <t>REMANENTE</t>
    </r>
  </si>
  <si>
    <r>
      <rPr>
        <b/>
        <sz val="6"/>
        <color rgb="FF000000"/>
        <rFont val="Arial"/>
        <family val="2"/>
      </rPr>
      <t xml:space="preserve">       TOTAL  </t>
    </r>
    <r>
      <rPr>
        <b/>
        <sz val="6"/>
        <color rgb="FF000000"/>
        <rFont val="Arial"/>
        <family val="2"/>
      </rPr>
      <t>REMANENTE</t>
    </r>
  </si>
  <si>
    <r>
      <rPr>
        <b/>
        <sz val="6"/>
        <color rgb="FF000000"/>
        <rFont val="Arial"/>
        <family val="2"/>
      </rPr>
      <t xml:space="preserve">     TOTAL </t>
    </r>
    <r>
      <rPr>
        <b/>
        <sz val="6"/>
        <color rgb="FF000000"/>
        <rFont val="Arial"/>
        <family val="2"/>
      </rPr>
      <t>GASTO CORRIENTE</t>
    </r>
  </si>
  <si>
    <r>
      <rPr>
        <b/>
        <sz val="6"/>
        <color rgb="FF000000"/>
        <rFont val="Arial"/>
        <family val="2"/>
      </rPr>
      <t xml:space="preserve">   TOTAL </t>
    </r>
    <r>
      <rPr>
        <b/>
        <sz val="6"/>
        <color rgb="FF000000"/>
        <rFont val="Arial"/>
        <family val="2"/>
      </rPr>
      <t>FORTALECIMIENTO FINANCIERO PARA INVERSION 4</t>
    </r>
  </si>
  <si>
    <r>
      <rPr>
        <b/>
        <sz val="6"/>
        <color rgb="FF000000"/>
        <rFont val="Arial"/>
        <family val="2"/>
      </rPr>
      <t xml:space="preserve">   </t>
    </r>
    <r>
      <rPr>
        <b/>
        <sz val="6"/>
        <color rgb="FF000000"/>
        <rFont val="Arial"/>
        <family val="2"/>
      </rPr>
      <t>FORTALECIMIENTO FINANCIERO PARA INVERSION 5</t>
    </r>
  </si>
  <si>
    <r>
      <rPr>
        <b/>
        <sz val="6"/>
        <color rgb="FF000000"/>
        <rFont val="Arial"/>
        <family val="2"/>
      </rPr>
      <t xml:space="preserve">     </t>
    </r>
    <r>
      <rPr>
        <b/>
        <sz val="6"/>
        <color rgb="FF000000"/>
        <rFont val="Arial"/>
        <family val="2"/>
      </rPr>
      <t>GASTO CORRIENTE</t>
    </r>
  </si>
  <si>
    <r>
      <rPr>
        <b/>
        <sz val="6"/>
        <color rgb="FF000000"/>
        <rFont val="Arial"/>
        <family val="2"/>
      </rPr>
      <t xml:space="preserve">       </t>
    </r>
    <r>
      <rPr>
        <b/>
        <sz val="6"/>
        <color rgb="FF000000"/>
        <rFont val="Arial"/>
        <family val="2"/>
      </rPr>
      <t>REMANENTE</t>
    </r>
  </si>
  <si>
    <r>
      <rPr>
        <b/>
        <sz val="6"/>
        <color rgb="FF000000"/>
        <rFont val="Arial"/>
        <family val="2"/>
      </rPr>
      <t xml:space="preserve">       TOTAL  </t>
    </r>
    <r>
      <rPr>
        <b/>
        <sz val="6"/>
        <color rgb="FF000000"/>
        <rFont val="Arial"/>
        <family val="2"/>
      </rPr>
      <t>REMANENTE</t>
    </r>
  </si>
  <si>
    <r>
      <rPr>
        <b/>
        <sz val="6"/>
        <color rgb="FF000000"/>
        <rFont val="Arial"/>
        <family val="2"/>
      </rPr>
      <t xml:space="preserve">     TOTAL </t>
    </r>
    <r>
      <rPr>
        <b/>
        <sz val="6"/>
        <color rgb="FF000000"/>
        <rFont val="Arial"/>
        <family val="2"/>
      </rPr>
      <t>GASTO CORRIENTE</t>
    </r>
  </si>
  <si>
    <r>
      <rPr>
        <b/>
        <sz val="6"/>
        <color rgb="FF000000"/>
        <rFont val="Arial"/>
        <family val="2"/>
      </rPr>
      <t xml:space="preserve">   TOTAL </t>
    </r>
    <r>
      <rPr>
        <b/>
        <sz val="6"/>
        <color rgb="FF000000"/>
        <rFont val="Arial"/>
        <family val="2"/>
      </rPr>
      <t>FORTALECIMIENTO FINANCIERO PARA INVERSION 5</t>
    </r>
  </si>
  <si>
    <r>
      <rPr>
        <b/>
        <sz val="6"/>
        <color rgb="FF000000"/>
        <rFont val="Arial"/>
        <family val="2"/>
      </rPr>
      <t xml:space="preserve">   </t>
    </r>
    <r>
      <rPr>
        <b/>
        <sz val="6"/>
        <color rgb="FF000000"/>
        <rFont val="Arial"/>
        <family val="2"/>
      </rPr>
      <t>APOYO FINANCIERO EXTRAORDINARIO HIDROCARBUROS</t>
    </r>
  </si>
  <si>
    <r>
      <rPr>
        <b/>
        <sz val="6"/>
        <color rgb="FF000000"/>
        <rFont val="Arial"/>
        <family val="2"/>
      </rPr>
      <t xml:space="preserve">     </t>
    </r>
    <r>
      <rPr>
        <b/>
        <sz val="6"/>
        <color rgb="FF000000"/>
        <rFont val="Arial"/>
        <family val="2"/>
      </rPr>
      <t>GASTO CORRIENTE</t>
    </r>
  </si>
  <si>
    <r>
      <rPr>
        <b/>
        <sz val="6"/>
        <color rgb="FF000000"/>
        <rFont val="Arial"/>
        <family val="2"/>
      </rPr>
      <t xml:space="preserve">       </t>
    </r>
    <r>
      <rPr>
        <b/>
        <sz val="6"/>
        <color rgb="FF000000"/>
        <rFont val="Arial"/>
        <family val="2"/>
      </rPr>
      <t>REMANENTE</t>
    </r>
  </si>
  <si>
    <r>
      <rPr>
        <b/>
        <sz val="6"/>
        <color rgb="FF000000"/>
        <rFont val="Arial"/>
        <family val="2"/>
      </rPr>
      <t xml:space="preserve">       TOTAL  </t>
    </r>
    <r>
      <rPr>
        <b/>
        <sz val="6"/>
        <color rgb="FF000000"/>
        <rFont val="Arial"/>
        <family val="2"/>
      </rPr>
      <t>REMANENTE</t>
    </r>
  </si>
  <si>
    <r>
      <rPr>
        <b/>
        <sz val="6"/>
        <color rgb="FF000000"/>
        <rFont val="Arial"/>
        <family val="2"/>
      </rPr>
      <t xml:space="preserve">     TOTAL </t>
    </r>
    <r>
      <rPr>
        <b/>
        <sz val="6"/>
        <color rgb="FF000000"/>
        <rFont val="Arial"/>
        <family val="2"/>
      </rPr>
      <t>GASTO CORRIENTE</t>
    </r>
  </si>
  <si>
    <r>
      <rPr>
        <b/>
        <sz val="6"/>
        <color rgb="FF000000"/>
        <rFont val="Arial"/>
        <family val="2"/>
      </rPr>
      <t xml:space="preserve">     </t>
    </r>
    <r>
      <rPr>
        <b/>
        <sz val="6"/>
        <color rgb="FF000000"/>
        <rFont val="Arial"/>
        <family val="2"/>
      </rPr>
      <t>GASTO DE CAPITAL</t>
    </r>
  </si>
  <si>
    <r>
      <rPr>
        <b/>
        <sz val="6"/>
        <color rgb="FF000000"/>
        <rFont val="Arial"/>
        <family val="2"/>
      </rPr>
      <t xml:space="preserve">       </t>
    </r>
    <r>
      <rPr>
        <b/>
        <sz val="6"/>
        <color rgb="FF000000"/>
        <rFont val="Arial"/>
        <family val="2"/>
      </rPr>
      <t>REFRENDO</t>
    </r>
  </si>
  <si>
    <r>
      <rPr>
        <b/>
        <sz val="6"/>
        <color rgb="FF000000"/>
        <rFont val="Arial"/>
        <family val="2"/>
      </rPr>
      <t xml:space="preserve">       TOTAL  </t>
    </r>
    <r>
      <rPr>
        <b/>
        <sz val="6"/>
        <color rgb="FF000000"/>
        <rFont val="Arial"/>
        <family val="2"/>
      </rPr>
      <t>REFRENDO</t>
    </r>
  </si>
  <si>
    <r>
      <rPr>
        <b/>
        <sz val="6"/>
        <color rgb="FF000000"/>
        <rFont val="Arial"/>
        <family val="2"/>
      </rPr>
      <t xml:space="preserve">     TOTAL </t>
    </r>
    <r>
      <rPr>
        <b/>
        <sz val="6"/>
        <color rgb="FF000000"/>
        <rFont val="Arial"/>
        <family val="2"/>
      </rPr>
      <t>GASTO DE CAPITAL</t>
    </r>
  </si>
  <si>
    <r>
      <rPr>
        <b/>
        <sz val="6"/>
        <color rgb="FF000000"/>
        <rFont val="Arial"/>
        <family val="2"/>
      </rPr>
      <t xml:space="preserve">   TOTAL </t>
    </r>
    <r>
      <rPr>
        <b/>
        <sz val="6"/>
        <color rgb="FF000000"/>
        <rFont val="Arial"/>
        <family val="2"/>
      </rPr>
      <t>APOYO FINANCIERO EXTRAORDINARIO HIDROCARBUROS</t>
    </r>
  </si>
  <si>
    <r>
      <rPr>
        <b/>
        <sz val="6"/>
        <color rgb="FF000000"/>
        <rFont val="Arial"/>
        <family val="2"/>
      </rPr>
      <t xml:space="preserve">   </t>
    </r>
    <r>
      <rPr>
        <b/>
        <sz val="6"/>
        <color rgb="FF000000"/>
        <rFont val="Arial"/>
        <family val="2"/>
      </rPr>
      <t>APOYO EXTRAORDINARIO DEL FONDO PARA ENTIDADES FED. Y MUNICIPIOS PRODUCTORES DE HIDROCARBUROS</t>
    </r>
  </si>
  <si>
    <r>
      <rPr>
        <b/>
        <sz val="6"/>
        <color rgb="FF000000"/>
        <rFont val="Arial"/>
        <family val="2"/>
      </rPr>
      <t xml:space="preserve">     </t>
    </r>
    <r>
      <rPr>
        <b/>
        <sz val="6"/>
        <color rgb="FF000000"/>
        <rFont val="Arial"/>
        <family val="2"/>
      </rPr>
      <t>GASTO CORRIENTE</t>
    </r>
  </si>
  <si>
    <r>
      <rPr>
        <b/>
        <sz val="6"/>
        <color rgb="FF000000"/>
        <rFont val="Arial"/>
        <family val="2"/>
      </rPr>
      <t xml:space="preserve">       </t>
    </r>
    <r>
      <rPr>
        <b/>
        <sz val="6"/>
        <color rgb="FF000000"/>
        <rFont val="Arial"/>
        <family val="2"/>
      </rPr>
      <t>PROGRAMA NORMAL</t>
    </r>
  </si>
  <si>
    <r>
      <rPr>
        <b/>
        <sz val="6"/>
        <color rgb="FF000000"/>
        <rFont val="Arial"/>
        <family val="2"/>
      </rPr>
      <t xml:space="preserve">       TOTAL  </t>
    </r>
    <r>
      <rPr>
        <b/>
        <sz val="6"/>
        <color rgb="FF000000"/>
        <rFont val="Arial"/>
        <family val="2"/>
      </rPr>
      <t>PROGRAMA NORMAL</t>
    </r>
  </si>
  <si>
    <r>
      <rPr>
        <b/>
        <sz val="6"/>
        <color rgb="FF000000"/>
        <rFont val="Arial"/>
        <family val="2"/>
      </rPr>
      <t xml:space="preserve">     TOTAL </t>
    </r>
    <r>
      <rPr>
        <b/>
        <sz val="6"/>
        <color rgb="FF000000"/>
        <rFont val="Arial"/>
        <family val="2"/>
      </rPr>
      <t>GASTO CORRIENTE</t>
    </r>
  </si>
  <si>
    <r>
      <rPr>
        <b/>
        <sz val="6"/>
        <color rgb="FF000000"/>
        <rFont val="Arial"/>
        <family val="2"/>
      </rPr>
      <t xml:space="preserve">     </t>
    </r>
    <r>
      <rPr>
        <b/>
        <sz val="6"/>
        <color rgb="FF000000"/>
        <rFont val="Arial"/>
        <family val="2"/>
      </rPr>
      <t>GASTO DE CAPITAL</t>
    </r>
  </si>
  <si>
    <r>
      <rPr>
        <b/>
        <sz val="6"/>
        <color rgb="FF000000"/>
        <rFont val="Arial"/>
        <family val="2"/>
      </rPr>
      <t xml:space="preserve">       </t>
    </r>
    <r>
      <rPr>
        <b/>
        <sz val="6"/>
        <color rgb="FF000000"/>
        <rFont val="Arial"/>
        <family val="2"/>
      </rPr>
      <t>PROGRAMA NORMAL</t>
    </r>
  </si>
  <si>
    <r>
      <rPr>
        <b/>
        <sz val="6"/>
        <color rgb="FF000000"/>
        <rFont val="Arial"/>
        <family val="2"/>
      </rPr>
      <t xml:space="preserve">       TOTAL  </t>
    </r>
    <r>
      <rPr>
        <b/>
        <sz val="6"/>
        <color rgb="FF000000"/>
        <rFont val="Arial"/>
        <family val="2"/>
      </rPr>
      <t>PROGRAMA NORMAL</t>
    </r>
  </si>
  <si>
    <r>
      <rPr>
        <b/>
        <sz val="6"/>
        <color rgb="FF000000"/>
        <rFont val="Arial"/>
        <family val="2"/>
      </rPr>
      <t xml:space="preserve">     TOTAL </t>
    </r>
    <r>
      <rPr>
        <b/>
        <sz val="6"/>
        <color rgb="FF000000"/>
        <rFont val="Arial"/>
        <family val="2"/>
      </rPr>
      <t>GASTO DE CAPITAL</t>
    </r>
  </si>
  <si>
    <r>
      <rPr>
        <b/>
        <sz val="6"/>
        <color rgb="FF000000"/>
        <rFont val="Arial"/>
        <family val="2"/>
      </rPr>
      <t xml:space="preserve">   TOTAL </t>
    </r>
    <r>
      <rPr>
        <b/>
        <sz val="6"/>
        <color rgb="FF000000"/>
        <rFont val="Arial"/>
        <family val="2"/>
      </rPr>
      <t>APOYO EXTRAORDINARIO DEL FONDO PARA ENTIDADES FED. Y MUNICIPIOS PRODUCTORES DE HIDROCARBUROS</t>
    </r>
  </si>
  <si>
    <r>
      <rPr>
        <b/>
        <sz val="6"/>
        <color rgb="FF000000"/>
        <rFont val="Arial"/>
        <family val="2"/>
      </rPr>
      <t xml:space="preserve">TOTAL  </t>
    </r>
    <r>
      <rPr>
        <b/>
        <sz val="6"/>
        <color rgb="FF000000"/>
        <rFont val="Arial"/>
        <family val="2"/>
      </rPr>
      <t>RAMO 23. PROVISIONES SALARIALES Y ECONÓMICAS</t>
    </r>
  </si>
  <si>
    <t>Anexo 1.2.A</t>
  </si>
  <si>
    <t>ANÁLISIS DE LOS EGRESOS POR CONVENIOS</t>
  </si>
  <si>
    <t>IMPORTE DEVENGADO</t>
  </si>
  <si>
    <t>No</t>
  </si>
  <si>
    <t>NOMBRE DEL CONVENIO</t>
  </si>
  <si>
    <t>TRIM ANTERIOR</t>
  </si>
  <si>
    <r>
      <rPr>
        <b/>
        <sz val="6"/>
        <color rgb="FF000000"/>
        <rFont val="Arial"/>
        <family val="2"/>
      </rPr>
      <t xml:space="preserve">TOTAL 
</t>
    </r>
    <r>
      <rPr>
        <b/>
        <sz val="6"/>
        <color rgb="FF000000"/>
        <rFont val="Arial"/>
        <family val="2"/>
      </rPr>
      <t>PERIODO</t>
    </r>
  </si>
  <si>
    <t>EJERCIDO / PAGADO</t>
  </si>
  <si>
    <r>
      <rPr>
        <b/>
        <sz val="6"/>
        <color rgb="FF000000"/>
        <rFont val="Arial"/>
        <family val="2"/>
      </rPr>
      <t xml:space="preserve">DEVENGADO
</t>
    </r>
    <r>
      <rPr>
        <b/>
        <sz val="6"/>
        <color rgb="FF000000"/>
        <rFont val="Arial"/>
        <family val="2"/>
      </rPr>
      <t xml:space="preserve"> ACUMULADO</t>
    </r>
  </si>
  <si>
    <t>RECURSOS TRANSFERIDOS</t>
  </si>
  <si>
    <t>SUBSIDIO FORTASEG</t>
  </si>
  <si>
    <t>COPARTICIPACION</t>
  </si>
  <si>
    <t>U032 PROGRAMA DE FORTALECIMIENTO AMBIENTAL EN LAS ENTIDADES FEDERATIVAS</t>
  </si>
  <si>
    <t>FONDO PARA ENTIDADES FED.Y MPIOS.PRODUCTORES DE HIDROCARBUROS</t>
  </si>
  <si>
    <t>PROGRAMAS REGIONALES</t>
  </si>
  <si>
    <t>FONDO DE APOYO EN INFRAESTRUCTURA Y PRODUCTIVIDAD (FAIP)</t>
  </si>
  <si>
    <t>PROYECTOS DE DESARROLLO REGIONAL</t>
  </si>
  <si>
    <t>FONDO PARA ENTIDADES FED. Y MPIOS. PRODUCTORES DE HIDROCARBUROS EN REGIONES TERRESTRES</t>
  </si>
  <si>
    <t>FONDO PARA EL FORTALECIMIENTO DE LA INFRAESTRUCTURA ESTATAL Y MUNICIPAL</t>
  </si>
  <si>
    <t>FORTALECIMIENTO FINANCIERO</t>
  </si>
  <si>
    <t>FONDO PARA ENTIDADES FEDERATIVAS Y MUNICIPIOS PRODUCTORES DE HIDROCARBUROS EN REGIONES MARITIMAS</t>
  </si>
  <si>
    <t>FORTALECIMIENTO FINANCIERO PARA INVERSION I</t>
  </si>
  <si>
    <t>FORTALECIMIENTO FINANCIERO PARA INVERSION 3</t>
  </si>
  <si>
    <t>FORTALECIMIENTO FINANCIERO PARA INVERSION 4</t>
  </si>
  <si>
    <t>FORTALECIMIENTO FINANCIERO PARA INVERSION 5</t>
  </si>
  <si>
    <t>APOYO FINANCIERO EXTRAORDINARIO HIDROCARBUROS</t>
  </si>
  <si>
    <t>APOYO EXTRAORDINARIO DEL FONDO PARA ENTIDADES FED. Y MUNICIPIOS PRODUCTORES DE HIDROCARBUROS</t>
  </si>
  <si>
    <t>Anexo 2</t>
  </si>
  <si>
    <t>AUTOEVALUACION PRESUPUESTAL -  FINANCIERA DEL TERCER TRIMESTRE DE 2018</t>
  </si>
  <si>
    <t xml:space="preserve">  MUNICIPIO DE HUIMANGUILLO, TABASCO</t>
  </si>
  <si>
    <t>FONDOS DE APORTACIONES FEDERALES,  RAMO 33 FONDOS III Y IV Y CONVENIOS POR TIPO DE GASTO</t>
  </si>
  <si>
    <r>
      <rPr>
        <b/>
        <sz val="6"/>
        <color rgb="FF000000"/>
        <rFont val="Calibri"/>
        <family val="2"/>
      </rPr>
      <t xml:space="preserve">TOTAL DE RECURSOS PARA EL EJERCICIO: </t>
    </r>
    <r>
      <rPr>
        <b/>
        <sz val="6"/>
        <color rgb="FF000000"/>
        <rFont val="Calibri"/>
        <family val="2"/>
      </rPr>
      <t>1,092,730,866.75</t>
    </r>
  </si>
  <si>
    <t>PRESUPUESTO DEL PERIODO</t>
  </si>
  <si>
    <t>PRESUPUESTO ACUMULADO</t>
  </si>
  <si>
    <t>1</t>
  </si>
  <si>
    <t>2</t>
  </si>
  <si>
    <t>3</t>
  </si>
  <si>
    <t>4</t>
  </si>
  <si>
    <t>5</t>
  </si>
  <si>
    <t>6</t>
  </si>
  <si>
    <t>7</t>
  </si>
  <si>
    <t>8</t>
  </si>
  <si>
    <r>
      <rPr>
        <b/>
        <sz val="6"/>
        <color rgb="FF000000"/>
        <rFont val="Calibri"/>
        <family val="2"/>
      </rPr>
      <t xml:space="preserve">PROCEDENCIA /
</t>
    </r>
    <r>
      <rPr>
        <b/>
        <sz val="6"/>
        <color rgb="FF000000"/>
        <rFont val="Calibri"/>
        <family val="2"/>
      </rPr>
      <t>ORIGEN</t>
    </r>
  </si>
  <si>
    <t>EJERCIDO</t>
  </si>
  <si>
    <t>1-2 POR COMPROMETER</t>
  </si>
  <si>
    <t>2-3 POR DEVENGAR</t>
  </si>
  <si>
    <t>3-4 POR PAGAR</t>
  </si>
  <si>
    <t>1-4 POR EJERCER</t>
  </si>
  <si>
    <t xml:space="preserve">EJERCIDO </t>
  </si>
  <si>
    <t xml:space="preserve">5-6  POR COMPROMETER </t>
  </si>
  <si>
    <t>6-7   POR DEVENGAR</t>
  </si>
  <si>
    <t>7-8  POR  PAGAR</t>
  </si>
  <si>
    <t>5-8  POR EJERCER</t>
  </si>
  <si>
    <t>GASTO CORRIENTE</t>
  </si>
  <si>
    <t xml:space="preserve">PARTICIPACIONES </t>
  </si>
  <si>
    <t xml:space="preserve">GENERADOS </t>
  </si>
  <si>
    <t>GENERADOS (REMANENTE)</t>
  </si>
  <si>
    <t xml:space="preserve">RAMO 33. APORTACIONES FEDERALES PARA ENTIDADES FEDERATIVAS Y MUNICIPIOS </t>
  </si>
  <si>
    <t>FIII FONDO DE APORTACIONES PARA LA INFRAESTRUCTURA SOCIAL ESTATAL (FISE)</t>
  </si>
  <si>
    <t>FIII FONDO DE APORTACIONES PARA LA INFRAESTRUCTURA SOCIAL MUNICIPAL (FISM)</t>
  </si>
  <si>
    <t>FIV FONDO DE APORTACIONES PARA EL FORTALECIMIENTO DE LOS MUNICIPIOS (FORTAMUN)</t>
  </si>
  <si>
    <t>RAMO 33. APORTACIONES FEDERALES PARA ENTIDADES FEDERATIVAS Y MUNICIPIOS (REMANENTE)</t>
  </si>
  <si>
    <t xml:space="preserve">CONVENIOS </t>
  </si>
  <si>
    <t>CONVENIOS (REMANENTE)</t>
  </si>
  <si>
    <t xml:space="preserve">RAMO 04. GOBERNACIÓN </t>
  </si>
  <si>
    <t>RAMO 04. GOBERNACIÓN (REMANENTE)</t>
  </si>
  <si>
    <t>RAMO 16. MEDIO AMBIENTE Y RECURSOS NATURALES (REMANENTE)</t>
  </si>
  <si>
    <t xml:space="preserve">RAMO 23. PROVISIONES SALARIALES Y ECONÓMICAS </t>
  </si>
  <si>
    <t>RAMO 23. PROVISIONES SALARIALES Y ECONÓMICAS (REMANENTE)</t>
  </si>
  <si>
    <t>TOTAL GASTO CORRIENTE</t>
  </si>
  <si>
    <t>GASTO DE CAPITAL</t>
  </si>
  <si>
    <t>RAMO 23. PROVISIONES SALARIALES Y ECONÓMICAS (REFRENDO)</t>
  </si>
  <si>
    <t>TOTAL GASTO DE CAPITAL</t>
  </si>
  <si>
    <t>Anexo 2.1</t>
  </si>
  <si>
    <r>
      <rPr>
        <b/>
        <sz val="8"/>
        <color rgb="FF000000"/>
        <rFont val="Arial"/>
        <family val="2"/>
      </rPr>
      <t xml:space="preserve">AUTOEVALUACION PRESUPUESTAL -  FINANCIERA DEL </t>
    </r>
    <r>
      <rPr>
        <b/>
        <sz val="8"/>
        <color rgb="FF000000"/>
        <rFont val="Arial"/>
        <family val="2"/>
      </rPr>
      <t>TERCER</t>
    </r>
    <r>
      <rPr>
        <b/>
        <sz val="8"/>
        <color rgb="FF000000"/>
        <rFont val="Arial"/>
        <family val="2"/>
      </rPr>
      <t xml:space="preserve"> TRIMESTRE DE </t>
    </r>
    <r>
      <rPr>
        <b/>
        <sz val="8"/>
        <color rgb="FF000000"/>
        <rFont val="Arial"/>
        <family val="2"/>
      </rPr>
      <t>2018</t>
    </r>
  </si>
  <si>
    <r>
      <rPr>
        <b/>
        <sz val="8"/>
        <color rgb="FF000000"/>
        <rFont val="Arial"/>
        <family val="2"/>
      </rPr>
      <t xml:space="preserve">PRESUPUESTO DE EGRESOS </t>
    </r>
    <r>
      <rPr>
        <b/>
        <sz val="8"/>
        <color rgb="FF000000"/>
        <rFont val="Arial"/>
        <family val="2"/>
      </rPr>
      <t>DE PARTICIPACIONES FEDERALES, INGRESOS DE GESTION, FONDOS DE APORTACIONES FEDERALES (FONDO III Y IV) Y CONVENIOS</t>
    </r>
    <r>
      <rPr>
        <b/>
        <sz val="8"/>
        <color rgb="FF000000"/>
        <rFont val="Arial"/>
        <family val="2"/>
      </rPr>
      <t xml:space="preserve"> POR TIPO DE GASTO Y CAPITULO</t>
    </r>
  </si>
  <si>
    <t>PRESUPUESTO  DEL PERIODO TRIMESTRAL</t>
  </si>
  <si>
    <t>SALDOS DEL ACUMULADO</t>
  </si>
  <si>
    <t>PROCEDENCIA/ORIGEN</t>
  </si>
  <si>
    <r>
      <rPr>
        <b/>
        <sz val="6"/>
        <color rgb="FF000000"/>
        <rFont val="Calibri"/>
        <family val="2"/>
      </rPr>
      <t xml:space="preserve">1
</t>
    </r>
    <r>
      <rPr>
        <b/>
        <sz val="6"/>
        <color rgb="FF000000"/>
        <rFont val="Calibri"/>
        <family val="2"/>
      </rPr>
      <t>MODIFICADO</t>
    </r>
  </si>
  <si>
    <r>
      <rPr>
        <b/>
        <sz val="6"/>
        <color rgb="FF000000"/>
        <rFont val="Calibri"/>
        <family val="2"/>
      </rPr>
      <t xml:space="preserve">2
</t>
    </r>
    <r>
      <rPr>
        <b/>
        <sz val="6"/>
        <color rgb="FF000000"/>
        <rFont val="Calibri"/>
        <family val="2"/>
      </rPr>
      <t>COMPROMETIDO</t>
    </r>
  </si>
  <si>
    <r>
      <rPr>
        <b/>
        <sz val="6"/>
        <color rgb="FF000000"/>
        <rFont val="Calibri"/>
        <family val="2"/>
      </rPr>
      <t xml:space="preserve">3
</t>
    </r>
    <r>
      <rPr>
        <b/>
        <sz val="6"/>
        <color rgb="FF000000"/>
        <rFont val="Calibri"/>
        <family val="2"/>
      </rPr>
      <t>DEVENGADO</t>
    </r>
  </si>
  <si>
    <r>
      <rPr>
        <b/>
        <sz val="6"/>
        <color rgb="FF000000"/>
        <rFont val="Calibri"/>
        <family val="2"/>
      </rPr>
      <t xml:space="preserve">4
</t>
    </r>
    <r>
      <rPr>
        <b/>
        <sz val="6"/>
        <color rgb="FF000000"/>
        <rFont val="Calibri"/>
        <family val="2"/>
      </rPr>
      <t>EJERCICIO</t>
    </r>
  </si>
  <si>
    <r>
      <rPr>
        <b/>
        <sz val="6"/>
        <color rgb="FF000000"/>
        <rFont val="Calibri"/>
        <family val="2"/>
      </rPr>
      <t xml:space="preserve">5
</t>
    </r>
    <r>
      <rPr>
        <b/>
        <sz val="6"/>
        <color rgb="FF000000"/>
        <rFont val="Calibri"/>
        <family val="2"/>
      </rPr>
      <t>MODIFICADO</t>
    </r>
  </si>
  <si>
    <r>
      <rPr>
        <b/>
        <sz val="6"/>
        <color rgb="FF000000"/>
        <rFont val="Calibri"/>
        <family val="2"/>
      </rPr>
      <t xml:space="preserve">6
</t>
    </r>
    <r>
      <rPr>
        <b/>
        <sz val="6"/>
        <color rgb="FF000000"/>
        <rFont val="Calibri"/>
        <family val="2"/>
      </rPr>
      <t>COMPROMETIDO</t>
    </r>
  </si>
  <si>
    <r>
      <rPr>
        <b/>
        <sz val="6"/>
        <color rgb="FF000000"/>
        <rFont val="Calibri"/>
        <family val="2"/>
      </rPr>
      <t xml:space="preserve">7
</t>
    </r>
    <r>
      <rPr>
        <b/>
        <sz val="6"/>
        <color rgb="FF000000"/>
        <rFont val="Calibri"/>
        <family val="2"/>
      </rPr>
      <t>DEVENGADO</t>
    </r>
  </si>
  <si>
    <r>
      <rPr>
        <b/>
        <sz val="6"/>
        <color rgb="FF000000"/>
        <rFont val="Calibri"/>
        <family val="2"/>
      </rPr>
      <t xml:space="preserve">8
</t>
    </r>
    <r>
      <rPr>
        <b/>
        <sz val="6"/>
        <color rgb="FF000000"/>
        <rFont val="Calibri"/>
        <family val="2"/>
      </rPr>
      <t>EJERCIDO</t>
    </r>
  </si>
  <si>
    <r>
      <rPr>
        <b/>
        <sz val="6"/>
        <color rgb="FF000000"/>
        <rFont val="Calibri"/>
        <family val="2"/>
      </rPr>
      <t xml:space="preserve">5-6
</t>
    </r>
    <r>
      <rPr>
        <b/>
        <sz val="6"/>
        <color rgb="FF000000"/>
        <rFont val="Calibri"/>
        <family val="2"/>
      </rPr>
      <t xml:space="preserve">POR 
</t>
    </r>
    <r>
      <rPr>
        <b/>
        <sz val="6"/>
        <color rgb="FF000000"/>
        <rFont val="Calibri"/>
        <family val="2"/>
      </rPr>
      <t>COMPROMETER</t>
    </r>
  </si>
  <si>
    <r>
      <rPr>
        <b/>
        <sz val="6"/>
        <color rgb="FF000000"/>
        <rFont val="Calibri"/>
        <family val="2"/>
      </rPr>
      <t xml:space="preserve">6-7
</t>
    </r>
    <r>
      <rPr>
        <b/>
        <sz val="6"/>
        <color rgb="FF000000"/>
        <rFont val="Calibri"/>
        <family val="2"/>
      </rPr>
      <t xml:space="preserve">POR
</t>
    </r>
    <r>
      <rPr>
        <b/>
        <sz val="6"/>
        <color rgb="FF000000"/>
        <rFont val="Calibri"/>
        <family val="2"/>
      </rPr>
      <t>DEVENGAR</t>
    </r>
  </si>
  <si>
    <r>
      <rPr>
        <b/>
        <sz val="6"/>
        <color rgb="FF000000"/>
        <rFont val="Calibri"/>
        <family val="2"/>
      </rPr>
      <t xml:space="preserve">7-8
</t>
    </r>
    <r>
      <rPr>
        <b/>
        <sz val="6"/>
        <color rgb="FF000000"/>
        <rFont val="Calibri"/>
        <family val="2"/>
      </rPr>
      <t>POR PAGAR</t>
    </r>
  </si>
  <si>
    <r>
      <rPr>
        <b/>
        <sz val="6"/>
        <color rgb="FF000000"/>
        <rFont val="Calibri"/>
        <family val="2"/>
      </rPr>
      <t xml:space="preserve">5-8
</t>
    </r>
    <r>
      <rPr>
        <b/>
        <sz val="6"/>
        <color rgb="FF000000"/>
        <rFont val="Calibri"/>
        <family val="2"/>
      </rPr>
      <t>POR EJERCER</t>
    </r>
  </si>
  <si>
    <t>TOTAL DE GASTO CORRIENTE</t>
  </si>
  <si>
    <t>TOTAL DE GASTO DE CAPITAL</t>
  </si>
  <si>
    <t>Anexo 2.2</t>
  </si>
  <si>
    <t>AUTOEVALUACION PRESUPUESTAL - FINANCIERA  DEL TERCER TRIMESTRE DE 2018</t>
  </si>
  <si>
    <t>COMPARATIVO DEL GASTO CORRIENTE POR UNIDAD ADMINISTRATIVA - PARTICIPACIONES</t>
  </si>
  <si>
    <t>UNIDAD ADMINISTRATIVA</t>
  </si>
  <si>
    <r>
      <rPr>
        <sz val="6"/>
        <color rgb="FF000000"/>
        <rFont val="Arial"/>
        <family val="2"/>
      </rPr>
      <t xml:space="preserve">CAPITULO </t>
    </r>
    <r>
      <rPr>
        <sz val="6"/>
        <color rgb="FF000000"/>
        <rFont val="Arial"/>
        <family val="2"/>
      </rPr>
      <t>1000</t>
    </r>
  </si>
  <si>
    <r>
      <rPr>
        <sz val="6"/>
        <color rgb="FF000000"/>
        <rFont val="Arial"/>
        <family val="2"/>
      </rPr>
      <t xml:space="preserve">CAPITULO </t>
    </r>
    <r>
      <rPr>
        <sz val="6"/>
        <color rgb="FF000000"/>
        <rFont val="Arial"/>
        <family val="2"/>
      </rPr>
      <t>2000</t>
    </r>
  </si>
  <si>
    <r>
      <rPr>
        <sz val="6"/>
        <color rgb="FF000000"/>
        <rFont val="Arial"/>
        <family val="2"/>
      </rPr>
      <t xml:space="preserve">CAPITULO </t>
    </r>
    <r>
      <rPr>
        <sz val="6"/>
        <color rgb="FF000000"/>
        <rFont val="Arial"/>
        <family val="2"/>
      </rPr>
      <t>3000</t>
    </r>
  </si>
  <si>
    <r>
      <rPr>
        <sz val="6"/>
        <color rgb="FF000000"/>
        <rFont val="Arial"/>
        <family val="2"/>
      </rPr>
      <t xml:space="preserve">CAPITULO </t>
    </r>
    <r>
      <rPr>
        <sz val="6"/>
        <color rgb="FF000000"/>
        <rFont val="Arial"/>
        <family val="2"/>
      </rPr>
      <t>4000</t>
    </r>
  </si>
  <si>
    <r>
      <rPr>
        <sz val="6"/>
        <color rgb="FF000000"/>
        <rFont val="Arial"/>
        <family val="2"/>
      </rPr>
      <t xml:space="preserve">CAPITULO </t>
    </r>
    <r>
      <rPr>
        <sz val="6"/>
        <color rgb="FF000000"/>
        <rFont val="Arial"/>
        <family val="2"/>
      </rPr>
      <t>5000</t>
    </r>
  </si>
  <si>
    <r>
      <rPr>
        <sz val="6"/>
        <color rgb="FF000000"/>
        <rFont val="Arial"/>
        <family val="2"/>
      </rPr>
      <t xml:space="preserve">CAPITULO </t>
    </r>
    <r>
      <rPr>
        <sz val="6"/>
        <color rgb="FF000000"/>
        <rFont val="Arial"/>
        <family val="2"/>
      </rPr>
      <t>6000</t>
    </r>
  </si>
  <si>
    <r>
      <rPr>
        <sz val="6"/>
        <color rgb="FF000000"/>
        <rFont val="Arial"/>
        <family val="2"/>
      </rPr>
      <t xml:space="preserve">CAPITULO </t>
    </r>
    <r>
      <rPr>
        <sz val="6"/>
        <color rgb="FF000000"/>
        <rFont val="Arial"/>
        <family val="2"/>
      </rPr>
      <t>7000</t>
    </r>
  </si>
  <si>
    <r>
      <rPr>
        <sz val="6"/>
        <color rgb="FF000000"/>
        <rFont val="Arial"/>
        <family val="2"/>
      </rPr>
      <t xml:space="preserve">CAPITULO </t>
    </r>
    <r>
      <rPr>
        <sz val="6"/>
        <color rgb="FF000000"/>
        <rFont val="Arial"/>
        <family val="2"/>
      </rPr>
      <t>8000</t>
    </r>
  </si>
  <si>
    <r>
      <rPr>
        <sz val="6"/>
        <color rgb="FF000000"/>
        <rFont val="Arial"/>
        <family val="2"/>
      </rPr>
      <t xml:space="preserve">CAPITULO </t>
    </r>
    <r>
      <rPr>
        <sz val="6"/>
        <color rgb="FF000000"/>
        <rFont val="Arial"/>
        <family val="2"/>
      </rPr>
      <t>9000</t>
    </r>
  </si>
  <si>
    <t>AUTORIZADO MODIFICADO</t>
  </si>
  <si>
    <t>PRESUPUESTO POR DEVENGAR</t>
  </si>
  <si>
    <t>TRIMESTRE ANTERIOR</t>
  </si>
  <si>
    <t>PERIODO TRIMESTRAL</t>
  </si>
  <si>
    <t>PRESIDENCIA</t>
  </si>
  <si>
    <t xml:space="preserve">$0.0 </t>
  </si>
  <si>
    <t>$0.0</t>
  </si>
  <si>
    <t>SECRETARIA DEL AYUNTAMIENTO</t>
  </si>
  <si>
    <t>DIRECCIÓN DE FINANZAS</t>
  </si>
  <si>
    <t>DIRECCION DE PROGRAMACION</t>
  </si>
  <si>
    <t>CONTRALORIA MUNICIPAL</t>
  </si>
  <si>
    <t>DIRECCION DE DESARROLLO</t>
  </si>
  <si>
    <t>DIRECCION DE FOMENTO ECONOMICO Y TURISMO</t>
  </si>
  <si>
    <t>DIRECCIÓN DE OBRAS, ORDENAMIENTO TERRITORIAL Y SERVICIOS MUNICIPALES</t>
  </si>
  <si>
    <t>DIRECCIÓN DE EDUCACIÓN, CULTURA Y RECREACION</t>
  </si>
  <si>
    <t>DIRECCION DE ADMINISTRACION</t>
  </si>
  <si>
    <t>DIRECCION DE SEGURIDAD PUBLICA</t>
  </si>
  <si>
    <t>DIRECCION DE TRANSITO</t>
  </si>
  <si>
    <t>DIRECCIÓN DE ASUNTOS JURÍDICOS</t>
  </si>
  <si>
    <t>DIRECCION DE ATENCION CIUDADANA</t>
  </si>
  <si>
    <t>DIRECCION DE ATENCION A LAS MUJERES</t>
  </si>
  <si>
    <t>DIRECCIÓN DE PROTECCIÓN AMBIENTAL Y DESARROLLO SUSTENTABLE</t>
  </si>
  <si>
    <t>UNIDAD DE PROTECCION CIVIL</t>
  </si>
  <si>
    <t>COORDINACION DEL DIF</t>
  </si>
  <si>
    <t>Anexo 2.3</t>
  </si>
  <si>
    <t>COMPARATIVO DEL GASTO CORRIENTE POR UNIDAD ADMINISTRATIVA - RP (ANEXO 2.3)</t>
  </si>
  <si>
    <r>
      <rPr>
        <sz val="6"/>
        <color rgb="FF000000"/>
        <rFont val="Arial"/>
        <family val="2"/>
      </rPr>
      <t xml:space="preserve">CAPITULO </t>
    </r>
    <r>
      <rPr>
        <sz val="6"/>
        <color rgb="FF000000"/>
        <rFont val="Arial"/>
        <family val="2"/>
      </rPr>
      <t>1000</t>
    </r>
  </si>
  <si>
    <r>
      <rPr>
        <sz val="6"/>
        <color rgb="FF000000"/>
        <rFont val="Arial"/>
        <family val="2"/>
      </rPr>
      <t xml:space="preserve">CAPITULO </t>
    </r>
    <r>
      <rPr>
        <sz val="6"/>
        <color rgb="FF000000"/>
        <rFont val="Arial"/>
        <family val="2"/>
      </rPr>
      <t>2000</t>
    </r>
  </si>
  <si>
    <r>
      <rPr>
        <sz val="6"/>
        <color rgb="FF000000"/>
        <rFont val="Arial"/>
        <family val="2"/>
      </rPr>
      <t xml:space="preserve">CAPITULO </t>
    </r>
    <r>
      <rPr>
        <sz val="6"/>
        <color rgb="FF000000"/>
        <rFont val="Arial"/>
        <family val="2"/>
      </rPr>
      <t>3000</t>
    </r>
  </si>
  <si>
    <r>
      <rPr>
        <sz val="6"/>
        <color rgb="FF000000"/>
        <rFont val="Arial"/>
        <family val="2"/>
      </rPr>
      <t xml:space="preserve">CAPITULO </t>
    </r>
    <r>
      <rPr>
        <sz val="6"/>
        <color rgb="FF000000"/>
        <rFont val="Arial"/>
        <family val="2"/>
      </rPr>
      <t>4000</t>
    </r>
  </si>
  <si>
    <r>
      <rPr>
        <sz val="6"/>
        <color rgb="FF000000"/>
        <rFont val="Arial"/>
        <family val="2"/>
      </rPr>
      <t xml:space="preserve">CAPITULO </t>
    </r>
    <r>
      <rPr>
        <sz val="6"/>
        <color rgb="FF000000"/>
        <rFont val="Arial"/>
        <family val="2"/>
      </rPr>
      <t>5000</t>
    </r>
  </si>
  <si>
    <r>
      <rPr>
        <sz val="6"/>
        <color rgb="FF000000"/>
        <rFont val="Arial"/>
        <family val="2"/>
      </rPr>
      <t xml:space="preserve">CAPITULO </t>
    </r>
    <r>
      <rPr>
        <sz val="6"/>
        <color rgb="FF000000"/>
        <rFont val="Arial"/>
        <family val="2"/>
      </rPr>
      <t>6000</t>
    </r>
  </si>
  <si>
    <r>
      <rPr>
        <sz val="6"/>
        <color rgb="FF000000"/>
        <rFont val="Arial"/>
        <family val="2"/>
      </rPr>
      <t xml:space="preserve">CAPITULO </t>
    </r>
    <r>
      <rPr>
        <sz val="6"/>
        <color rgb="FF000000"/>
        <rFont val="Arial"/>
        <family val="2"/>
      </rPr>
      <t>7000</t>
    </r>
  </si>
  <si>
    <r>
      <rPr>
        <sz val="6"/>
        <color rgb="FF000000"/>
        <rFont val="Arial"/>
        <family val="2"/>
      </rPr>
      <t xml:space="preserve">CAPITULO </t>
    </r>
    <r>
      <rPr>
        <sz val="6"/>
        <color rgb="FF000000"/>
        <rFont val="Arial"/>
        <family val="2"/>
      </rPr>
      <t>8000</t>
    </r>
  </si>
  <si>
    <r>
      <rPr>
        <sz val="6"/>
        <color rgb="FF000000"/>
        <rFont val="Arial"/>
        <family val="2"/>
      </rPr>
      <t xml:space="preserve">CAPITULO </t>
    </r>
    <r>
      <rPr>
        <sz val="6"/>
        <color rgb="FF000000"/>
        <rFont val="Arial"/>
        <family val="2"/>
      </rPr>
      <t>9000</t>
    </r>
  </si>
  <si>
    <t>Anexo 2.4</t>
  </si>
  <si>
    <t>RESUMEN PRESUPUESTO AUTORIZADO Y MODIFICADO DE PARTICIPACIONES FEDERALES PARA EL EJERCICIO 2018</t>
  </si>
  <si>
    <r>
      <rPr>
        <b/>
        <sz val="8"/>
        <color rgb="FF000000"/>
        <rFont val="Arial"/>
        <family val="2"/>
      </rPr>
      <t xml:space="preserve">
</t>
    </r>
    <r>
      <rPr>
        <b/>
        <sz val="8"/>
        <color rgb="FF000000"/>
        <rFont val="Arial"/>
        <family val="2"/>
      </rPr>
      <t>PRESUPUESTO APROBADO</t>
    </r>
  </si>
  <si>
    <t>MOVIMIENTOS PRESUPUESTALES EN EL TRIMESTRE</t>
  </si>
  <si>
    <t>MODIFICADO AL FIN DEL TRIMESTRE</t>
  </si>
  <si>
    <t>AMPLIACIONES</t>
  </si>
  <si>
    <t>REDUCCIONES</t>
  </si>
  <si>
    <t>ADECUACIONES PRESUPUESTARIAS</t>
  </si>
  <si>
    <t>(+)</t>
  </si>
  <si>
    <t>(-)</t>
  </si>
  <si>
    <t>SUBTOTAL GASTO CORRIENTE</t>
  </si>
  <si>
    <t>SUBTOTAL GASTO DE CAPITAL</t>
  </si>
  <si>
    <t>100%</t>
  </si>
  <si>
    <t>Anexo 2.5</t>
  </si>
  <si>
    <t>RESUMEN PRESUPUESTO AUTORIZADO Y MODIFICADO DE INGRESOS GENERADOS PARA EL EJERCICIO 2018</t>
  </si>
  <si>
    <r>
      <rPr>
        <b/>
        <sz val="8"/>
        <color rgb="FF000000"/>
        <rFont val="Arial"/>
        <family val="2"/>
      </rPr>
      <t xml:space="preserve">
</t>
    </r>
    <r>
      <rPr>
        <b/>
        <sz val="8"/>
        <color rgb="FF000000"/>
        <rFont val="Arial"/>
        <family val="2"/>
      </rPr>
      <t>PRESUPUESTO APROBADO</t>
    </r>
  </si>
  <si>
    <t>Anexo 2.6</t>
  </si>
  <si>
    <t>RESUMEN GENERAL FONDO III FISM [MONTO ASIGNADO E INTERESES) PROGRAMA NORMAL PARA EL EJERCICIO 2018</t>
  </si>
  <si>
    <r>
      <rPr>
        <b/>
        <sz val="8"/>
        <color rgb="FF000000"/>
        <rFont val="Arial"/>
        <family val="2"/>
      </rPr>
      <t xml:space="preserve">
</t>
    </r>
    <r>
      <rPr>
        <b/>
        <sz val="8"/>
        <color rgb="FF000000"/>
        <rFont val="Arial"/>
        <family val="2"/>
      </rPr>
      <t>PRESUPUESTO APROBADO</t>
    </r>
  </si>
  <si>
    <t>Anexo 2.6A</t>
  </si>
  <si>
    <t>RESUMEN GENERAL FONDO III FISE [MONTO ASIGNADO E INTERESES) PROGRAMA NORMAL PARA EL EJERCICIO 2018</t>
  </si>
  <si>
    <r>
      <rPr>
        <b/>
        <sz val="8"/>
        <color rgb="FF000000"/>
        <rFont val="Arial"/>
        <family val="2"/>
      </rPr>
      <t xml:space="preserve">
</t>
    </r>
    <r>
      <rPr>
        <b/>
        <sz val="8"/>
        <color rgb="FF000000"/>
        <rFont val="Arial"/>
        <family val="2"/>
      </rPr>
      <t>PRESUPUESTO APROBADO</t>
    </r>
  </si>
  <si>
    <t>Anexo 2.7</t>
  </si>
  <si>
    <t>RESUMEN GENERAL FONDO IV [MONTO ASIGNADO E INTERESES] PROG. NORMAL PARA EL EJERCICIO 2018</t>
  </si>
  <si>
    <r>
      <rPr>
        <b/>
        <sz val="8"/>
        <color rgb="FF000000"/>
        <rFont val="Arial"/>
        <family val="2"/>
      </rPr>
      <t xml:space="preserve">
</t>
    </r>
    <r>
      <rPr>
        <b/>
        <sz val="8"/>
        <color rgb="FF000000"/>
        <rFont val="Arial"/>
        <family val="2"/>
      </rPr>
      <t>PRESUPUESTO APROBADO</t>
    </r>
  </si>
  <si>
    <t>Anexo 2.8</t>
  </si>
  <si>
    <t>RESUMEN GENERAL FONDO III FISM ( MONTO ASIGNADO E INTERES) REMANENTE  PARA EL EJERCICIO 2018</t>
  </si>
  <si>
    <r>
      <rPr>
        <b/>
        <sz val="8"/>
        <color rgb="FF000000"/>
        <rFont val="Arial"/>
        <family val="2"/>
      </rPr>
      <t xml:space="preserve">
</t>
    </r>
    <r>
      <rPr>
        <b/>
        <sz val="8"/>
        <color rgb="FF000000"/>
        <rFont val="Arial"/>
        <family val="2"/>
      </rPr>
      <t>PRESUPUESTO APROBADO</t>
    </r>
  </si>
  <si>
    <t>Anexo 2.8A</t>
  </si>
  <si>
    <t>RESUMEN GENERAL FONDO III FISE [MONTO ASIGNADO E INTERESES) REMANENTE PARA EL EJERCICIO 2018</t>
  </si>
  <si>
    <r>
      <rPr>
        <b/>
        <sz val="8"/>
        <color rgb="FF000000"/>
        <rFont val="Arial"/>
        <family val="2"/>
      </rPr>
      <t xml:space="preserve">
</t>
    </r>
    <r>
      <rPr>
        <b/>
        <sz val="8"/>
        <color rgb="FF000000"/>
        <rFont val="Arial"/>
        <family val="2"/>
      </rPr>
      <t>PRESUPUESTO APROBADO</t>
    </r>
  </si>
  <si>
    <t>Anexo 2.9</t>
  </si>
  <si>
    <t>RESUMEN GENERAL FONDO IV [MONTO ASIGNADO E INTERESES) REMANENTE PARA EL EJERCICIO 2018</t>
  </si>
  <si>
    <r>
      <rPr>
        <b/>
        <sz val="8"/>
        <color rgb="FF000000"/>
        <rFont val="Arial"/>
        <family val="2"/>
      </rPr>
      <t xml:space="preserve">
</t>
    </r>
    <r>
      <rPr>
        <b/>
        <sz val="8"/>
        <color rgb="FF000000"/>
        <rFont val="Arial"/>
        <family val="2"/>
      </rPr>
      <t>PRESUPUESTO APROBADO</t>
    </r>
  </si>
  <si>
    <t>Anexo 2.10</t>
  </si>
  <si>
    <t>RESUMEN GENERAL CONVENIOS RECURSOS TRANSFERIDOS PROGRAMA NORMAL PARA EL EJERCICIO 2018</t>
  </si>
  <si>
    <r>
      <rPr>
        <b/>
        <sz val="8"/>
        <color rgb="FF000000"/>
        <rFont val="Arial"/>
        <family val="2"/>
      </rPr>
      <t xml:space="preserve">
</t>
    </r>
    <r>
      <rPr>
        <b/>
        <sz val="8"/>
        <color rgb="FF000000"/>
        <rFont val="Arial"/>
        <family val="2"/>
      </rPr>
      <t>PRESUPUESTO APROBADO</t>
    </r>
  </si>
  <si>
    <t>Anexo 2.11</t>
  </si>
  <si>
    <t>RESUMEN GENERAL CONVENIOS RECURSOS TRANSFERIDOS REMANENTE PARA EL EJERCICIO 2018</t>
  </si>
  <si>
    <r>
      <rPr>
        <b/>
        <sz val="8"/>
        <color rgb="FF000000"/>
        <rFont val="Arial"/>
        <family val="2"/>
      </rPr>
      <t xml:space="preserve">
</t>
    </r>
    <r>
      <rPr>
        <b/>
        <sz val="8"/>
        <color rgb="FF000000"/>
        <rFont val="Arial"/>
        <family val="2"/>
      </rPr>
      <t>PRESUPUESTO APROBADO</t>
    </r>
  </si>
  <si>
    <t>Anexo 2.12</t>
  </si>
  <si>
    <t>RESUMEN GENERAL RAMO 04 SUBSIDIO FORTASEG PROGRAMA NORMAL PARA EL EJERCICIO 2018</t>
  </si>
  <si>
    <r>
      <rPr>
        <b/>
        <sz val="8"/>
        <color rgb="FF000000"/>
        <rFont val="Arial"/>
        <family val="2"/>
      </rPr>
      <t xml:space="preserve">
</t>
    </r>
    <r>
      <rPr>
        <b/>
        <sz val="8"/>
        <color rgb="FF000000"/>
        <rFont val="Arial"/>
        <family val="2"/>
      </rPr>
      <t>PRESUPUESTO APROBADO</t>
    </r>
  </si>
  <si>
    <t>Anexo 2.13</t>
  </si>
  <si>
    <t>RESUMEN GENERAL RAMO 04 SUBSIDIO FORTASEG REMANENTE PARA EL EJERCICIO 2018</t>
  </si>
  <si>
    <r>
      <rPr>
        <b/>
        <sz val="8"/>
        <color rgb="FF000000"/>
        <rFont val="Arial"/>
        <family val="2"/>
      </rPr>
      <t xml:space="preserve">
</t>
    </r>
    <r>
      <rPr>
        <b/>
        <sz val="8"/>
        <color rgb="FF000000"/>
        <rFont val="Arial"/>
        <family val="2"/>
      </rPr>
      <t>PRESUPUESTO APROBADO</t>
    </r>
  </si>
  <si>
    <t>Anexo 2.14</t>
  </si>
  <si>
    <t>RESUMEN GENERAL RAMO 04 COPARTICIPACION PROGRAMA NORMAL PARA EL EJERCICIO 2018</t>
  </si>
  <si>
    <r>
      <rPr>
        <b/>
        <sz val="8"/>
        <color rgb="FF000000"/>
        <rFont val="Arial"/>
        <family val="2"/>
      </rPr>
      <t xml:space="preserve">
</t>
    </r>
    <r>
      <rPr>
        <b/>
        <sz val="8"/>
        <color rgb="FF000000"/>
        <rFont val="Arial"/>
        <family val="2"/>
      </rPr>
      <t>PRESUPUESTO APROBADO</t>
    </r>
  </si>
  <si>
    <t>Anexo 2.15</t>
  </si>
  <si>
    <t>RESUMEN GENERAL RAMO 16 PROGRAMA DE FORTALECIMIENTO AMBIENTAL EN LAS ENTIDADES FEDERATIVAS REMANENTE PARA EL EJERCICIO 2018</t>
  </si>
  <si>
    <r>
      <rPr>
        <b/>
        <sz val="8"/>
        <color rgb="FF000000"/>
        <rFont val="Arial"/>
        <family val="2"/>
      </rPr>
      <t xml:space="preserve">
</t>
    </r>
    <r>
      <rPr>
        <b/>
        <sz val="8"/>
        <color rgb="FF000000"/>
        <rFont val="Arial"/>
        <family val="2"/>
      </rPr>
      <t>PRESUPUESTO APROBADO</t>
    </r>
  </si>
  <si>
    <t>Anexo 2.16</t>
  </si>
  <si>
    <t>RESUMEN GENERAL RAMO 23 FONDO FAIP PROGRAMA NORMAL PARA EL EJERCICIO 2018</t>
  </si>
  <si>
    <r>
      <rPr>
        <b/>
        <sz val="8"/>
        <color rgb="FF000000"/>
        <rFont val="Arial"/>
        <family val="2"/>
      </rPr>
      <t xml:space="preserve">
</t>
    </r>
    <r>
      <rPr>
        <b/>
        <sz val="8"/>
        <color rgb="FF000000"/>
        <rFont val="Arial"/>
        <family val="2"/>
      </rPr>
      <t>PRESUPUESTO APROBADO</t>
    </r>
  </si>
  <si>
    <t>Anexo 2.17</t>
  </si>
  <si>
    <t>RESUMEN GENERAL RAMO 23 FONDO FAIP REMANENTE PARA EL EJERCICIO 2018</t>
  </si>
  <si>
    <r>
      <rPr>
        <b/>
        <sz val="8"/>
        <color rgb="FF000000"/>
        <rFont val="Arial"/>
        <family val="2"/>
      </rPr>
      <t xml:space="preserve">
</t>
    </r>
    <r>
      <rPr>
        <b/>
        <sz val="8"/>
        <color rgb="FF000000"/>
        <rFont val="Arial"/>
        <family val="2"/>
      </rPr>
      <t>PRESUPUESTO APROBADO</t>
    </r>
  </si>
  <si>
    <t>Anexo 2.18</t>
  </si>
  <si>
    <t>RESUMEN GENERAL RAMO 23 FONDO PARA NTIDADES FEDERATIVAS Y MUNICIPIOS PRODUCTORES DE HIDROCARBUROS EN REGIONES TERRESTRES PROGRAMA NORMAL PARA EL EJERCICIO 2018</t>
  </si>
  <si>
    <r>
      <rPr>
        <b/>
        <sz val="8"/>
        <color rgb="FF000000"/>
        <rFont val="Arial"/>
        <family val="2"/>
      </rPr>
      <t xml:space="preserve">
</t>
    </r>
    <r>
      <rPr>
        <b/>
        <sz val="8"/>
        <color rgb="FF000000"/>
        <rFont val="Arial"/>
        <family val="2"/>
      </rPr>
      <t>PRESUPUESTO APROBADO</t>
    </r>
  </si>
  <si>
    <t>Anexo 2.19</t>
  </si>
  <si>
    <t>RESUMEN GENERAL RAMO 23 FONDO PARA ENTIDADES FEDERATIVAS Y MUNICIPIOS PRODUCTORES DE HIDROCARBUROS EN REGIONES TERRESTRES REMANENTES PARA EL EJERCICIO 2018</t>
  </si>
  <si>
    <r>
      <rPr>
        <b/>
        <sz val="8"/>
        <color rgb="FF000000"/>
        <rFont val="Arial"/>
        <family val="2"/>
      </rPr>
      <t xml:space="preserve">
</t>
    </r>
    <r>
      <rPr>
        <b/>
        <sz val="8"/>
        <color rgb="FF000000"/>
        <rFont val="Arial"/>
        <family val="2"/>
      </rPr>
      <t>PRESUPUESTO APROBADO</t>
    </r>
  </si>
  <si>
    <t>Anexo 2.20</t>
  </si>
  <si>
    <t>RESUMEN GENERAL RAMO 23 FONDO PARA ENTIDADES FEDERATIVAS Y MUNICIPIOS PRODUCTORES DE HIDROCARBUROS EN REGIONES MARITIMAS PROGRAMA NORMAL  PARA EL EJERCICIO 2018</t>
  </si>
  <si>
    <r>
      <rPr>
        <b/>
        <sz val="8"/>
        <color rgb="FF000000"/>
        <rFont val="Arial"/>
        <family val="2"/>
      </rPr>
      <t xml:space="preserve">
</t>
    </r>
    <r>
      <rPr>
        <b/>
        <sz val="8"/>
        <color rgb="FF000000"/>
        <rFont val="Arial"/>
        <family val="2"/>
      </rPr>
      <t>PRESUPUESTO APROBADO</t>
    </r>
  </si>
  <si>
    <t>Anexo 2.21</t>
  </si>
  <si>
    <t>RESUMEN GENERAL RAMO 23 FONDO PARA ENTIDADES FEDERATIVAS Y MUNICIPIOS PRODUCTORES DE HIDROCARBUROS EN REGIONES MARITIMAS REFRENDO PARA EL EJERCICIO 2018</t>
  </si>
  <si>
    <r>
      <rPr>
        <b/>
        <sz val="8"/>
        <color rgb="FF000000"/>
        <rFont val="Arial"/>
        <family val="2"/>
      </rPr>
      <t xml:space="preserve">
</t>
    </r>
    <r>
      <rPr>
        <b/>
        <sz val="8"/>
        <color rgb="FF000000"/>
        <rFont val="Arial"/>
        <family val="2"/>
      </rPr>
      <t>PRESUPUESTO APROBADO</t>
    </r>
  </si>
  <si>
    <t>Anexo 2.22</t>
  </si>
  <si>
    <t>RESUMEN GENERAL RAMO 23 FONDO PARA EL FORTALECIMIENTO DE LA INFRAESTRUCTURA ESTATAL Y MUNICIPAL  PROGRAMA NORMAL  PARA EL EJERCICIO 2018</t>
  </si>
  <si>
    <r>
      <rPr>
        <b/>
        <sz val="8"/>
        <color rgb="FF000000"/>
        <rFont val="Arial"/>
        <family val="2"/>
      </rPr>
      <t xml:space="preserve">
</t>
    </r>
    <r>
      <rPr>
        <b/>
        <sz val="8"/>
        <color rgb="FF000000"/>
        <rFont val="Arial"/>
        <family val="2"/>
      </rPr>
      <t>PRESUPUESTO APROBADO</t>
    </r>
  </si>
  <si>
    <t>Anexo 2.23</t>
  </si>
  <si>
    <t>RESUMEN GENERAL RAMO 23 FONDO PARA EL FORTALECIMIENTO DE LA INFAESTRUCTURA ESTATAL Y MUNICIPAL REMANENTE PARA EL EJERCICIO 2018</t>
  </si>
  <si>
    <r>
      <rPr>
        <b/>
        <sz val="8"/>
        <color rgb="FF000000"/>
        <rFont val="Arial"/>
        <family val="2"/>
      </rPr>
      <t xml:space="preserve">
</t>
    </r>
    <r>
      <rPr>
        <b/>
        <sz val="8"/>
        <color rgb="FF000000"/>
        <rFont val="Arial"/>
        <family val="2"/>
      </rPr>
      <t>PRESUPUESTO APROBADO</t>
    </r>
  </si>
  <si>
    <t>Anexo 2.24</t>
  </si>
  <si>
    <t>RESUMEN GENERAL RAMO 23 FORTALECIMIENTO FINANCIERO P NORMAL PARA EL EJERCICIO 2018</t>
  </si>
  <si>
    <r>
      <rPr>
        <b/>
        <sz val="8"/>
        <color rgb="FF000000"/>
        <rFont val="Arial"/>
        <family val="2"/>
      </rPr>
      <t xml:space="preserve">
</t>
    </r>
    <r>
      <rPr>
        <b/>
        <sz val="8"/>
        <color rgb="FF000000"/>
        <rFont val="Arial"/>
        <family val="2"/>
      </rPr>
      <t>PRESUPUESTO APROBADO</t>
    </r>
  </si>
  <si>
    <t>Anexo 2.25</t>
  </si>
  <si>
    <t>RESUMEN GENERAL RAMO 23 APOYO FINANCIERO EXTRAORDINARIO HIDROCARBUROS PARA EL EJERCICIO 2018</t>
  </si>
  <si>
    <r>
      <rPr>
        <b/>
        <sz val="8"/>
        <color rgb="FF000000"/>
        <rFont val="Arial"/>
        <family val="2"/>
      </rPr>
      <t xml:space="preserve">
</t>
    </r>
    <r>
      <rPr>
        <b/>
        <sz val="8"/>
        <color rgb="FF000000"/>
        <rFont val="Arial"/>
        <family val="2"/>
      </rPr>
      <t>PRESUPUESTO APROBADO</t>
    </r>
  </si>
  <si>
    <t>Anexo 2.26</t>
  </si>
  <si>
    <t>RESUMEN GENERAL RAMO 23 FORTALECIMIENTO FINANCIERO PARA LA INVERSIÓN I REMANENTE PARA EL EJERCICIO 2018</t>
  </si>
  <si>
    <r>
      <rPr>
        <b/>
        <sz val="8"/>
        <color rgb="FF000000"/>
        <rFont val="Arial"/>
        <family val="2"/>
      </rPr>
      <t xml:space="preserve">
</t>
    </r>
    <r>
      <rPr>
        <b/>
        <sz val="8"/>
        <color rgb="FF000000"/>
        <rFont val="Arial"/>
        <family val="2"/>
      </rPr>
      <t>PRESUPUESTO APROBADO</t>
    </r>
  </si>
  <si>
    <t>Anexo 2.27</t>
  </si>
  <si>
    <t>RESUMEN GENERAL RAMO 23 FORTALECIMIENTO FINANCIERO PARA LA INVERSIÓN 3 REMANENTE PARA EL EJERCICIO 2018</t>
  </si>
  <si>
    <r>
      <rPr>
        <b/>
        <sz val="8"/>
        <color rgb="FF000000"/>
        <rFont val="Arial"/>
        <family val="2"/>
      </rPr>
      <t xml:space="preserve">
</t>
    </r>
    <r>
      <rPr>
        <b/>
        <sz val="8"/>
        <color rgb="FF000000"/>
        <rFont val="Arial"/>
        <family val="2"/>
      </rPr>
      <t>PRESUPUESTO APROBADO</t>
    </r>
  </si>
  <si>
    <t>Anexo 2.28</t>
  </si>
  <si>
    <t>RESUMEN GENERAL RAMO 23 FORTALECIMIENTO FINANCIERO PARA LA INVERSIÓN 4 REMANENTE PARA EL EJERCICIO 2018</t>
  </si>
  <si>
    <r>
      <rPr>
        <b/>
        <sz val="8"/>
        <color rgb="FF000000"/>
        <rFont val="Arial"/>
        <family val="2"/>
      </rPr>
      <t xml:space="preserve">
</t>
    </r>
    <r>
      <rPr>
        <b/>
        <sz val="8"/>
        <color rgb="FF000000"/>
        <rFont val="Arial"/>
        <family val="2"/>
      </rPr>
      <t>PRESUPUESTO APROBADO</t>
    </r>
  </si>
  <si>
    <t>Anexo 2.29</t>
  </si>
  <si>
    <t>RESUMEN GENERAL RAMO 23 FORTALECIMIENTO FINANCIERO PARA LA INVERSIÓN 5 REMANENTE PARA EL EJERCICIO 2018</t>
  </si>
  <si>
    <r>
      <rPr>
        <b/>
        <sz val="8"/>
        <color rgb="FF000000"/>
        <rFont val="Arial"/>
        <family val="2"/>
      </rPr>
      <t xml:space="preserve">
</t>
    </r>
    <r>
      <rPr>
        <b/>
        <sz val="8"/>
        <color rgb="FF000000"/>
        <rFont val="Arial"/>
        <family val="2"/>
      </rPr>
      <t>PRESUPUESTO APROBADO</t>
    </r>
  </si>
  <si>
    <t>RESUMEN GENERAL RAMO 23 PROYECTOS DE DESARROLLO REGIONAL PARA EL EJERCICIO 2018</t>
  </si>
  <si>
    <r>
      <rPr>
        <b/>
        <sz val="8"/>
        <color rgb="FF000000"/>
        <rFont val="Arial"/>
        <family val="2"/>
      </rPr>
      <t xml:space="preserve">
</t>
    </r>
    <r>
      <rPr>
        <b/>
        <sz val="8"/>
        <color rgb="FF000000"/>
        <rFont val="Arial"/>
        <family val="2"/>
      </rPr>
      <t>PRESUPUESTO APROBADO</t>
    </r>
  </si>
  <si>
    <t>PROCEDENCIA: PARTICIPACIONES FEDERALES, RECURSOS PROPIOS,FONDOS III Y IV, CONVENIOS (TODOS)</t>
  </si>
  <si>
    <t>RESUMEN DE PROGRAMAS PRESUPUESTARIOS DEL GASTO PUBLICO MUNICIPAL</t>
  </si>
  <si>
    <t>LOCALIDAD</t>
  </si>
  <si>
    <t>METAS</t>
  </si>
  <si>
    <t>PERIODO DE EJECUCION</t>
  </si>
  <si>
    <t>AVANCE</t>
  </si>
  <si>
    <t>PROGRAMADO</t>
  </si>
  <si>
    <t>REAL</t>
  </si>
  <si>
    <t>NUM</t>
  </si>
  <si>
    <t>U.A.</t>
  </si>
  <si>
    <t>CLAVE DEL PROGRAMA PRESUPUESTARIO</t>
  </si>
  <si>
    <r>
      <rPr>
        <b/>
        <sz val="5"/>
        <color rgb="FF000000"/>
        <rFont val="Arial"/>
        <family val="2"/>
      </rPr>
      <t xml:space="preserve">PROYECTO 
</t>
    </r>
    <r>
      <rPr>
        <b/>
        <sz val="5"/>
        <color rgb="FF000000"/>
        <rFont val="Arial"/>
        <family val="2"/>
      </rPr>
      <t>/COMPONENTE</t>
    </r>
  </si>
  <si>
    <t>NOMBRE</t>
  </si>
  <si>
    <t>CLAVE</t>
  </si>
  <si>
    <t>PREVISTA</t>
  </si>
  <si>
    <t>REALIZADA</t>
  </si>
  <si>
    <t>UNIDAD DE MEDIDA</t>
  </si>
  <si>
    <t>INICIO</t>
  </si>
  <si>
    <t>TERMINO</t>
  </si>
  <si>
    <t>FUENTE DEL RECURSO</t>
  </si>
  <si>
    <t>ASIGNACION ANUAL, REF. REMANENTE</t>
  </si>
  <si>
    <t>POBLACION BENEFICIADA</t>
  </si>
  <si>
    <t>PRESUPUESTO AUTORIZADO INICIAL</t>
  </si>
  <si>
    <t>MODIFICADO AL PERIODO</t>
  </si>
  <si>
    <t>COMPROMETIDO AL PERIODO</t>
  </si>
  <si>
    <t>DEVENGADO AL PERIODO</t>
  </si>
  <si>
    <t>EJERCIDO AL PERIODO</t>
  </si>
  <si>
    <t>PAGADO AL PERIODO</t>
  </si>
  <si>
    <t>FINANCIERO</t>
  </si>
  <si>
    <t>FISICO</t>
  </si>
  <si>
    <t>DIRECCIÓN: 31111MU01 - PRESIDENCIA</t>
  </si>
  <si>
    <t>31111MU01</t>
  </si>
  <si>
    <t>K024</t>
  </si>
  <si>
    <t>AD-012</t>
  </si>
  <si>
    <t>ADQUISICION DE ESCRITORIO METALICO</t>
  </si>
  <si>
    <t>001</t>
  </si>
  <si>
    <t>HUIMANGUILLO</t>
  </si>
  <si>
    <t>PIEZAS</t>
  </si>
  <si>
    <t>30/03/2018</t>
  </si>
  <si>
    <t>01/03/2018</t>
  </si>
  <si>
    <t>PROGRAMA NORMAL</t>
  </si>
  <si>
    <t>P005</t>
  </si>
  <si>
    <t>GC-001</t>
  </si>
  <si>
    <t>GASTOS DE OPERACION DE LA PRESIDENCIA MUNICIPAL</t>
  </si>
  <si>
    <t>OPERACIÓN</t>
  </si>
  <si>
    <t>31/12/2018</t>
  </si>
  <si>
    <t>01/01/2018</t>
  </si>
  <si>
    <t>31/01/2018</t>
  </si>
  <si>
    <t>GC-002</t>
  </si>
  <si>
    <t>GASTOS DE OPERACION DE LA COORDINACION DE COMUNICACION SOCIAL.</t>
  </si>
  <si>
    <t>GC-150</t>
  </si>
  <si>
    <t>GASTOS DE OPERACION DE LA PRESIDENCIA MUNICIPAL (2DA. ETAPA)</t>
  </si>
  <si>
    <t>30/09/2018</t>
  </si>
  <si>
    <t>01/09/2018</t>
  </si>
  <si>
    <t>ACCIONES: 4</t>
  </si>
  <si>
    <t>TOTAL DE DIRECCION</t>
  </si>
  <si>
    <t>DIRECCIÓN: 31111MU02 - SECRETARIA DEL AYUNTAMIENTO</t>
  </si>
  <si>
    <t>31111MU02</t>
  </si>
  <si>
    <t>AD-010</t>
  </si>
  <si>
    <t>23/03/2018</t>
  </si>
  <si>
    <t>AD-013</t>
  </si>
  <si>
    <t>ADQUISICION DE ESCALERA DE EXTENSION FIBRA DE VIDRIO</t>
  </si>
  <si>
    <t>30/05/2018</t>
  </si>
  <si>
    <t>AD-021</t>
  </si>
  <si>
    <t>ADQUISICION DE EQUIPOS DE AIRE ACONDICIONADO MINI SPLIT</t>
  </si>
  <si>
    <t>30/04/2018</t>
  </si>
  <si>
    <t>02/04/2018</t>
  </si>
  <si>
    <t>E052</t>
  </si>
  <si>
    <t>AD-026</t>
  </si>
  <si>
    <t xml:space="preserve">ADQUISICION DE UN PREDIO RUSTICO QUE CONSTA DE UNA SUPERFICIE DE 298.01 M2, QUE SERVIRA COMO ACCESO AL PREDIO RUSTICO PROPIEDAD DE ESTE  AYUNTAMIENTO, DONDE SE ENCUENTRA EL PANTEON, UBICADO EN VILLA CHONTALPA </t>
  </si>
  <si>
    <t>016</t>
  </si>
  <si>
    <t>CHONTALPA (ESTACIÓN CHONTALPA)</t>
  </si>
  <si>
    <t>METROS CUADRADOS</t>
  </si>
  <si>
    <t>11/05/2018</t>
  </si>
  <si>
    <t>AD-028</t>
  </si>
  <si>
    <t>ADQUISICION DE EQUIPO DE AIRE ACONDICIONADO MINI SPLIT DE 2 CABALLOS, PARA LA OFICIALIA DEL REGISTRO CIVIL</t>
  </si>
  <si>
    <t>31/08/2018</t>
  </si>
  <si>
    <t>01/08/2018</t>
  </si>
  <si>
    <t>GC-003</t>
  </si>
  <si>
    <t>GASTOS DE OPERACION DE LA SECRETARIA DEL AYUNTAMIENTO.</t>
  </si>
  <si>
    <t>E047</t>
  </si>
  <si>
    <t>GC-004</t>
  </si>
  <si>
    <t>GASTOS DE OPERACION DE LA OFICIALIA DEL REGISTRO CIVIL</t>
  </si>
  <si>
    <t>GC-026</t>
  </si>
  <si>
    <t>GASTOS DE OPERACIÓN DE PANTEONES MUNICIPAL</t>
  </si>
  <si>
    <t>GC-054</t>
  </si>
  <si>
    <t>CELEBRACION DE FIESTAS PATRIAS</t>
  </si>
  <si>
    <t>EVENTOS</t>
  </si>
  <si>
    <t>31/10/2018</t>
  </si>
  <si>
    <t>E033</t>
  </si>
  <si>
    <t>GC-062</t>
  </si>
  <si>
    <t>GASTOS DE OPERACION DEL SISTEMA MUNICIPAL DE PROTECCION INTEGRAL DE NIÑAS, NIÑOS Y ADOLESCENTES (SIPINNA HUIMANGUILLO)</t>
  </si>
  <si>
    <t>29/12/2017</t>
  </si>
  <si>
    <t>GC-151</t>
  </si>
  <si>
    <t>GASTOS DE OPERACION DE LA SECRETARIA DEL AYUNTAMIENTO (2DA. ETAPA)</t>
  </si>
  <si>
    <t>ACCIONES: 11</t>
  </si>
  <si>
    <t>DIRECCIÓN: 31111MU03 - DIRECCIÓN DE FINANZAS</t>
  </si>
  <si>
    <t>31111MU03</t>
  </si>
  <si>
    <t>AD-020</t>
  </si>
  <si>
    <t>ADQUISICION DE BOMBA HIDRONEUMATICO DE 1 HP</t>
  </si>
  <si>
    <t>P009</t>
  </si>
  <si>
    <t>GC-005</t>
  </si>
  <si>
    <t>GASTOS DE OPERACION DE LA DIRECCION DE FINANZAS</t>
  </si>
  <si>
    <t>P020</t>
  </si>
  <si>
    <t>GC-006</t>
  </si>
  <si>
    <t>GASTOS DE OPERACION DE LA SUBDIRECCION DE NORMATIVIDAD Y FISCALIZACION</t>
  </si>
  <si>
    <t>GC-007</t>
  </si>
  <si>
    <t>GASTOS DE OPERACION DE LA SUBDIRECCION DE CATASTRO</t>
  </si>
  <si>
    <t>M001</t>
  </si>
  <si>
    <t>GC-008</t>
  </si>
  <si>
    <t>GASTOS DE OPERACIÓN DE LA CENTRAL CAMIONERA</t>
  </si>
  <si>
    <t>E051</t>
  </si>
  <si>
    <t>GC-016</t>
  </si>
  <si>
    <t>GASTOS DE OPERACION DE MERCADOS PUBLICOS</t>
  </si>
  <si>
    <t>GC-064</t>
  </si>
  <si>
    <t>ESTIMADO EN INGRESOS DE GESTION PARA EL EJERCICIO FISCAL 2018</t>
  </si>
  <si>
    <t>ACCION</t>
  </si>
  <si>
    <t>GC-079</t>
  </si>
  <si>
    <t>REMANENTES DE INGRESOS PROPIOS 2017</t>
  </si>
  <si>
    <t>REMANENTE</t>
  </si>
  <si>
    <t>GC-080</t>
  </si>
  <si>
    <t>REMANENTES DEL FISE 2017</t>
  </si>
  <si>
    <t>GC-081</t>
  </si>
  <si>
    <t>RAMO 33 FONDO III (INTERESES) 2017, PARA EJERCER EN EL 2018</t>
  </si>
  <si>
    <t>GC-084</t>
  </si>
  <si>
    <t>REMANENTES DEL FONDO PARA EL FORTALECIMIENTO DE LA INFRAESTRUCTURA ESTATAL Y MUNICIPAL (FORTALECE) 2017</t>
  </si>
  <si>
    <t>GC-085</t>
  </si>
  <si>
    <t>REMANENTES DE FORTALECIMIENTO FINANCIERO PARA INVERSION 5</t>
  </si>
  <si>
    <t>GC-086</t>
  </si>
  <si>
    <t>REMANENTES DE FORTALECIMIENTO FINANCIERO PARA INVERSION 4</t>
  </si>
  <si>
    <t>GC-087</t>
  </si>
  <si>
    <t>REMANENTES DE FORTALECIMIENTO FINANCIERO PARA INVERSION 3</t>
  </si>
  <si>
    <t>GC-088</t>
  </si>
  <si>
    <t>REMANENTES DE FORTALECIMIENTO FINANCIERO PARA INVERSION 1</t>
  </si>
  <si>
    <t>GC-089</t>
  </si>
  <si>
    <t>REMANENTES DEL FONDO PARA ENTIDADES FEDERATIVAS Y MUNICIPIOS PRODUCTORES DE HIDROCARBUROS EN REGIONES MARITIMAS</t>
  </si>
  <si>
    <t>GC-090</t>
  </si>
  <si>
    <t>REMANENTES DE PROYECTOS DE DESARROLLO REGIONAL</t>
  </si>
  <si>
    <t>GC-091</t>
  </si>
  <si>
    <t>REMANENTES DE FONDO DE APOYO EN INFRAESTRUCTURA Y PRODUCTIVIDAD (FAIP)</t>
  </si>
  <si>
    <t>GC-092</t>
  </si>
  <si>
    <t>REMANENTES DE APOYO FINANCIERO EXTRAORDINARIO HIDROCARBUROS</t>
  </si>
  <si>
    <t>GC-093</t>
  </si>
  <si>
    <t>REMANENTES DE FONDO PARA ENTIDADES FEDERATIVAS Y MUNICIPIOS PRODUCTORES DE HIDROCARBUROS EN REGIONES TERRESTRES</t>
  </si>
  <si>
    <t>GC-125</t>
  </si>
  <si>
    <t>GASTOS DE OPERACION DE LA DIRECCION DE FINANZAS (2DA. ETAPA)</t>
  </si>
  <si>
    <t>25/05/2018</t>
  </si>
  <si>
    <t>GC-127</t>
  </si>
  <si>
    <t>RAMO 33 FONDO III (SALDOS NO EJERCIDOS) 2017</t>
  </si>
  <si>
    <t>01/06/2018</t>
  </si>
  <si>
    <t>GC-128</t>
  </si>
  <si>
    <t>SALDOS NO EJERCIDOS DEL RAMO 33 FONDO III, 2018</t>
  </si>
  <si>
    <t>GC-145</t>
  </si>
  <si>
    <t xml:space="preserve">SALDOS NO EJERCIDOS DEL FONDO PARA ENTIDADES FEDERATIVAS Y MUNICIPIOS PRODUCTORES DE HIDROCARBUROS EN REGIONES TERRESTRES 2018.
</t>
  </si>
  <si>
    <t>GC-148</t>
  </si>
  <si>
    <t>SALDOS NO EJERCIDOS DE PROGRAMAS REGIONALES 2018.</t>
  </si>
  <si>
    <t>GC-149</t>
  </si>
  <si>
    <t>SALDOS NO EJERCIDOS DE APOYO EXTRAORDINARIO DEL FONDO PARA ENTIDADES FEDERATIVAS Y MUNICIPIOS PRODUCTORES DE HIDROCARBUROS.</t>
  </si>
  <si>
    <t>GC-153</t>
  </si>
  <si>
    <t>GASTOS DE OPERACION DE LA DIRECCION DE FINANZAS (3RA. ETAPA)</t>
  </si>
  <si>
    <t>GC-166</t>
  </si>
  <si>
    <t>SALDOS NO EJERCIDOS DEL FONDO PARA ENTIDADES FEDERATIVAS Y MUNICIPIOS PRODUCTORES DE HIDROCARBUROS EN REGIONES MARÍTIMAS 2018.</t>
  </si>
  <si>
    <t>10/09/2018</t>
  </si>
  <si>
    <t>GC-170</t>
  </si>
  <si>
    <t>SALDOS NO EJERCIDOS DE INGRESOS DE GESTIÓN (INGRESOS PROPIOS) 2018.</t>
  </si>
  <si>
    <t>03/09/2018</t>
  </si>
  <si>
    <t>DIRECCIÓN: 31111MU04 - DIRECCION DE PROGRAMACION</t>
  </si>
  <si>
    <t>31111MU04</t>
  </si>
  <si>
    <t>AD-011</t>
  </si>
  <si>
    <t>ADQUISICION DE EQUIPO DE AIRE ACONDICIONADO MINI SPLIT DE 24,000 BTU</t>
  </si>
  <si>
    <t>22/03/2018</t>
  </si>
  <si>
    <t>P010</t>
  </si>
  <si>
    <t>GC-009</t>
  </si>
  <si>
    <t>GASTOS DE OPERACION DE LA DIRECCION DE PROGRAMACION</t>
  </si>
  <si>
    <t>GC-104</t>
  </si>
  <si>
    <t>REINTEGRO DE IMPORTE DE CAPACITACION A ELEMENTOS POLICIALES QUE NO APROBARON EXAMEN DE CONTROL DE CONFIANZA</t>
  </si>
  <si>
    <t>REINTEGRO</t>
  </si>
  <si>
    <t>17/05/2018</t>
  </si>
  <si>
    <t>02/05/2018</t>
  </si>
  <si>
    <t>GC-129</t>
  </si>
  <si>
    <t>PARTICIPACIONES FEDERALES 2018</t>
  </si>
  <si>
    <t>29/06/2018</t>
  </si>
  <si>
    <t>GC-152</t>
  </si>
  <si>
    <t>GASTOS DE OPERACION DE LA DIRECCION DE PROGRAMACION (2DA. ETAPA)</t>
  </si>
  <si>
    <t>ACCIONES: 5</t>
  </si>
  <si>
    <t>DIRECCIÓN: 31111MU05 - CONTRALORIA MUNICIPAL</t>
  </si>
  <si>
    <t>31111MU05</t>
  </si>
  <si>
    <t>O001</t>
  </si>
  <si>
    <t>GC-010</t>
  </si>
  <si>
    <t xml:space="preserve">GASTOS DE OPERACION DE LA CONTRALORIA MUNICIPAL 
</t>
  </si>
  <si>
    <t>P018</t>
  </si>
  <si>
    <t>GC-063</t>
  </si>
  <si>
    <t>EVALUACION DEL DESEMPEÑO DE LOS PROGRAMAS ANUALES DEL MUNICIPIO DE HUIMANGUILLO, TABASCO, FINANCIADOS CON RECURSOS DEL FISM Y FORTAMUN 2017</t>
  </si>
  <si>
    <t>EVALUACIÓN</t>
  </si>
  <si>
    <t>GC-154</t>
  </si>
  <si>
    <t>GASTOS DE OPERACION DE LA CONTRALORIA MUNICIPAL (2DA. ETAPA)</t>
  </si>
  <si>
    <t>ACCIONES: 3</t>
  </si>
  <si>
    <t>DIRECCIÓN: 31111MU06 - DIRECCION DE DESARROLLO</t>
  </si>
  <si>
    <t>31111MU06</t>
  </si>
  <si>
    <t>GC-011</t>
  </si>
  <si>
    <t>GASTOS DE OPERACION DE LA DIRECCION DE DESARROLLO</t>
  </si>
  <si>
    <t>E053</t>
  </si>
  <si>
    <t>GC-012</t>
  </si>
  <si>
    <t>GASTOS DE OPERACION DE RASTROS MUNICIPAL</t>
  </si>
  <si>
    <t>30/12/2018</t>
  </si>
  <si>
    <t>F005</t>
  </si>
  <si>
    <t>GC-039</t>
  </si>
  <si>
    <t>MANTENIMIENTO DEL CENTRO ACUICOLA MUNICIPAL (UB. COL. LA TIGRERA)</t>
  </si>
  <si>
    <t>F002</t>
  </si>
  <si>
    <t>GC-094</t>
  </si>
  <si>
    <t>DOTACION DE 2000 PAQUETES DE POLLAS PONEDORAS CON ALIMENTO, VACUNAS, VITAMINAS Y ANTIBIOTICOS EN APOYO A FAMILIAS DE ESCASOS RECURSOS</t>
  </si>
  <si>
    <t>PAQUETES</t>
  </si>
  <si>
    <t>31/05/2018</t>
  </si>
  <si>
    <t>GC-124</t>
  </si>
  <si>
    <t>APOYO A PRODUCTORES DE GANADO BOVINO DE BAJO RECURSOS PARA LA ADQUISICION DE SEMENTALES PARA MEJORA GENETICA EN SU HATO GANADERO</t>
  </si>
  <si>
    <t>APOYOS</t>
  </si>
  <si>
    <t>30/06/2018</t>
  </si>
  <si>
    <t>GC-155</t>
  </si>
  <si>
    <t>GASTOS DE OPERACION DE LA DIRECCION DE DESARROLLO (2DA ETAPA)</t>
  </si>
  <si>
    <t>DIRECCIÓN: 31111MU07 - DIRECCION DE FOMENTO ECONOMICO Y TURISMO</t>
  </si>
  <si>
    <t>31111MU07</t>
  </si>
  <si>
    <t>F025</t>
  </si>
  <si>
    <t>GC-023</t>
  </si>
  <si>
    <t xml:space="preserve">GASTOS DE OPERACION DE LA DIRECCION DE FOMENTO ECONOMICO </t>
  </si>
  <si>
    <t>F028</t>
  </si>
  <si>
    <t>GC-041</t>
  </si>
  <si>
    <t>GASTOS DE OPERACION DE LA FERIA ESTATAL</t>
  </si>
  <si>
    <t>GC-077</t>
  </si>
  <si>
    <t>APOYO PARA LA REACTIVACION ECONOMICA DE MICRO EMPRESARIOS</t>
  </si>
  <si>
    <t>GC-158</t>
  </si>
  <si>
    <t>GASTOS DE OPERACION DE LA DIRECCION DE FOMENTO ECONOMICO (2DA. ETAPA)</t>
  </si>
  <si>
    <t>DIRECCIÓN: 31111MU08 - DIRECCIÓN DE OBRAS, ORDENAMIENTO TERRITORIAL Y SERVICIOS MUNICIPALES</t>
  </si>
  <si>
    <t>31111MU08</t>
  </si>
  <si>
    <t>AD-007</t>
  </si>
  <si>
    <t>ADQUISICION DE PODADORA</t>
  </si>
  <si>
    <t>K022</t>
  </si>
  <si>
    <t>DEL K0220080186 AL K0220080209</t>
  </si>
  <si>
    <t xml:space="preserve">CONSTRUCCIÓN DE TECHO FIRME </t>
  </si>
  <si>
    <t>999</t>
  </si>
  <si>
    <t>VARIAS</t>
  </si>
  <si>
    <t>28/06/2018</t>
  </si>
  <si>
    <t>14/06/2018</t>
  </si>
  <si>
    <t>DEL K0220080210 AL K0220080230</t>
  </si>
  <si>
    <t>CONSTRUCCIÓN DE TECHO FIRME.</t>
  </si>
  <si>
    <t>DEL K0220080231 AL K0220080266</t>
  </si>
  <si>
    <t>DEL K0220080268 AL K0220080272</t>
  </si>
  <si>
    <t>DEL K0220080280 AL K0220080282 Y K0220080284 AL K0220080298</t>
  </si>
  <si>
    <t>CONSTRUCCION DE TECHO FIRME</t>
  </si>
  <si>
    <t>DEL K0220080299 AL K0220080331</t>
  </si>
  <si>
    <t>DEL K0220080332 AL K0220080349</t>
  </si>
  <si>
    <t>DEL K0220080350 AL K0220080392</t>
  </si>
  <si>
    <t>GC-013</t>
  </si>
  <si>
    <t>GASTOS DE OPERACION DE LA DIRECCION DE OBRAS PUBLICAS</t>
  </si>
  <si>
    <t>E049</t>
  </si>
  <si>
    <t>GC-014</t>
  </si>
  <si>
    <t xml:space="preserve">GASTOS DE OPERACION  DE LA COORDINACION DE SERVICIOS MUNICIPALES
</t>
  </si>
  <si>
    <t>GC-015</t>
  </si>
  <si>
    <t>GASTOS DE OPERACION DE LA COORDINACION DE CAMINOS Y PUENTES</t>
  </si>
  <si>
    <t>E050</t>
  </si>
  <si>
    <t>GC-040</t>
  </si>
  <si>
    <t>CONSUMO DE ENERGIA ELECTRICA DEL ALUMBRADO PUBLICO</t>
  </si>
  <si>
    <t>SERVICIOS</t>
  </si>
  <si>
    <t>GC-050</t>
  </si>
  <si>
    <t>GC-057</t>
  </si>
  <si>
    <t>PROYECTOS DE DESARROLLO REGIONAL 2018</t>
  </si>
  <si>
    <t>29/12/2018</t>
  </si>
  <si>
    <t>GC-065</t>
  </si>
  <si>
    <t>ASIGNACION ANUAL DEL RAMO 33 FONDO III (FISM) 2018</t>
  </si>
  <si>
    <t>GC-067</t>
  </si>
  <si>
    <t>FONDO PARA ENTIDADES FEDERATIVAS Y MUNICIPIOS PRODUCTORES DE HIDROCARBUROS EN REGIONES TERRESTRES 2018</t>
  </si>
  <si>
    <t>GC-068</t>
  </si>
  <si>
    <t>FONDO PARA ENTIDADES FEDERATIVAS Y MUNICIPIOS PRODUCTORES DE HIDROCARBUROS EN REGIONES MARITIMAS 2018</t>
  </si>
  <si>
    <t>GC-069</t>
  </si>
  <si>
    <t>FONDO DE APORTACIONES PARA LA INFRAESTRUCTURA SOCIAL PARA LAS ENTIDADES (FISE) 2018</t>
  </si>
  <si>
    <t>GC-070</t>
  </si>
  <si>
    <t>FONDO PARA EL FORTALECIMIENTO DE LA INFRAESTRUCTURA ESTATAL Y MUNICIPAL (FORTALECE 2018)</t>
  </si>
  <si>
    <t>GC-071</t>
  </si>
  <si>
    <t>FORTALECIMIENTO FINANCIERO 2018</t>
  </si>
  <si>
    <t>GC-073</t>
  </si>
  <si>
    <t>GC-098</t>
  </si>
  <si>
    <t>SERVICIO DE IMPRESIÓN DE EXPEDIENTES Y MATERIAL INFORMATIVO DERIVADO DE LA OPERACIÓN Y ADMINISTRACIÓN DEL FONDO DE APORTACIONES PARA LA INFRAESTRUCTURA SOCIAL MUNICIPAL.</t>
  </si>
  <si>
    <t>28/09/2018</t>
  </si>
  <si>
    <t>12/04/2018</t>
  </si>
  <si>
    <t>GC-099</t>
  </si>
  <si>
    <t>SERVICIO DE MANTENIMIENTO Y REPARACIÓN DE EQUIPOS DE TRANSPORTE PARA LA OPERACIÓN DEL FONDO DE APORTACIONES PARA LA INFRAESTRUCTURA SOCIAL MUNICIPAL.</t>
  </si>
  <si>
    <t>GC-101</t>
  </si>
  <si>
    <t>ARRENDAMIENTOS DE VEHÍCULOS TERRESTRES PARA LA VERIFICACIÓN Y EL SEGUIMIENTO DE LAS OBRAS REALIZADAS CON RECURSOS DEL FAIS.</t>
  </si>
  <si>
    <t>GC-130</t>
  </si>
  <si>
    <t>INTERESES GENERADOS DEL RAMO 33 FONDO III 2018 (FISM)</t>
  </si>
  <si>
    <t>GC-132</t>
  </si>
  <si>
    <t>INTERESES GENERADOS DEL FISE 2018</t>
  </si>
  <si>
    <t>GC-134</t>
  </si>
  <si>
    <t>INTERESES GENERADOS DE PROYECTOS DE DESARROLLO REGIONAL 2017</t>
  </si>
  <si>
    <t>GC-135</t>
  </si>
  <si>
    <t>INTERESES GENERADOS DE FORTALECE 2017</t>
  </si>
  <si>
    <t>GC-136</t>
  </si>
  <si>
    <t>INTERESES GENERADOS DE FONDO PARA ENTIDADES FED. Y MUNICIPIOS PRODUCTORES DE HIDROCARBUROS 2017</t>
  </si>
  <si>
    <t>GC-137</t>
  </si>
  <si>
    <t>APOYO FINANCIERO EXTRAORDINARIO HIDROCARBUROS 2017</t>
  </si>
  <si>
    <t>GC-138</t>
  </si>
  <si>
    <t>INTERESES GENERADOS DE FONDO PARA ENTIDADES FED. Y MPIOS. PRODUCTORES DE HIDROCARBUROS EN REGIONES TERRESTRES 2018</t>
  </si>
  <si>
    <t>GC-139</t>
  </si>
  <si>
    <t>INTERESES GENERADOS DE FONDO PARA ENTIDADES FED. Y MPIOS. PRODUCTORES DE HIDROCARBUROS EN REGIONES MARITIMAS 2018</t>
  </si>
  <si>
    <t>GC-141</t>
  </si>
  <si>
    <t>INTERESES GENERADOS DE FORTALECIMIENTO FINANCIERO PARA INVERSION 3, 2017</t>
  </si>
  <si>
    <t>GC-142</t>
  </si>
  <si>
    <t>INTERESES GENERADOS DE PROGRAMAS REGIONALES 2018</t>
  </si>
  <si>
    <t>GC-143</t>
  </si>
  <si>
    <t>INTERESES GENERADOS DE FORTALECIMIENTO PARA INVERSION 4, 2017</t>
  </si>
  <si>
    <t>GC-144</t>
  </si>
  <si>
    <t>INTERESES GENERADOS DE FORTALECIMIENTO FINANCIERO PARA INVERSION 5, 2017</t>
  </si>
  <si>
    <t>GC-146</t>
  </si>
  <si>
    <t>GASTOS DE OPERACION DE LA COORDINACION DE SERVICIOS MUNICIPALES (2DA. ETAPA)</t>
  </si>
  <si>
    <t>GC-156</t>
  </si>
  <si>
    <t>GASTOS DE OPERACION DE LA DIRECCION DE OBRAS, ORDENAMIENTO TERRITORIAL Y SERVICIOS MUNICIPALES (3RA. ETAPA)</t>
  </si>
  <si>
    <t>GC-167</t>
  </si>
  <si>
    <t xml:space="preserve">CONSUMO DE ENERGIA ELECTRICA DEL ALUMBRADO PUBLICO </t>
  </si>
  <si>
    <t>K002</t>
  </si>
  <si>
    <t>K0020080002</t>
  </si>
  <si>
    <t>K0020080611/2017.- REHABILITACION DE SISTEMA DE AGUA POTALE</t>
  </si>
  <si>
    <t>108</t>
  </si>
  <si>
    <t>C-32 (LICENCIADO FRANCISCO TRUJILLO GURRIA)</t>
  </si>
  <si>
    <t>REHABILITACION</t>
  </si>
  <si>
    <t>06/02/2018</t>
  </si>
  <si>
    <t>08/01/2018</t>
  </si>
  <si>
    <t>REFRENDO</t>
  </si>
  <si>
    <t>K0020080393</t>
  </si>
  <si>
    <t>REHABILITACION DE SISTEMA DE AGUA POTABLE</t>
  </si>
  <si>
    <t>018</t>
  </si>
  <si>
    <t>DESECHO 1RA. SECCION</t>
  </si>
  <si>
    <t>28/07/2018</t>
  </si>
  <si>
    <t>09/07/2018</t>
  </si>
  <si>
    <t>K0020080394</t>
  </si>
  <si>
    <t>076</t>
  </si>
  <si>
    <t>PICO DE ORO 1RA. SECCION</t>
  </si>
  <si>
    <t>K0020080395</t>
  </si>
  <si>
    <t>388</t>
  </si>
  <si>
    <t>LICENCIADO ANTONIO ZAMORA ARRIOJA</t>
  </si>
  <si>
    <t>K0020080396</t>
  </si>
  <si>
    <t>478</t>
  </si>
  <si>
    <t>EMILIANO ZAPATA (KILOMETRO 4)</t>
  </si>
  <si>
    <t>K0020080459</t>
  </si>
  <si>
    <t>047</t>
  </si>
  <si>
    <t>LIBERTAD</t>
  </si>
  <si>
    <t>27/08/2018</t>
  </si>
  <si>
    <t>K003</t>
  </si>
  <si>
    <t>K0030080084</t>
  </si>
  <si>
    <t>REPOSICION DE TUBERIA DE DRENAJE SANITARIO DE DIFERENTES DIAMETROS (CALLE ZARAGOZA ENTRE SIMON SARLAT Y CALLE LERDO DE TEJADA)</t>
  </si>
  <si>
    <t>METROS LINEALES</t>
  </si>
  <si>
    <t>23/04/2018</t>
  </si>
  <si>
    <t>K0030080174</t>
  </si>
  <si>
    <t>REHABILITACIÓN DE DRENAJE PLUVIAL EN CALLE MANUEL MORA ASCANIO COL. CENTRO, CD. LA VENTA</t>
  </si>
  <si>
    <t>098</t>
  </si>
  <si>
    <t>LA VENTA</t>
  </si>
  <si>
    <t>29/08/2018</t>
  </si>
  <si>
    <t>15/08/2018</t>
  </si>
  <si>
    <t>K0030080175</t>
  </si>
  <si>
    <t>REHABILITACIÓN DE DRENAJE SANITARIO CALLE JUAREZ COL. CENTRO CD. LA VENTA</t>
  </si>
  <si>
    <t>23/09/2018</t>
  </si>
  <si>
    <t>25/07/2018</t>
  </si>
  <si>
    <t>K0030080176</t>
  </si>
  <si>
    <t>REHABILITACION DE DRENAJE SANITARIO CALLE HIDALGO CD. LA VENTA</t>
  </si>
  <si>
    <t>21/06/2018</t>
  </si>
  <si>
    <t>K0030080177</t>
  </si>
  <si>
    <t>REHABILITACIÓN DE DRENAJE SANITARIO CALLE LEANDRO ROVIROSA WADE (ENTRE CALLE 5 PRESIDENTE Y CALLE BENITO JUAREZ; EJ. AQUILES SERDAN, COL. SALVAMENTO) CD. LA VENTA.</t>
  </si>
  <si>
    <t>29/09/2018</t>
  </si>
  <si>
    <t>K0030080178</t>
  </si>
  <si>
    <t>REHABILITACIÓN DE DRENAJE SANITARIO EN CALLE DE LA GASOLINERA ESQUINA BENITO JUAREZ COL. OLMECA.</t>
  </si>
  <si>
    <t>K0030080267</t>
  </si>
  <si>
    <t>SUMINISTRO E INSTALACIÓN DE TAPAS Y BROCALES PARA POZOS DE VISITA EN DRENAJE SANITARIO</t>
  </si>
  <si>
    <t>04/01/2018</t>
  </si>
  <si>
    <t>K004</t>
  </si>
  <si>
    <t>K0040080035</t>
  </si>
  <si>
    <t>K0040080656/2017.-MEJORA DE RED DE DISTRIBUCION EN MEDIA Y BAJA TENSION</t>
  </si>
  <si>
    <t>048</t>
  </si>
  <si>
    <t>MACAYO Y NARANJO 1RA. SECCION</t>
  </si>
  <si>
    <t>POSTES</t>
  </si>
  <si>
    <t>21/02/2018</t>
  </si>
  <si>
    <t>K0040080066</t>
  </si>
  <si>
    <t>AMPLIACIÓN DE RED DE DISTRIBUCIÓN EN MEDIA Y BAJA TENSIÓN (UBIC. COL. 5 DE MAYO).</t>
  </si>
  <si>
    <t>10/06/2018</t>
  </si>
  <si>
    <t>K0040080067</t>
  </si>
  <si>
    <t>MEJORA DE RED DE DISTRIBUCION EN MEDIA Y BAJA TENSION</t>
  </si>
  <si>
    <t>390</t>
  </si>
  <si>
    <t>MIGUEL ALEMAN VALDEZ</t>
  </si>
  <si>
    <t>09/05/2018</t>
  </si>
  <si>
    <t>26/03/2018</t>
  </si>
  <si>
    <t>K0040080068</t>
  </si>
  <si>
    <t>159</t>
  </si>
  <si>
    <t>OSTITAN 1RA. SECCION</t>
  </si>
  <si>
    <t>05/03/2018</t>
  </si>
  <si>
    <t>K0040080069</t>
  </si>
  <si>
    <t>525</t>
  </si>
  <si>
    <t>OTRA BANDA 2DA. SECCION.</t>
  </si>
  <si>
    <t>14/03/2018</t>
  </si>
  <si>
    <t>K0040080070</t>
  </si>
  <si>
    <t>111</t>
  </si>
  <si>
    <t>C-41 (LICENCIADO CARLOS A. MADRAZO)</t>
  </si>
  <si>
    <t>28/03/2018</t>
  </si>
  <si>
    <t>K0040080071</t>
  </si>
  <si>
    <t>MEJORA DE RED DE DISTRIBUCIÓN EN MEDIA Y BAJA TENSIÓN.</t>
  </si>
  <si>
    <t>110</t>
  </si>
  <si>
    <t>C-40 (ERNESTO AGUIRRE COLORADO)</t>
  </si>
  <si>
    <t>K0040080072</t>
  </si>
  <si>
    <t>510</t>
  </si>
  <si>
    <t xml:space="preserve">PEJELAGARTERO 2DA. SECCION </t>
  </si>
  <si>
    <t>03/06/2018</t>
  </si>
  <si>
    <t>07/03/2018</t>
  </si>
  <si>
    <t>K0040080073</t>
  </si>
  <si>
    <t>176</t>
  </si>
  <si>
    <t>AUREO L. CALLES</t>
  </si>
  <si>
    <t>K0040080076</t>
  </si>
  <si>
    <t>107</t>
  </si>
  <si>
    <t>C-31 (GENERAL FRANCISCO VILLA)</t>
  </si>
  <si>
    <t>03/04/2018</t>
  </si>
  <si>
    <t>K0040080077</t>
  </si>
  <si>
    <t>AMPLIACION DE RED DE DISTRIBUCION EN MEDIA Y BAJA TENSION (UBIC. EJ. N.C.P. ROVIROSA)</t>
  </si>
  <si>
    <t>03/05/2018</t>
  </si>
  <si>
    <t>K0040080078</t>
  </si>
  <si>
    <t>AMPLIACION DE RED DE DISTRIBUCION EN MEDIA Y BAJA TENSION (UBIC. COL. LOS NARANJOS)</t>
  </si>
  <si>
    <t>22/05/2018</t>
  </si>
  <si>
    <t>K0040080079</t>
  </si>
  <si>
    <t>AMPLIACION DE RED DE DISTRIBUCION EN MEDIA Y BAJA TENSION (UBIC. COL. OLMECA)</t>
  </si>
  <si>
    <t>K0040080087</t>
  </si>
  <si>
    <t>461</t>
  </si>
  <si>
    <t>C-26 (GENERAL PEDRO C. COLORADO)</t>
  </si>
  <si>
    <t>15/07/2018</t>
  </si>
  <si>
    <t>18/04/2018</t>
  </si>
  <si>
    <t>K0040080089</t>
  </si>
  <si>
    <t>296</t>
  </si>
  <si>
    <t>PICO DE ORO 4TA. SECCION (PEJELAGARTERITO)</t>
  </si>
  <si>
    <t>30/07/2018</t>
  </si>
  <si>
    <t>16/04/2018</t>
  </si>
  <si>
    <t>K0040080090</t>
  </si>
  <si>
    <t>AMPLIACION DE RED ELECTRICA EN MEDIA Y BAJA TENSION</t>
  </si>
  <si>
    <t>K0040080091</t>
  </si>
  <si>
    <t>082</t>
  </si>
  <si>
    <t xml:space="preserve">EL PUENTE </t>
  </si>
  <si>
    <t>27/06/2018</t>
  </si>
  <si>
    <t>14/05/2018</t>
  </si>
  <si>
    <t>K0040080092</t>
  </si>
  <si>
    <t>075</t>
  </si>
  <si>
    <t>LA VENCEDORA</t>
  </si>
  <si>
    <t>11/07/2018</t>
  </si>
  <si>
    <t>13/04/2018</t>
  </si>
  <si>
    <t>K0040080093</t>
  </si>
  <si>
    <t>MEJORA DE RED DE ENERGIA ELECTRICA EN MEDIA Y BAJA TENSION</t>
  </si>
  <si>
    <t>09/08/2018</t>
  </si>
  <si>
    <t>27/04/2018</t>
  </si>
  <si>
    <t>K0040080094</t>
  </si>
  <si>
    <t>109</t>
  </si>
  <si>
    <t>C-34 (LICENCIADO BENITO JUAREZ GARCIA)</t>
  </si>
  <si>
    <t>K005</t>
  </si>
  <si>
    <t>K0040080095</t>
  </si>
  <si>
    <t>298</t>
  </si>
  <si>
    <t>C-25 (ISIDRO CORTES  RUEDA)</t>
  </si>
  <si>
    <t>K0040080096</t>
  </si>
  <si>
    <t>623</t>
  </si>
  <si>
    <t>HUAPACAL 3RA. SECCIÓN</t>
  </si>
  <si>
    <t>07/05/2018</t>
  </si>
  <si>
    <t>K0040080097</t>
  </si>
  <si>
    <t>MEJORA DE RE DE ENERGIA ELECTRICA EN MEDIA Y BAJA TENSION</t>
  </si>
  <si>
    <t>450</t>
  </si>
  <si>
    <t>MONTE DE ORO 2DA. SECCION</t>
  </si>
  <si>
    <t>K0040080098</t>
  </si>
  <si>
    <t>AMPLIACION DE LA RED ELECTRICA EN MEDIA Y BAJA TENSION</t>
  </si>
  <si>
    <t>061</t>
  </si>
  <si>
    <t>OTRA BANDA 2DA. SECCION</t>
  </si>
  <si>
    <t>05/06/2018</t>
  </si>
  <si>
    <t>K0040080126</t>
  </si>
  <si>
    <t>035</t>
  </si>
  <si>
    <t>GUIRAL Y GONZALEZ 1RA. SECCION</t>
  </si>
  <si>
    <t>20/06/2018</t>
  </si>
  <si>
    <t>K0040080167</t>
  </si>
  <si>
    <t>AMPLIACION DE RED DE DISTRIBUCION EN MEDIA Y BAJA TENSION (UBIC. AV. CONSTITUCION Y CALLES SERVIDUMBRE LEGAL DE PASO)</t>
  </si>
  <si>
    <t>24/04/2018</t>
  </si>
  <si>
    <t>K0040080182</t>
  </si>
  <si>
    <t xml:space="preserve">AMPLIACIÓN DE LA RED DE ENERGÍA EN MEDIA Y BAJA TENSIÓN. </t>
  </si>
  <si>
    <t>667</t>
  </si>
  <si>
    <t xml:space="preserve">LA  TRINIDAD </t>
  </si>
  <si>
    <t>24/12/2018</t>
  </si>
  <si>
    <t>12/09/2018</t>
  </si>
  <si>
    <t>K0040080184</t>
  </si>
  <si>
    <t>AMPLIACIÓN DE LA RED DE ENERGÍA EN MEDIA Y BAJA TENSIÓN (UBIC. COL. JOSE MARTI ENTRADA LA TIGRERA).</t>
  </si>
  <si>
    <t>K0050080001</t>
  </si>
  <si>
    <t>K0050080619/2017.-CONSTRUCCION DEL BOULEVARD "HACIENDO LA DIFERENCIA" EN TRAMO MUNICIPAL EN EL MUNICIPIO DE HUIMANGUILLO, TABASCO</t>
  </si>
  <si>
    <t>14/12/2017</t>
  </si>
  <si>
    <t>K0050080003</t>
  </si>
  <si>
    <t>K0050080623/2017.-REHABILITACION DE ALUMBRADO PUBLICO TECNOLOGIA LED</t>
  </si>
  <si>
    <t>LAMPARAS</t>
  </si>
  <si>
    <t>22/01/2018</t>
  </si>
  <si>
    <t>K0050080004</t>
  </si>
  <si>
    <t>K0050080624/2017.-REHABILITACION DE ALUMBRADO PUBLICO TECNOLOGIA LED</t>
  </si>
  <si>
    <t>710</t>
  </si>
  <si>
    <t>CENTRO DE CONVIVENCIA (CAB. MPAL.)</t>
  </si>
  <si>
    <t>K0050080005</t>
  </si>
  <si>
    <t>K0050080625/2017.-REHABILITACION DE ALUMBRADO PUBLICO TECNOLOGIA LED</t>
  </si>
  <si>
    <t>707</t>
  </si>
  <si>
    <t>EL TORITO (CAB. MPAL.)</t>
  </si>
  <si>
    <t>K0050080006</t>
  </si>
  <si>
    <t>K0050080626/2017.-REHABILITACION DE ALUMBRADO PUBLICO TECNOLOGIA LED</t>
  </si>
  <si>
    <t>708</t>
  </si>
  <si>
    <t>HUIMANGUILLO.</t>
  </si>
  <si>
    <t>K0050080007</t>
  </si>
  <si>
    <t>K0050080627/2017.-REHABILITACION DE ALUMBRADO PUBLICO TECNOLOGIA LED</t>
  </si>
  <si>
    <t>711</t>
  </si>
  <si>
    <t>PUEBLO NUEVO (CAB. MPAL.)</t>
  </si>
  <si>
    <t>K0050080008</t>
  </si>
  <si>
    <t>K0050080628/2017.-REHABILITACION DE ALUMBRADO PUBLICO TECNOLOGIA LED</t>
  </si>
  <si>
    <t>713</t>
  </si>
  <si>
    <t>LOS ANGELES (CAB. MPAL.)</t>
  </si>
  <si>
    <t>K0050080009</t>
  </si>
  <si>
    <t>K0050080629/2017.-REHABILITACION DE ALUMBRADO PUBLICO TECNOLOGIA LED</t>
  </si>
  <si>
    <t>715</t>
  </si>
  <si>
    <t>CINCO DE MAYO (CAB. MPAL.)</t>
  </si>
  <si>
    <t>K0050080010</t>
  </si>
  <si>
    <t>K0050080630/2017.-REHABILITACION DE ALUMBRADO PUBLICO TECNOLOGIA LED</t>
  </si>
  <si>
    <t>716</t>
  </si>
  <si>
    <t>CLUB LIBERAL (CAB. MPAL.)</t>
  </si>
  <si>
    <t>K0050080011</t>
  </si>
  <si>
    <t>K0050080631/2017.-REHABILITACION DE ALUMBRADO PUBLICO TECNOLOGIA LED</t>
  </si>
  <si>
    <t>741</t>
  </si>
  <si>
    <t>AVENIDA DE LA JUVENTUD (CAB. MPAL.)</t>
  </si>
  <si>
    <t>K0050080012</t>
  </si>
  <si>
    <t>K0050080632/2017.-REHABILITACION DE ALUMBRADO PUBLICO TECNOLOGIA LED</t>
  </si>
  <si>
    <t>628</t>
  </si>
  <si>
    <t>MASTELERO</t>
  </si>
  <si>
    <t>K0050080013</t>
  </si>
  <si>
    <t>K0050080633/2017.-REHABILITACION DE ALUMBRADO PUBLICO TECNOLOGIA LED (UBIC. COL. LOS FRUTALES)</t>
  </si>
  <si>
    <t>101</t>
  </si>
  <si>
    <t>VILLA FLORES 2DA. SECCION</t>
  </si>
  <si>
    <t>K0050080014</t>
  </si>
  <si>
    <t xml:space="preserve">K0050080634/2017.-REHABILITACION DE ALUMBRADO PUBLICO TECNOLOGIA LED (UBIC. COL. WALTER HERRERA RAMIREZ) </t>
  </si>
  <si>
    <t>K0050080015</t>
  </si>
  <si>
    <t>K0050080635/2017.-REHABILITACION DE ALUMBRADO PUBLICO TECNOLOGIA LED</t>
  </si>
  <si>
    <t>432</t>
  </si>
  <si>
    <t>DESECHO 1RA. SECCION, SECCION (PLAYA I)</t>
  </si>
  <si>
    <t>K0050080016</t>
  </si>
  <si>
    <t xml:space="preserve">K0050080636/2017.-REHABILITACION DE ALUMBRADO PUBLICO TECNOLOGIA LED UBIC. COL. ELECTRICISTAS </t>
  </si>
  <si>
    <t>K0050080017</t>
  </si>
  <si>
    <t xml:space="preserve">K0050080637/2017.-REHABILITACION DE ALUMBRADO PUBLICO TECNOLOGIA LED </t>
  </si>
  <si>
    <t>720</t>
  </si>
  <si>
    <t>ABEJONAL (RA. RIO SECO Y MONTAÑA 2DA. SECCION)</t>
  </si>
  <si>
    <t>K0050080018</t>
  </si>
  <si>
    <t>K0050080638/2017.-REHABILITACION DE ALUMBRADO PUBLICO TECNOLOGIA LED</t>
  </si>
  <si>
    <t>727</t>
  </si>
  <si>
    <t>ALFA Y OMEGA (RA. RIO SECO Y MONTAÑA 2DA. SECCION)</t>
  </si>
  <si>
    <t>K0050080019</t>
  </si>
  <si>
    <t>K0050080639/2017.-REHABILITACION DE ALUMBRADO PUBLICO TECNOLOGIA LED</t>
  </si>
  <si>
    <t>728</t>
  </si>
  <si>
    <t>ARBOLEDA (RA. RIO SECO Y MONTAÑA 2DA. SECCION)</t>
  </si>
  <si>
    <t>K0050080020</t>
  </si>
  <si>
    <t>K0050080640/2017.-REHABILITACION DE ALUMBRADO PUBLICO TECNOLOGIA LED</t>
  </si>
  <si>
    <t>729</t>
  </si>
  <si>
    <t>CUITLAHUAC (RA. RIO SECO Y MONTAÑA 2DA. SECCION)</t>
  </si>
  <si>
    <t>K0050080021</t>
  </si>
  <si>
    <t>K0050080641/2017.-REHABILITACION DE ALUMBRADO PUBLICO TECNOLOGIA LED</t>
  </si>
  <si>
    <t>730</t>
  </si>
  <si>
    <t>LAZARO CARDENAS DEL RIO (RA. RIO SECO Y MONTAÑA 2DA. SECCION)</t>
  </si>
  <si>
    <t>K0050080022</t>
  </si>
  <si>
    <t>K0050080642/2017.-REHABILITACION DE ALUMBRADO PUBLICO TECNOLOGIA LED</t>
  </si>
  <si>
    <t>731</t>
  </si>
  <si>
    <t>GALAXIAS (RA. RIO SECO Y MONTAÑA 2DA. SECCION)</t>
  </si>
  <si>
    <t>K0050080023</t>
  </si>
  <si>
    <t>K0050080643/2017.-REHABILITACION DE ALUMBRADO PUBLICO TECNOLOGIA LED</t>
  </si>
  <si>
    <t>084</t>
  </si>
  <si>
    <t>RIO SECO Y MONTAÑA 2DA. SECCION</t>
  </si>
  <si>
    <t>K008</t>
  </si>
  <si>
    <t>K0050080026</t>
  </si>
  <si>
    <t>K0050080646/2017.-PAVIMENTACION DE CALLES A BASE DE CONCRETO HIDRAULICO (CALLE ZARAGOZA ENTRE SIMON SARLAT Y AV. ADELFO CADENAS)</t>
  </si>
  <si>
    <t>K0050080030</t>
  </si>
  <si>
    <t>K0050080650/2017.-PAVIMENTACION DE CALLE A BASE DE CONCRETO HIDRAULICO, GUARNICIONES Y BANQUETAS</t>
  </si>
  <si>
    <t>K0050080032</t>
  </si>
  <si>
    <t>K0050080652/2017.-PAVIMENTACION DE CALLE A BASE DE CONCRETO HIDRAULICO EN LA CALLE JACINTO LOPEZ</t>
  </si>
  <si>
    <t>21/03/2018</t>
  </si>
  <si>
    <t>K0050080033</t>
  </si>
  <si>
    <t>K0050080653/2017.- PAVIMENTACION DE CALLE A BASE DE CONCRETO HIDRAULICO</t>
  </si>
  <si>
    <t>15/02/2018</t>
  </si>
  <si>
    <t>K0050080085</t>
  </si>
  <si>
    <t>CONSTRUCCIÓN DE GUARNICIONES Y BANQUETAS.</t>
  </si>
  <si>
    <t>165</t>
  </si>
  <si>
    <t>RIO SECO Y MONTAÑA 3RA. SECCION (CHINAL)</t>
  </si>
  <si>
    <t>K0050080116</t>
  </si>
  <si>
    <t>REHABILITACION DE CALLES A BASE DE MATERIAL PETREO DE 1 1/2" A FINOS Y OBRAS DE DRENAJE MENOR (UBIC. EJ. GENARO VAZQUEZ 1RA. SECCION)</t>
  </si>
  <si>
    <t>KILOMETROS</t>
  </si>
  <si>
    <t>19/07/2018</t>
  </si>
  <si>
    <t>21/05/2018</t>
  </si>
  <si>
    <t>19/06/2018</t>
  </si>
  <si>
    <t>K0050080124</t>
  </si>
  <si>
    <t xml:space="preserve">PAVIMENTACION DE CALLES A BASE DE MEZCLA ASFALTICA EN FRIO Y CONSTRUCCION DE OBRA DE DRENAJE MENOR (UBIC. </t>
  </si>
  <si>
    <t>155</t>
  </si>
  <si>
    <t>MIGUEL HIDALGO Y COSTILLA</t>
  </si>
  <si>
    <t>K0050080172</t>
  </si>
  <si>
    <t>PAVIMENTACION DE CALLES A BASE DE CONCRETO HIDRAULICO, BANQUETAS Y GUARNICIONES DE CONCRETO, DRENAJE SANITARIO Y AGUA POTABLE EN LA CIUDAD DE HUIMANGUILLO (EN CALLE LIBERTAD ENTRE AV. RAFAEL MARTINEZ DE ESCOBAR Y CALLE BENITO JUAREZ, Y CALLE MIGUEL HIDALGO Y COSTILLA ENTRE AV. RAFAEL MARTINEZ DE ESCOBAR Y CALLE BENITO JUAREZ)</t>
  </si>
  <si>
    <t>K0050080397</t>
  </si>
  <si>
    <t>PAVIMENTACION DE CALLE CON CONCRETO HIDRAULICO, BANQUETAS Y GUARNICIONES EN LA CALLE 1</t>
  </si>
  <si>
    <t>08/08/2018</t>
  </si>
  <si>
    <t>25/06/2018</t>
  </si>
  <si>
    <t>K0050080398</t>
  </si>
  <si>
    <t>PAVIMENTACION A BASE CONCRETO HIDRAULICO, CONSTRUCCION  DE  GUARNICIONES Y BANQUETAS EN LA CALLE NUEVA ESPERANZA COL. 5 DE MAYO EN CD. LA VENTA</t>
  </si>
  <si>
    <t>K0050080403</t>
  </si>
  <si>
    <t>REHABILITACION DE ALUMBRADO PUBLICO TECNOLOGIA LED</t>
  </si>
  <si>
    <t>118</t>
  </si>
  <si>
    <t>BENITO JUAREZ 1RA. SECCION</t>
  </si>
  <si>
    <t>K0050080404</t>
  </si>
  <si>
    <t>097</t>
  </si>
  <si>
    <t>TRES BOCAS 1RA. SECCION</t>
  </si>
  <si>
    <t>K0050080405</t>
  </si>
  <si>
    <t>012</t>
  </si>
  <si>
    <t>CAOBANAL 1RA. SECCION (MEZCALAPA)</t>
  </si>
  <si>
    <t>03/08/2018</t>
  </si>
  <si>
    <t>04/06/2018</t>
  </si>
  <si>
    <t>K0050080406</t>
  </si>
  <si>
    <t>100</t>
  </si>
  <si>
    <t>VILLA FLORES 1RA. SECCION</t>
  </si>
  <si>
    <t>K0050080407</t>
  </si>
  <si>
    <t>187</t>
  </si>
  <si>
    <t>ZANAPA 1RA. SECCION</t>
  </si>
  <si>
    <t>K0050080408</t>
  </si>
  <si>
    <t>139</t>
  </si>
  <si>
    <t>EL GUANAL</t>
  </si>
  <si>
    <t>K0050080409</t>
  </si>
  <si>
    <t>629</t>
  </si>
  <si>
    <t>LOS NARANJOS 4TA. SECCION</t>
  </si>
  <si>
    <t>K0050080410</t>
  </si>
  <si>
    <t>116</t>
  </si>
  <si>
    <t>OSTITAN 1RA. SECCIÓN</t>
  </si>
  <si>
    <t>K0050080411</t>
  </si>
  <si>
    <t>117</t>
  </si>
  <si>
    <t>OSTITAN 2DA. SECCION</t>
  </si>
  <si>
    <t>K0050080412</t>
  </si>
  <si>
    <t>507</t>
  </si>
  <si>
    <t>CAOBANAL 1RA. SECCION (LA VICTORIA)</t>
  </si>
  <si>
    <t>K0050080413</t>
  </si>
  <si>
    <t>K0050080414</t>
  </si>
  <si>
    <t>203</t>
  </si>
  <si>
    <t>PAREDON 1RA. SECCION (EL PORVENIR)</t>
  </si>
  <si>
    <t>K0050080415</t>
  </si>
  <si>
    <t>207</t>
  </si>
  <si>
    <t>PAREDON 2DA. SECCION (ALVARO OBREGON)</t>
  </si>
  <si>
    <t>K0050080416</t>
  </si>
  <si>
    <t>465</t>
  </si>
  <si>
    <t>PAREDON 1RA. SECCION (LA ISLA)</t>
  </si>
  <si>
    <t>K0050080417</t>
  </si>
  <si>
    <t>173</t>
  </si>
  <si>
    <t>PAREDON 2DA. SECCION</t>
  </si>
  <si>
    <t>K0050080418</t>
  </si>
  <si>
    <t>174</t>
  </si>
  <si>
    <t>PAREDON 3RA. SECCION</t>
  </si>
  <si>
    <t>K0050080419</t>
  </si>
  <si>
    <t>005</t>
  </si>
  <si>
    <t>LA ARENA 1RA. SECCION</t>
  </si>
  <si>
    <t>K0050080420</t>
  </si>
  <si>
    <t>113</t>
  </si>
  <si>
    <t>LA ARENA 2DA. SECCION</t>
  </si>
  <si>
    <t>K0050080421</t>
  </si>
  <si>
    <t>332</t>
  </si>
  <si>
    <t>TIERRA COLORADA 3RA. SECCION</t>
  </si>
  <si>
    <t>K0050080422</t>
  </si>
  <si>
    <t>093</t>
  </si>
  <si>
    <t>TIERRA COLORADA 2DA. SECCION (SILBARAN)</t>
  </si>
  <si>
    <t>K0050080423</t>
  </si>
  <si>
    <t>172</t>
  </si>
  <si>
    <t>PASO DE LA MINA  2DA. SECCION (BARRIAL)</t>
  </si>
  <si>
    <t>K0050080424</t>
  </si>
  <si>
    <t>074</t>
  </si>
  <si>
    <t>PEJELAGARTERO 1RA. SECCION (PLATAFORMA)</t>
  </si>
  <si>
    <t>K0050080425</t>
  </si>
  <si>
    <t>431</t>
  </si>
  <si>
    <t>PEJELAGARTERO 2DA. SECCION (NUEVA REFORMA</t>
  </si>
  <si>
    <t>K0050080426</t>
  </si>
  <si>
    <t>K0050080427</t>
  </si>
  <si>
    <t>607</t>
  </si>
  <si>
    <t>PEJELAGARTERO 1RA. SECCION (NUEVO PROGRESO)</t>
  </si>
  <si>
    <t>K0050080428</t>
  </si>
  <si>
    <t>042</t>
  </si>
  <si>
    <t>JOSE MARIA PINO SUAREZ 1RA. SECCION</t>
  </si>
  <si>
    <t>K0050080429</t>
  </si>
  <si>
    <t>071</t>
  </si>
  <si>
    <t>PEDREGALITO 1RA. SECCION</t>
  </si>
  <si>
    <t>K0050080430</t>
  </si>
  <si>
    <t>270</t>
  </si>
  <si>
    <t>JOSE MARIA PINO SUAREZ</t>
  </si>
  <si>
    <t>K0050080431</t>
  </si>
  <si>
    <t>232</t>
  </si>
  <si>
    <t xml:space="preserve">LA CEIBA 2DA. SECCION </t>
  </si>
  <si>
    <t>K0050080432</t>
  </si>
  <si>
    <t>HABILITACION DE ALUMBRADO PUBLICO CON TECNOLOGIA SOLAR</t>
  </si>
  <si>
    <t>250</t>
  </si>
  <si>
    <t>AQUILES SERDAN 2DA. SECCION</t>
  </si>
  <si>
    <t>K0050080433</t>
  </si>
  <si>
    <t>239</t>
  </si>
  <si>
    <t>EL CHAPO 1RA. SECCION</t>
  </si>
  <si>
    <t>K0050080434</t>
  </si>
  <si>
    <t>255</t>
  </si>
  <si>
    <t>FRANCISCO TRUJILLO GURRIA</t>
  </si>
  <si>
    <t>K0050080435</t>
  </si>
  <si>
    <t>415</t>
  </si>
  <si>
    <t>LAGUNA DEL ROSARIO</t>
  </si>
  <si>
    <t>K0050080436</t>
  </si>
  <si>
    <t>418</t>
  </si>
  <si>
    <t>PASO DE LA MINA 1RA. SECCION</t>
  </si>
  <si>
    <t>K0050080437</t>
  </si>
  <si>
    <t>K0050080438</t>
  </si>
  <si>
    <t>HABILITACION DE ALUMBRADO PUBLICO CON TECNOLOGIA SOLAR (UBIC. SECTOR RANCHO ALEGRE)</t>
  </si>
  <si>
    <t>479</t>
  </si>
  <si>
    <t>ECONOMIA</t>
  </si>
  <si>
    <t xml:space="preserve">K0050080439                                                                                                                                                                                                                                                                                                                                                 </t>
  </si>
  <si>
    <t>HABILITACIÓN DE ALUMBRADO PUBLICO CON TECNOLOGÍA SOLAR</t>
  </si>
  <si>
    <t>146</t>
  </si>
  <si>
    <t>GUSTAVO DIAZ ORDAZ 1RA. SECCION</t>
  </si>
  <si>
    <t>K0050080440</t>
  </si>
  <si>
    <t>HABILITACION DE ALUMBRADO PUBLICO CON TECNOLOGIA SOLAR (UBIC. TEMBLADERA 1RA. SECCION)</t>
  </si>
  <si>
    <t>395</t>
  </si>
  <si>
    <t>TEMBLADERA (PASO VIEJO)</t>
  </si>
  <si>
    <t>K0050080441</t>
  </si>
  <si>
    <t>K0050080442</t>
  </si>
  <si>
    <t xml:space="preserve">HABILITACION DE ALUMBRADO PUBLICO CON TECNOLOGIA SOLAR (UBIC. TEMBLADERA 2DA. SECCION) (GERBACIO ROSALDO) </t>
  </si>
  <si>
    <t>K0050080443</t>
  </si>
  <si>
    <t>616</t>
  </si>
  <si>
    <t>EL CARMEN</t>
  </si>
  <si>
    <t>K0050080444</t>
  </si>
  <si>
    <t>019</t>
  </si>
  <si>
    <t>DESECHO 2DA. SECCION</t>
  </si>
  <si>
    <t>K0050080445</t>
  </si>
  <si>
    <t>K0050080454</t>
  </si>
  <si>
    <t>REHABILITACION DE ALUMBRADO PUBLICO</t>
  </si>
  <si>
    <t>K0050080460</t>
  </si>
  <si>
    <t>REHABILITACIÓN DE ALUMBRADO PUBLICO CON TECNOLOGÍA LED.</t>
  </si>
  <si>
    <t>22/09/2018</t>
  </si>
  <si>
    <t>13/09/2018</t>
  </si>
  <si>
    <t>K0050080461</t>
  </si>
  <si>
    <t>20/07/2018</t>
  </si>
  <si>
    <t>K0080080024</t>
  </si>
  <si>
    <t>K0080080644/2017.-PAVIMENTACION DE CAMINO A BASE DE MEZCLA ASFALTICA EN FRIO Y OBRA COMPLEMENTARIA</t>
  </si>
  <si>
    <t>K0080080025</t>
  </si>
  <si>
    <t>K0080080645/2017.-PAVIMENTACION DE CAMINO A BASE DE MEZCLA ASFALTICA EN FRIO Y OBRA COMPLEMENTARIA</t>
  </si>
  <si>
    <t>180</t>
  </si>
  <si>
    <t>GUSTAVO DIAZ ORDAZ 2DA. SECCION</t>
  </si>
  <si>
    <t>K0080080027</t>
  </si>
  <si>
    <t>K0080080647/2017.-PAVIMENTACION DE CAMINO A BASE DE MEZCLA ASFALTICA EN FRIO</t>
  </si>
  <si>
    <t>K0080080028</t>
  </si>
  <si>
    <t>K0080080648/2017.-PAVIMENTACION DE CAMINO A BASE DE MEZCLA ASFALTICA EN FRIO Y OBRA COMPLEMENTARIA</t>
  </si>
  <si>
    <t>041</t>
  </si>
  <si>
    <t>IGNACIO GUTIERREZ 2DA. SECCION</t>
  </si>
  <si>
    <t>K0080080029</t>
  </si>
  <si>
    <t xml:space="preserve">K0080080649/2017.-PAVIMENTACION DE CAMINO A BASE DE MEZCLA ASFALTICA EN FRIO </t>
  </si>
  <si>
    <t>052</t>
  </si>
  <si>
    <t>MANUEL SANCHEZ MARMOL</t>
  </si>
  <si>
    <t>K0080080031</t>
  </si>
  <si>
    <t>K0080080651/2017.-PAVIMENTACION DE CAMINO A BASE DE MEZCLA ASFALTICA EN FRIO</t>
  </si>
  <si>
    <t>K0080080034</t>
  </si>
  <si>
    <t>K000080655/2017.- PAVIMENTACION DE CAMINO A BASE DE MEZCLA ASFALTICA EN FRIO Y OBRA COMPLEMENTARIA</t>
  </si>
  <si>
    <t>015</t>
  </si>
  <si>
    <t>CHICOACAN</t>
  </si>
  <si>
    <t>26/02/2018</t>
  </si>
  <si>
    <t>K0080080074</t>
  </si>
  <si>
    <t>REHABILITACION DE CAMINO A BASE DE GRAVA DE 1 1/2 A FINOS EN TRAMOS AISLADOS</t>
  </si>
  <si>
    <t>030</t>
  </si>
  <si>
    <t>FRANCISCO SARABIA</t>
  </si>
  <si>
    <t>14/04/2018</t>
  </si>
  <si>
    <t>K0080080075</t>
  </si>
  <si>
    <t>REHABILITACION DE CAMINO A BASE DE GRAVA DE REVESTIMIENTO DE 1 1/2" A FINOS EN TRAMOS AISLADOS Y OBRAS DE DRENAJE MENOR</t>
  </si>
  <si>
    <t>149</t>
  </si>
  <si>
    <t>LA CANDELARIA</t>
  </si>
  <si>
    <t>K0080080080</t>
  </si>
  <si>
    <t>PAVIMENTACIÓN DE CAMINO A BASE DE MEZCLA ASFÁLTICA EN FRÍO.</t>
  </si>
  <si>
    <t>027</t>
  </si>
  <si>
    <t>FRANCISCO J. SANTAMARIA 1RA. SECCION</t>
  </si>
  <si>
    <t>K0080080081</t>
  </si>
  <si>
    <t>PAVIMENTACION DE CAMINO A BASE DE MEZCLA ASFALTICA EN FRIO</t>
  </si>
  <si>
    <t>424</t>
  </si>
  <si>
    <t>EL COMPLEJO</t>
  </si>
  <si>
    <t>K0080080082</t>
  </si>
  <si>
    <t>PAVIMENTACION DE CAMINO A BASE DE MEZCLA ASFALTICA EN FRIO Y OBRAS DE DRENAJE MENOR</t>
  </si>
  <si>
    <t>449</t>
  </si>
  <si>
    <t>CHICOACAN (AMPLIACION)</t>
  </si>
  <si>
    <t>K0080080083</t>
  </si>
  <si>
    <t xml:space="preserve">PAVIMENTACIÓN DE CAMINO A BASE DE MEZCLA ASFÁLTICA EN FRÍO EN TRAMOS AISLADOS Y OBRA COMPLEMENTARIA. </t>
  </si>
  <si>
    <t>312</t>
  </si>
  <si>
    <t>LA CEIBA 1RA. SECCION (RUIZ CORTINES)</t>
  </si>
  <si>
    <t>K0080080117</t>
  </si>
  <si>
    <t>REHABILITACION DE CAMINO A BASE DE MATERIAL PETREO DE 1 1/2" A FINOS Y OBRA DE DRENAJE MENOR</t>
  </si>
  <si>
    <t>639</t>
  </si>
  <si>
    <t>SALVADOR NEME CASTILLO</t>
  </si>
  <si>
    <t>K0080080118</t>
  </si>
  <si>
    <t>REHABILITACION DE CAMINO A BASE DE MATERIAL PETREO DE 1 1/2" A FINOS Y CONSTRUCCION DE OBRA DE DRENAJE MENOR</t>
  </si>
  <si>
    <t>083</t>
  </si>
  <si>
    <t>RIO SECO Y MONTAÑA 1RA. SECCION</t>
  </si>
  <si>
    <t>K0080080119</t>
  </si>
  <si>
    <t>REHABILITACION DE CAMINO A BASE DE MATERIAL PETREO DE 1 1/2" A FINOS</t>
  </si>
  <si>
    <t>445</t>
  </si>
  <si>
    <t>JOSE MARIA PINO SUAREZ 2DA. SECCION</t>
  </si>
  <si>
    <t>K0080080120</t>
  </si>
  <si>
    <t>394</t>
  </si>
  <si>
    <t>VIEJA GUARDIA AGRARISTA</t>
  </si>
  <si>
    <t>K0080080121</t>
  </si>
  <si>
    <t>REHABILITACIÓN DE CAMINO A BASE DE MATERIAL PÉTREO DE 1 1/2" A FINOS.</t>
  </si>
  <si>
    <t>256</t>
  </si>
  <si>
    <t>FRANCISCO VILLA</t>
  </si>
  <si>
    <t>20/09/2018</t>
  </si>
  <si>
    <t>K0080080122</t>
  </si>
  <si>
    <t>REHABLITACION DE CAMINO A BASE DE GRAVA DE REVESTIMIENTO DE 1 1/2" A FINOS EN TRAMOS AISLADOS Y OBRA DE DRENAJE MENOR.</t>
  </si>
  <si>
    <t>24/09/2018</t>
  </si>
  <si>
    <t>K0080080123</t>
  </si>
  <si>
    <t>REHABILITACION DE CAMINO A BASE DE GRAVA DE REVESTIMIENTO DE 1 1/2" A FINOS EN TRAMOS AISLADOS Y OBRA DE DRENAJE MENOR</t>
  </si>
  <si>
    <t>553</t>
  </si>
  <si>
    <t>GUSTAVO DIAZ ORDAZ 3RA. SECCION</t>
  </si>
  <si>
    <t>K0080080125</t>
  </si>
  <si>
    <t>REHABILITACION DE CAMINO A BASE DE MEZCLA ASFALTICA EN FRIO EN TRAMOS AISLADOS Y OBRAS DE DRENAJE MENOR</t>
  </si>
  <si>
    <t>K0080080173</t>
  </si>
  <si>
    <t>PAVIMENTACION DE CAMINO A BASE DE MEZCLA ASFALTICA EN FRIO Y CONSTRUCCION DE OBRAS DE DRENAJE MENOR (UBIC. ENTRADA POR EL HORMIGUERO) EN EL EJ. ZAPOTAL 5TA. SECCION</t>
  </si>
  <si>
    <t>608</t>
  </si>
  <si>
    <t>ZAPOTAL 5TA. SECCION</t>
  </si>
  <si>
    <t>K0080080399</t>
  </si>
  <si>
    <t>PAVIMENTACION DE CAMINO A BASE DE MEZCLA ASFALTICA EN FRIO Y OBRA DE DRENAJE MENOR (UBIC. SECTOR LA LOMA)</t>
  </si>
  <si>
    <t>K0080080400</t>
  </si>
  <si>
    <t>PAVIMENTACION DE CAMINO A BASE DE MEZCLA ASFALTICA EN FRIO Y OBRA DE DRENAJE MENOR</t>
  </si>
  <si>
    <t>K0080080401</t>
  </si>
  <si>
    <t>PAVIMENTACION DE CAMINO A BASE DE MEZCLA ASFALTICA EN FRIO Y CONSTRUCCION DE OBRAS DE DRENAJE MENOR</t>
  </si>
  <si>
    <t xml:space="preserve">K0080080402 </t>
  </si>
  <si>
    <t>267</t>
  </si>
  <si>
    <t>IGNACIO GUTIERREZ 4TA. SECCION</t>
  </si>
  <si>
    <t>31/07/2018</t>
  </si>
  <si>
    <t>K0080080453</t>
  </si>
  <si>
    <t>188</t>
  </si>
  <si>
    <t>ZANAPA 2DA. SECCION (EL TUMBO)</t>
  </si>
  <si>
    <t>K0080080455</t>
  </si>
  <si>
    <t>PAVIMENTACION DE CAMINO PRINCIPAL A BASE DE MEZCLA ASFALTICA EN FRIO (ENTRE CARRETERA HUIMANGUILLO-FCO RUEDA Y COL. JOSE MARIA PINO SUAREZ 1RA. SECCION) EN LA COL. JOSE MARIA PINO SUAREZ 1RA. SECCION DEL MUNICIPIO DE HUIMANGUILLO, TABASCO</t>
  </si>
  <si>
    <t>19/09/2018</t>
  </si>
  <si>
    <t>K0080080458</t>
  </si>
  <si>
    <t>REHABILITACION DE CAMINO</t>
  </si>
  <si>
    <t>028</t>
  </si>
  <si>
    <t>FRANCISCO MARTINEZ GAYTAN</t>
  </si>
  <si>
    <t>K0080080477</t>
  </si>
  <si>
    <t>REHABILITACIÓN DE CAMINO A BASE DE GRAVA DE REVESTIMIENTO DE 1 1/2" A FINOS.</t>
  </si>
  <si>
    <t>070</t>
  </si>
  <si>
    <t>PEDREGAL MOCTEZUMA 1RA. SECCION.</t>
  </si>
  <si>
    <t>17/09/2018</t>
  </si>
  <si>
    <t>K0080080559</t>
  </si>
  <si>
    <t>099</t>
  </si>
  <si>
    <t>VENUSTIANO CARRANZA</t>
  </si>
  <si>
    <t>26/09/2018</t>
  </si>
  <si>
    <t>K009</t>
  </si>
  <si>
    <t>K0090080168</t>
  </si>
  <si>
    <t>CONSTRUCCION DE PUENTE TUBULAR DE 18.00 MTS. DE LARGO X 4.00 MTS. DE ANCHO</t>
  </si>
  <si>
    <t>PUENTE</t>
  </si>
  <si>
    <t>K0090080462</t>
  </si>
  <si>
    <t>CONSTRUCCION DE PUENTE TUBULAR DE 10.00 MTS. DE LARGO X 6.00 MTS. DE ANCHO</t>
  </si>
  <si>
    <t>091</t>
  </si>
  <si>
    <t>TECOMINOACAN</t>
  </si>
  <si>
    <t>25/09/2018</t>
  </si>
  <si>
    <t>K012</t>
  </si>
  <si>
    <t>K0120080273</t>
  </si>
  <si>
    <t>MANTENIMIENTO A DELEGACIONES DE POLICIAS</t>
  </si>
  <si>
    <t>029</t>
  </si>
  <si>
    <t>FRANCISCO RUEDA</t>
  </si>
  <si>
    <t>MANTENIMIENTO</t>
  </si>
  <si>
    <t>K0120080274</t>
  </si>
  <si>
    <t>REMODELACION A CASETA DE POLICIAS EN PARQUE DE CONVIVENCIA</t>
  </si>
  <si>
    <t>REMODELACION</t>
  </si>
  <si>
    <t>K0120080275</t>
  </si>
  <si>
    <t>REMODELACION DE BAÑOS CENTRAL CAMIONERA</t>
  </si>
  <si>
    <t>09/01/2018</t>
  </si>
  <si>
    <t>K0120080277</t>
  </si>
  <si>
    <t>REHABILITACIÓN DE SANITARIOS DEL H. AYUNTAMIENTO MUNICIPAL</t>
  </si>
  <si>
    <t>K0120080278</t>
  </si>
  <si>
    <t>REMODELACION DEL VELATORIO MUNICIPAL</t>
  </si>
  <si>
    <t>K0120080279</t>
  </si>
  <si>
    <t>REHABILITACIÓN DE BAÑOS DE FOMENTO ECONÓMICO</t>
  </si>
  <si>
    <t>K0120080283</t>
  </si>
  <si>
    <t>CONSTRUCCIÓN DE BARDA DE 55.00 ML POR 2.30 MTS. DE ALTO EN SERVICIOS MUNICIPALES</t>
  </si>
  <si>
    <t>K014</t>
  </si>
  <si>
    <t>K0140080086</t>
  </si>
  <si>
    <t>REHABILITACIÓN DE LA UNIDAD DEPORTIVA.</t>
  </si>
  <si>
    <t>26/05/2018</t>
  </si>
  <si>
    <t>K0140080133</t>
  </si>
  <si>
    <t>K0140080657/2017.-REHABILITACION DE CENTRO DEPORTIVO COMUNITARIO FRAMBOYAN EN LA CD. DE HUIMANGUILLO</t>
  </si>
  <si>
    <t>K0220080036</t>
  </si>
  <si>
    <t>CONSTRUCCION DE BAÑOS COMPLETOS CON BIODIGESTOR DE SEISCIENTOS LITROS AUTOLIMPIABLES</t>
  </si>
  <si>
    <t>BAÑOS</t>
  </si>
  <si>
    <t>K0220080037</t>
  </si>
  <si>
    <t>K0220080038</t>
  </si>
  <si>
    <t>K0220080039</t>
  </si>
  <si>
    <t>CONSTRUCCIÓN DE BAÑOS COMPLETOS CON BIODIGESTOR DE SEISCIENTOS LITROS AUTOLIMPIABLES.</t>
  </si>
  <si>
    <t>K0220080040</t>
  </si>
  <si>
    <t>K0220080041</t>
  </si>
  <si>
    <t>K0220080042</t>
  </si>
  <si>
    <t>K0220080043</t>
  </si>
  <si>
    <t>K0220080044</t>
  </si>
  <si>
    <t>CONSTRUCCIÓN DE BAÑOS COMPLETOS CON BIODIGESTOR DE SEISCIENTOS LITROS AUTOLIMPIABLES. (UBIC. EJ. N.CP, BENITO JUAREZ)</t>
  </si>
  <si>
    <t>K0220080045</t>
  </si>
  <si>
    <t>K0220080046</t>
  </si>
  <si>
    <t>K0220080047</t>
  </si>
  <si>
    <t>K0220080048</t>
  </si>
  <si>
    <t>630</t>
  </si>
  <si>
    <t>PEDREGALITO 1RA. SECCION (VICENTE GUERRERO)</t>
  </si>
  <si>
    <t>K0220080049</t>
  </si>
  <si>
    <t>K0220080050</t>
  </si>
  <si>
    <t>477</t>
  </si>
  <si>
    <t>ENRIQUE RODRIGUEZ CANO</t>
  </si>
  <si>
    <t>K0220080051</t>
  </si>
  <si>
    <t>K0220080052</t>
  </si>
  <si>
    <t>532</t>
  </si>
  <si>
    <t>PALMIRA</t>
  </si>
  <si>
    <t>K0220080053</t>
  </si>
  <si>
    <t>121</t>
  </si>
  <si>
    <t>MARCELINO INURRUETA DE LA FUENTE</t>
  </si>
  <si>
    <t>K0220080054</t>
  </si>
  <si>
    <t>336</t>
  </si>
  <si>
    <t>TRES BOCAS 2DA. SECCION (EL ZAPOTAL)</t>
  </si>
  <si>
    <t>K0220080055</t>
  </si>
  <si>
    <t>K0220080056</t>
  </si>
  <si>
    <t>039</t>
  </si>
  <si>
    <t>IGNACIO GUTIERREZ 3RA. SECCION</t>
  </si>
  <si>
    <t>K0220080057</t>
  </si>
  <si>
    <t>K0220080058</t>
  </si>
  <si>
    <t>427</t>
  </si>
  <si>
    <t>PEJELAGARTERO 1RA. SECCION (CHICHONAL)</t>
  </si>
  <si>
    <t>K0220080059</t>
  </si>
  <si>
    <t>K0220080060</t>
  </si>
  <si>
    <t>K0220080061</t>
  </si>
  <si>
    <t>CONSTRUCCIÓN DE BAÑOS COMPLETOS CON BIODIGESTOR DE SEISCIENTOS LITROS AUTOLIMPIABLES..</t>
  </si>
  <si>
    <t>657</t>
  </si>
  <si>
    <t>PEJELAGARTERO 1RA. SECCION (EL ARROYITO)</t>
  </si>
  <si>
    <t>K0220080062</t>
  </si>
  <si>
    <t>220</t>
  </si>
  <si>
    <t>BLASILLO 4TA. SECCION</t>
  </si>
  <si>
    <t>K0220080063</t>
  </si>
  <si>
    <t>527</t>
  </si>
  <si>
    <t>SAMARIA</t>
  </si>
  <si>
    <t>K0220080064</t>
  </si>
  <si>
    <t>K0220080065</t>
  </si>
  <si>
    <t>K0220080099</t>
  </si>
  <si>
    <t>189</t>
  </si>
  <si>
    <t>BLASILLO 2DA. SECCION (OTATES)</t>
  </si>
  <si>
    <t>K0220080100</t>
  </si>
  <si>
    <t>473</t>
  </si>
  <si>
    <t>LA LUCHA</t>
  </si>
  <si>
    <t>K0220080101</t>
  </si>
  <si>
    <t>031</t>
  </si>
  <si>
    <t>GILBERTO FLORES MUÑOZ 2DA. SECCION</t>
  </si>
  <si>
    <t>K0220080102</t>
  </si>
  <si>
    <t>K0220080103</t>
  </si>
  <si>
    <t>K0220080104</t>
  </si>
  <si>
    <t>K0220080105</t>
  </si>
  <si>
    <t xml:space="preserve">CONSTRUCCIÓN DE BAÑOS COMPLETOS CON BIODIGESTOR DE SEISCIENTOS LITROS AUTOLIMPIABLES. </t>
  </si>
  <si>
    <t>130</t>
  </si>
  <si>
    <t>AQUILES SERDAN 1RA. SECCION</t>
  </si>
  <si>
    <t>K0220080106</t>
  </si>
  <si>
    <t>26/06/2018</t>
  </si>
  <si>
    <t>K0220080107</t>
  </si>
  <si>
    <t>27/05/2018</t>
  </si>
  <si>
    <t>K0220080108</t>
  </si>
  <si>
    <t>CONSTRUCCION DE BAÑOS COMPLETOS CON BIODIGESTOR DE SEISCIENTOS LITROS</t>
  </si>
  <si>
    <t>103</t>
  </si>
  <si>
    <t>ESTACION ZANAPA</t>
  </si>
  <si>
    <t>K0220080109</t>
  </si>
  <si>
    <t>168</t>
  </si>
  <si>
    <t>VILLA DE GUADALUPE</t>
  </si>
  <si>
    <t>K0220080110</t>
  </si>
  <si>
    <t>K0220080111</t>
  </si>
  <si>
    <t>CONSTRUCCIÓN DE BAÑOS COMPLETOS CON BIODIGESTOR DE SEISCIENTOS LITROS AUTOLIMPIABLES</t>
  </si>
  <si>
    <t>K0220080112</t>
  </si>
  <si>
    <t>554</t>
  </si>
  <si>
    <t>TIERRA NUEVA 4TA. SECCION</t>
  </si>
  <si>
    <t>K0220080113</t>
  </si>
  <si>
    <t>CONSTRUCCION DE BAÑOS COMPLETOS CON BIODIGESTOR DE SEISCIENTOS LITROS AUTOLIMPIABLES (UBIC. MANUEL ANDRADE DIAZ)</t>
  </si>
  <si>
    <t>12/06/2018</t>
  </si>
  <si>
    <t>K0220080114</t>
  </si>
  <si>
    <t>CONSTRUCCION DE BAÑOS COMPLETOS CON BIODIGESTOR DE SEISCIENTOS LITROS AUTOLIMPIABLES (UBIC. SECTOR LOS SILOS)</t>
  </si>
  <si>
    <t>K0220080115</t>
  </si>
  <si>
    <t>CONSTRUCCION DE BAÑOS COMPLETOS CON BIODIGESTOR DE SEISCIENTOS LITROS AUTOLIMPIABLES (UBIC. SECTOR LA LOMA)</t>
  </si>
  <si>
    <t>K0220080127</t>
  </si>
  <si>
    <t>179</t>
  </si>
  <si>
    <t>IGNACIO ALLENDE</t>
  </si>
  <si>
    <t>07/06/2018</t>
  </si>
  <si>
    <t>K0220080128</t>
  </si>
  <si>
    <t>612</t>
  </si>
  <si>
    <t>TIERRA COLORADA 4TA. SECCION</t>
  </si>
  <si>
    <t>K0220080129</t>
  </si>
  <si>
    <t>K0220080130</t>
  </si>
  <si>
    <t>660</t>
  </si>
  <si>
    <t>PALO MULATO VIEJO</t>
  </si>
  <si>
    <t>K0220080131</t>
  </si>
  <si>
    <t>285</t>
  </si>
  <si>
    <t>LA ESPERANZA</t>
  </si>
  <si>
    <t>16/06/2018</t>
  </si>
  <si>
    <t>K0220080132</t>
  </si>
  <si>
    <t>327</t>
  </si>
  <si>
    <t>EL SUSPIRO</t>
  </si>
  <si>
    <t>K0220080134</t>
  </si>
  <si>
    <t>254</t>
  </si>
  <si>
    <t>FRANCISCO J. MUJICA</t>
  </si>
  <si>
    <t>K0220080135</t>
  </si>
  <si>
    <t>197</t>
  </si>
  <si>
    <t>CENTRAL FOURNIER 2DA. SECCION</t>
  </si>
  <si>
    <t>K0220080136</t>
  </si>
  <si>
    <t>123</t>
  </si>
  <si>
    <t>GREGORIO MENDEZ</t>
  </si>
  <si>
    <t>13/08/2018</t>
  </si>
  <si>
    <t>K0220080137</t>
  </si>
  <si>
    <t>15/06/2018</t>
  </si>
  <si>
    <t>K0220080138</t>
  </si>
  <si>
    <t>K0220080139</t>
  </si>
  <si>
    <t>K0220080140</t>
  </si>
  <si>
    <t>057</t>
  </si>
  <si>
    <t>LOS NARANJOS 2DA. SECCION</t>
  </si>
  <si>
    <t>K0220080141</t>
  </si>
  <si>
    <t>426</t>
  </si>
  <si>
    <t>PEJELAGARTERO 1RA. SECCION (GUADALUPE VICTORIA)</t>
  </si>
  <si>
    <t>K0220080142</t>
  </si>
  <si>
    <t>K0220080143</t>
  </si>
  <si>
    <t>K0220080144</t>
  </si>
  <si>
    <t>K0220080145</t>
  </si>
  <si>
    <t>600</t>
  </si>
  <si>
    <t>CHICOACAN 1RA. SECCION</t>
  </si>
  <si>
    <t>K0220080146</t>
  </si>
  <si>
    <t>K0220080147</t>
  </si>
  <si>
    <t>038</t>
  </si>
  <si>
    <t>HUAPACAL 1RA. SECCION</t>
  </si>
  <si>
    <t>K0220080148</t>
  </si>
  <si>
    <t>K0220080149</t>
  </si>
  <si>
    <t>K0220080150</t>
  </si>
  <si>
    <t>CONSTRUCCION DE BAÑOS COMPLETOS CON BIODIGESTOR DE SEISCIENTOS LITROS AUTOLIMPIABLES (UBIC. GENARO VAZQUEZ 1RA. SECCION)</t>
  </si>
  <si>
    <t>K0220080151</t>
  </si>
  <si>
    <t>191</t>
  </si>
  <si>
    <t>PASO DE LA MINA  3RA. SECCION</t>
  </si>
  <si>
    <t>K0220080152</t>
  </si>
  <si>
    <t>K0220080153</t>
  </si>
  <si>
    <t>K0220080154</t>
  </si>
  <si>
    <t>049</t>
  </si>
  <si>
    <t>MACAYO Y NARANJO 2DA. SECCION</t>
  </si>
  <si>
    <t>K0220080155</t>
  </si>
  <si>
    <t>050</t>
  </si>
  <si>
    <t>MACAYO Y NARANJO 3RA. SECCION (SAN AGUSTÍN)</t>
  </si>
  <si>
    <t>K0220080156</t>
  </si>
  <si>
    <t>K0220080157</t>
  </si>
  <si>
    <t>SDB15 CONSTRUCCION DE CUARTOS DORMITORIO PARA EL MEJORAMIENTO DE VIVIENDA EN EL POB. C-31 (GENERAL  FRANCISCO VILLA), DEL MUNICIPIO DE HUIMANGUILLO, TABASCO.</t>
  </si>
  <si>
    <t>CUARTOS</t>
  </si>
  <si>
    <t>K0220080158</t>
  </si>
  <si>
    <t>SDB16 CONSTRUCCION DE CUARTOS DORMITORIO PARA EL MEJORAMIENTO DE VIVIENDA EN EL POB. C-32 (LIC. FRANCISCO TRUJILLO GURRIA), DEL MUNICIPIO DE HUIMANGUILLO, TABASCO</t>
  </si>
  <si>
    <t>K0220080159</t>
  </si>
  <si>
    <t>SDB17 CONSTRUCCION DE CUARTOS DORMITORIO PARA EL MEJORAMIENTO DE VIVIENDA EN EL POB. C-34 (LICENCIADO BENITO JUAREZ GARCIA), DEL MUNICIPIO DE HUIMANGUILLO, TABASCO</t>
  </si>
  <si>
    <t>K0220080160</t>
  </si>
  <si>
    <t>SDB18 CONSTRUCCION DE CUARTOS DORMITORIO PARA EL MEJORAMIENTO DE VIVIENDA EN EL POB. C-40 (ERNESTO AGUIRRE COLORADO), DEL MUNICIPIO DE HUIMANGUILLO, TABASCO</t>
  </si>
  <si>
    <t>K0220080161</t>
  </si>
  <si>
    <t>SDB19 CONSTRUCCION DE CUARTOS DORMITORIO PARA EL MEJORAMIENTO DE VIVIENDA EN EL POB. C-41 (LIC. CARLOS A. MADRAZO), DEL MUNICIPIO DE HUIMANGUILLO, TABASCO</t>
  </si>
  <si>
    <t>K0220080162</t>
  </si>
  <si>
    <t>SDB20 CONSTRUCCION DE CUARTOS DORMITORIO PARA EL MEJORAMIENTO DE VIVIENDA EN EL POB. C-25 (ISIDRO CORTES RUEDA), DEL MUNICIPIO DE HUIMANGUILLO, TABASCO</t>
  </si>
  <si>
    <t>K0220080163</t>
  </si>
  <si>
    <t>SDB21 CONSTRUCCION DE CUARTOS DORMITORIO PARA EL MEJORAMIENTO DE VIVIENDA EN EL POB. C-26 (GENERAL  PEDRO C. COLORADO), DEL MUNICIPIO DE HUIMANGUILLO, TABASCO</t>
  </si>
  <si>
    <t>K0220080165</t>
  </si>
  <si>
    <t>CONSTRUCCION DE BAÑOS COMPLETOS CON BIODIGESTOR DE SEISCIENTOS LITROS AUTOLIMPIABLES.</t>
  </si>
  <si>
    <t>137</t>
  </si>
  <si>
    <t>CHIMALAPA 1RA. SECCION</t>
  </si>
  <si>
    <t>09/12/2018</t>
  </si>
  <si>
    <t>K0220080463</t>
  </si>
  <si>
    <t>CONSTRUCCION DE CUARTOS DORMITORIO PARA EL MEJORAMIENTO DE VIVIENDA EN EL POB. OCUAPAN, DEL MUNICIPIO DE HUIMANGUILLO, TABASCO.</t>
  </si>
  <si>
    <t>058</t>
  </si>
  <si>
    <t>OCUAPAN</t>
  </si>
  <si>
    <t>K0220080464</t>
  </si>
  <si>
    <t>CONSTRUCCION DE CUARTOS DORMITORIO PARA EL MEJORAMIENTO DE VIVIENDA EN EL POB. TECOMINOACAN, DEL MUNICIPIO DE HUIMANGUILLO, TABASCO.</t>
  </si>
  <si>
    <t>K0220080465</t>
  </si>
  <si>
    <t>CONSTRUCCION DE CUARTOS DORMITORIO PARA EL MEJORAMIENTO DE VIVIENDA EN EL POB. MECATEPEC, DEL MUNICIPIO DE HUIMANGUILLO, TABASCO.</t>
  </si>
  <si>
    <t>053</t>
  </si>
  <si>
    <t>MECATEPEC</t>
  </si>
  <si>
    <t>K0220080466</t>
  </si>
  <si>
    <t>CONSTRUCCION DE CUARTOS DORMITORIO PARA EL MEJORAMIENTO DE VIVIENDA EN EL POB. FRANCISCO RUEDA, DEL MUNICIPIO DE HUIMANGUILLO, TABASCO.</t>
  </si>
  <si>
    <t>K0220080467</t>
  </si>
  <si>
    <t>CONSTRUCCION DE CUARTOS DORMITORIO PARA EL MEJORAMIENTO DE VIVIENDA EN EL EJ. CENTRAL FOURNIER 1RA. SECCION (EL COLETO), DEL MUNICIPIO DE HUIMANGUILLO, TABASCO.</t>
  </si>
  <si>
    <t>014</t>
  </si>
  <si>
    <t>CENTRAL FOURNIER 1RA. SECCION (EL COLETO)</t>
  </si>
  <si>
    <t>K0220080468</t>
  </si>
  <si>
    <t>CONSTRUCCION DE CUARTOS DORMITORIO PARA EL MEJORAMIENTO DE VIVIENDA EN EL EJ. LAS GRANJAS, DEL MUNICIPIO DE HUIMANGUILLO, TABASCO.</t>
  </si>
  <si>
    <t>555</t>
  </si>
  <si>
    <t>LAS GRANJAS</t>
  </si>
  <si>
    <t>K0220080469</t>
  </si>
  <si>
    <t>CONSTRUCCION DE CUARTOS DORMITORIO PARA EL MEJORAMIENTO DE VIVIENDA EN EL EJ. VIEJA GUARDIA AGRARISTA. DEL MUNICIPIO DE HUIMANGUILLO, TABASCO.</t>
  </si>
  <si>
    <t>K0220080470</t>
  </si>
  <si>
    <t>CONSTRUCCION DE CUARTOS DORMITORIO PARA EL MEJORAMIENTO DE VIVIENDA EN EL EJ. LA CANDELARIA, DEL MUNICIPIO DE HUIMANGUILLO, TABASCO.</t>
  </si>
  <si>
    <t>K0220080471</t>
  </si>
  <si>
    <t>CONSTRUCCIÓN DE CUARTOS DORMITORIO PARA EL MEJORAMIENTO DE VIVIENDA EN LA COL. MANUEL SANCHEZ MARMOL, DEL MUNICIPIO DE HUIMANGUILLO, TABASCO.</t>
  </si>
  <si>
    <t>K0220080472</t>
  </si>
  <si>
    <t>CONSTRUCCION DE CUARTOS DORMITORIO PARA EL MEJORAMIENTO DE VIVIENDA EN EL EJ. CAOBANAL 1RA. SECCION (MEZCALAPA), DEL MUNICIPIO DE HUIMANGUILLO, TABASCO.</t>
  </si>
  <si>
    <t>K0220080473</t>
  </si>
  <si>
    <t>CONSTRUCCIÓN DE CUARTOS DORMITORIO PARA EL MEJORAMIENTO DE VIVIENDA EN EL EJ. CAOBANAL 2DA. SECCIÓN, DEL MUNICIPIO DE HUIMANGUILLO, TABASCO.</t>
  </si>
  <si>
    <t>134</t>
  </si>
  <si>
    <t xml:space="preserve">CAOBANAL 2DA. SECCION </t>
  </si>
  <si>
    <t>K0220080474</t>
  </si>
  <si>
    <t>CONSTRUCCIÓN DE CUARTOS DORMITORIO PARA EL MEJORAMIENTO DE VIVIENDA EN EL EJ. CHIMALAPA 2DA. SECCIÓN, DEL MUNICIPIO DE HUIMANGUILLO, TABASCO.</t>
  </si>
  <si>
    <t>138</t>
  </si>
  <si>
    <t>CHIMALAPA 2DA. SECCION</t>
  </si>
  <si>
    <t>24/11/2018</t>
  </si>
  <si>
    <t>K0220080475</t>
  </si>
  <si>
    <t>CONSTRUCCIÓN DE CUARTOS DORMITORIO PARA EL MEJORAMIENTO DE VIVIENDA EN EL EJIDO AUREO L. CALLES, DEL MUNICIPIO DE HUIMANGUILLO, TABASCO.</t>
  </si>
  <si>
    <t>K0220080476</t>
  </si>
  <si>
    <t>CONSTRUCCIÓN DE CUARTOS DORMITORIO PARA EL MEJORAMIENTO DE VIVIENDA EN LA RA. AMACOHITE 1ERA. SECCION, DEL MUNICIPIO DE HUIMANGUILLO, TABASCO.</t>
  </si>
  <si>
    <t>003</t>
  </si>
  <si>
    <t>AMACOHITE 1RA. SECCION</t>
  </si>
  <si>
    <t>K0220080478 AL K0220080494</t>
  </si>
  <si>
    <t>27/09/2018</t>
  </si>
  <si>
    <t>K0220080495 AL K0220080521</t>
  </si>
  <si>
    <t>K0220080522 AL K0220080556</t>
  </si>
  <si>
    <t>K026</t>
  </si>
  <si>
    <t>K0260080446</t>
  </si>
  <si>
    <t>DESAZOLVE DE DREN FLUVIAL</t>
  </si>
  <si>
    <t>METROS CUBICOS</t>
  </si>
  <si>
    <t>K0260080447</t>
  </si>
  <si>
    <t>K0260080448</t>
  </si>
  <si>
    <t>K0260080449</t>
  </si>
  <si>
    <t xml:space="preserve">DESAZOLVE DE DREN FLUVIAL </t>
  </si>
  <si>
    <t>K0260080450</t>
  </si>
  <si>
    <t>K0260080451</t>
  </si>
  <si>
    <t>K0260080452</t>
  </si>
  <si>
    <t>K028</t>
  </si>
  <si>
    <t>K0280080276</t>
  </si>
  <si>
    <t>CONSTRUCCIÓN DE BARDA PERIMETRAL EN LA COL. ELECTRICISTA, CON LA FINALIDAD DE INHIBIR LOS DELITOS.</t>
  </si>
  <si>
    <t>K034</t>
  </si>
  <si>
    <t>K0340080169</t>
  </si>
  <si>
    <t>CONSTRUCCION DE TECHUMBRE METALICA A DOS AGUAS DE 10.00 X 20.00 MTS. EN LA ESC. PRIMARIA AQUILES SERDAN (CLAVE 274DPR0478N) (UBIC. EJ. PEJELAGARTERO 2DA. SECCION) EN EL EJ. PEJELAGARTERO 2DA. SECCION (PALO DE RAYO) EN EL MUNICIPIO DE HUIMANGUILLO, TABASCO</t>
  </si>
  <si>
    <t>TECHUMBRE</t>
  </si>
  <si>
    <t>K0340080170</t>
  </si>
  <si>
    <t>CONSTRUCCION DE TECHUMBRE METALICA A DOS AGUAS EN SECCION DE 10.00 X 20.00 MTS. EN LA ESC. PRIMARIA IGNACIO MANUEL ALTAMIRANO (CLAVE 27DPR0495D1) EN LA RA. VILLA FLORES 1RA. SECCION DEL MUNICIPIO DE HUIMANGUILLO, TABASCO</t>
  </si>
  <si>
    <t>K0340080171</t>
  </si>
  <si>
    <t>CONSTRUCCION DE TECHUMBRE METALICA A DOS AGUAS DE 10.00 X 20.00 MTS. EN LA ESC. PRIMARIA RURAL FEDERAL "DON VENUSTIANO CARRANZA" (CLAVE 27DPR1881D) EN LA RA. CAOBANAL 1RA. SECCION (LA VICTORIA) DEL MUNICIPIO DE HUIMANGUILLO, TABASCO</t>
  </si>
  <si>
    <t>K0340080456</t>
  </si>
  <si>
    <t>CONSTRUCCION DE TECHUMBRE METALICA TIPO ARCO EN LA ESCUELA SECUNDARIA JOSE NARCISO ROVIROSA (CLAVE: 27EES0010C1) EN EL POBLADO C-26 (GRAL. PEDRO C. COLORADO) EN EL MUNICIPIO DE HUIMANGUILLO, TABASCO</t>
  </si>
  <si>
    <t>15/09/2018</t>
  </si>
  <si>
    <t>K0340080457</t>
  </si>
  <si>
    <t>CONSTRUCCION DE BARDA PERIMETRAL EN LA ESCUELA TELESECUNDARIA CARLOS A. CARRILLO CLAVE 27ETV0058B</t>
  </si>
  <si>
    <t>295</t>
  </si>
  <si>
    <t>PEJELAGARTERO 1RA. SECCION (LOS PINOS)</t>
  </si>
  <si>
    <t>16/07/2018</t>
  </si>
  <si>
    <t>DIRECCIÓN: 31111MU09 - DIRECCIÓN DE EDUCACIÓN, CULTURA Y RECREACION</t>
  </si>
  <si>
    <t>31111MU09</t>
  </si>
  <si>
    <t>GC-018</t>
  </si>
  <si>
    <t>GASTOS DE OPERACION DE LA DIRECCION DE EDUCACION, CULTURA Y RECREACION</t>
  </si>
  <si>
    <t>F029</t>
  </si>
  <si>
    <t>GC-019</t>
  </si>
  <si>
    <t>GASTOS DE OPERACION DEL DEPARTAMENTO DE EDUCACION</t>
  </si>
  <si>
    <t>F030</t>
  </si>
  <si>
    <t>GC-020</t>
  </si>
  <si>
    <t>GASTOS DE OPERACION DE LA RED DE BIBLIOTECAS MUNICIPALES</t>
  </si>
  <si>
    <t>GC-021</t>
  </si>
  <si>
    <t>GASTOS DE OPERACION DE LA CASA DE LA CULTURA</t>
  </si>
  <si>
    <t>F031</t>
  </si>
  <si>
    <t>GC-022</t>
  </si>
  <si>
    <t>GASTOS DE OPERACION DE LA COORDINACION DE DEPORTES</t>
  </si>
  <si>
    <t>GC-038</t>
  </si>
  <si>
    <t>GASTOS DE OPERACION DEL PROGRAMA DE BECAS MUNICIPALES</t>
  </si>
  <si>
    <t>BECAS</t>
  </si>
  <si>
    <t>GC-042</t>
  </si>
  <si>
    <t>GASTOS DE OPERACION DE LA FERIA MUNICIPAL</t>
  </si>
  <si>
    <t>02/07/2018</t>
  </si>
  <si>
    <t>GC-043</t>
  </si>
  <si>
    <t>CELEBRACION DEL CARNAVAL</t>
  </si>
  <si>
    <t>02/01/2018</t>
  </si>
  <si>
    <t>GC-047</t>
  </si>
  <si>
    <t>GASTOS POR FESTEJOS DEL DIA DEL MAESTRO</t>
  </si>
  <si>
    <t>GC-052</t>
  </si>
  <si>
    <t>CELEBRACION DEL DIA DE MUERTOS</t>
  </si>
  <si>
    <t>15/11/2018</t>
  </si>
  <si>
    <t>29/10/2018</t>
  </si>
  <si>
    <t>GC-053</t>
  </si>
  <si>
    <t>FIESTA Y ARREGLOS DECEMBRINAS, FESTIVAL NAVIDEÑO</t>
  </si>
  <si>
    <t>26/11/2018</t>
  </si>
  <si>
    <t>GC-157</t>
  </si>
  <si>
    <t>GASTOS DE OPERACION DE LA DIRECCION DE EDUCACION, CULTURA Y RECREACION (2DA. ETAPA)</t>
  </si>
  <si>
    <t>DIRECCIÓN: 31111MU10 - DIRECCION DE ADMINISTRACION</t>
  </si>
  <si>
    <t>31111MU10</t>
  </si>
  <si>
    <t>AD-001</t>
  </si>
  <si>
    <t>ADQUISICION DE ESCRITORIO MAPLE CON ESTRUCTURA DE ALUMINIO</t>
  </si>
  <si>
    <t>28/02/2018</t>
  </si>
  <si>
    <t>03/01/2018</t>
  </si>
  <si>
    <t>K038</t>
  </si>
  <si>
    <t>AD-014</t>
  </si>
  <si>
    <t>ADQUISICION DE EQUIPOS DE COMPUTO PARA DIFERENTES DIRECCIONES DEL H. AYUNTAMIENTO</t>
  </si>
  <si>
    <t>02/03/2018</t>
  </si>
  <si>
    <t>AD-015</t>
  </si>
  <si>
    <t>ADQUISICION DE MOBILIARIO DE OFICINA PARA DIFERENTES DIRECCIONES DEL H. AYUNTAMIENTO</t>
  </si>
  <si>
    <t>GC-017</t>
  </si>
  <si>
    <t>GASTOS DE OPERACION DE LA DIRECCION DE ADMINISTRACION</t>
  </si>
  <si>
    <t>GC-103</t>
  </si>
  <si>
    <t>GASTOS DE OPERACION DE LA DIRECCION DE ADMINISTRACION (2DA. ETAPA)</t>
  </si>
  <si>
    <t>DIRECCIÓN: 31111MU11 - DIRECCION DE SEGURIDAD PUBLICA</t>
  </si>
  <si>
    <t>31111MU11</t>
  </si>
  <si>
    <t>AD-002</t>
  </si>
  <si>
    <t>ADQUISICION DE VIDEOGRABADOR</t>
  </si>
  <si>
    <t>12/03/2018</t>
  </si>
  <si>
    <t>AD-003</t>
  </si>
  <si>
    <t>ADQUISICION DE MONITOR</t>
  </si>
  <si>
    <t>31/03/2018</t>
  </si>
  <si>
    <t>AD-004</t>
  </si>
  <si>
    <t>ADQUISICION DE DISCO DURO INTERNO DE 2 TB</t>
  </si>
  <si>
    <t>AD-005</t>
  </si>
  <si>
    <t>ADQUISICION DE GRABADOR DIGITAL DE 16 CANALES PARA CAMARAS DE SEGURIDAD</t>
  </si>
  <si>
    <t>01/02/2018</t>
  </si>
  <si>
    <t>AD-006</t>
  </si>
  <si>
    <t>ADQUISICION DE CAMARAS DE SEGURIDAD</t>
  </si>
  <si>
    <t>AD-008</t>
  </si>
  <si>
    <t>ADQUISICIÓN DE GRABADOR DIGITAL DE 8 CANALES PARA CÁMARAS DE SEGURIDAD.</t>
  </si>
  <si>
    <t>00</t>
  </si>
  <si>
    <t>SIN LOCALIDAD</t>
  </si>
  <si>
    <t>20/03/2018</t>
  </si>
  <si>
    <t>13/03/2018</t>
  </si>
  <si>
    <t>AD-009</t>
  </si>
  <si>
    <t>ADQUISICIÓN DE SWICH DE 24 PUERTOS PARA EQUIPOS DE COMPUTO.</t>
  </si>
  <si>
    <t>AD-022</t>
  </si>
  <si>
    <t>ADQUISICION DE EQUIPO DE AIRE ACONDICIONADO MINI SPLIT</t>
  </si>
  <si>
    <t>AD-023</t>
  </si>
  <si>
    <t>AD-024</t>
  </si>
  <si>
    <t>ADQUISICION DE KIT DE BARRA DE LUCES PARA PATRULLA AH-141</t>
  </si>
  <si>
    <t>AD-025</t>
  </si>
  <si>
    <t>EQUIPAMIENTO INSTITUCIONAL. PICK UP DOBLE CABINA EQUIPADA COMO PATRULLA CON BALIZAMIENTO</t>
  </si>
  <si>
    <t>AD-027</t>
  </si>
  <si>
    <t xml:space="preserve">ADQUISICION DE EQUIPOS DE AIRE ACONDICIONADO MINI SPLIT </t>
  </si>
  <si>
    <t>E046</t>
  </si>
  <si>
    <t>GC-048</t>
  </si>
  <si>
    <t>GASTOS DE OPERACION DE LA DIRECCION DE SEGURIDAD PUBLICA (1RA. ETAPA)</t>
  </si>
  <si>
    <t>GC-059</t>
  </si>
  <si>
    <t>FONDO DE APORTACIONES PARA EL FORTALECIMIENTO MUNICIPAL (RAMO 33 FORTAMUN)</t>
  </si>
  <si>
    <t>P007</t>
  </si>
  <si>
    <t>GC-066</t>
  </si>
  <si>
    <t>FORTASEG FEDERAL 2018</t>
  </si>
  <si>
    <t>GC-072</t>
  </si>
  <si>
    <t>COPARTICIPACIONES FORTASEG</t>
  </si>
  <si>
    <t>GC-074</t>
  </si>
  <si>
    <t>GASTOS DE OPERACION DE LA DIRECCION DE SEGURIDAD PUBLICA (2DA. ETAPA)</t>
  </si>
  <si>
    <t>GC-105</t>
  </si>
  <si>
    <t>EVALUACIONES DE PERSONAL EN ACTIVO (PERMANENCIAS)</t>
  </si>
  <si>
    <t>ELEMENTOS</t>
  </si>
  <si>
    <t>GC-106</t>
  </si>
  <si>
    <t>EVALUACIONES NUEVO INGRESO</t>
  </si>
  <si>
    <t>GC-107</t>
  </si>
  <si>
    <t>JOVENES EN PREVENCION</t>
  </si>
  <si>
    <t>PROYECTO</t>
  </si>
  <si>
    <t>GC-108</t>
  </si>
  <si>
    <t>POLICIA DE PROXIMIDAD</t>
  </si>
  <si>
    <t>GC-109</t>
  </si>
  <si>
    <t>FORMACION INICIAL (ASPIRANTES)</t>
  </si>
  <si>
    <t>GC-110</t>
  </si>
  <si>
    <t>BECAS PARA ASPIRANTES A POLICIA MUNICIPAL</t>
  </si>
  <si>
    <t>GC-111</t>
  </si>
  <si>
    <t>FORMACION INICIAL (ELEMENTOS EN ACTIVO)</t>
  </si>
  <si>
    <t>GC-112</t>
  </si>
  <si>
    <t>COMPETENCIAS DE LA FUNCION POLICIAL</t>
  </si>
  <si>
    <t>GC-113</t>
  </si>
  <si>
    <t>TALLER: LA FUNCION POLICIAL Y SU EFICACIA EN LOS PRIMEROS ACTOS DE INVESTIGACION (IPH)(2)</t>
  </si>
  <si>
    <t>GC-114</t>
  </si>
  <si>
    <t>TALLER: INVESTIGACION CRIMINAL CONJUNTA (POLICIA PREVENTIVO Y DE INVESTIGACION)(3)</t>
  </si>
  <si>
    <t>GC-115</t>
  </si>
  <si>
    <t>TALLER: LA ACTUACION DEL POLICIA EN JUICIO ORAL (JURIDICOS/MANDOS)(4)</t>
  </si>
  <si>
    <t>GC-116</t>
  </si>
  <si>
    <t>EVALUACION DE COMPETENCIAS BASICAS</t>
  </si>
  <si>
    <t>GC-117</t>
  </si>
  <si>
    <t>EVALUACION DEL DESEMPEÑO</t>
  </si>
  <si>
    <t>GC-118</t>
  </si>
  <si>
    <t>EQUIPAMIENTO DE PERSONAL POLICIAL. VESTUARIO Y UNIFORMES</t>
  </si>
  <si>
    <t>GC-119</t>
  </si>
  <si>
    <t>EQUIPAMIENTO DE PERSONAL POLICIAL. CHALECO BALISTICO MINIMO NIVEL III-A CON DOS PLACAS BALISTICAS NIVEL IV</t>
  </si>
  <si>
    <t>GC-120</t>
  </si>
  <si>
    <t>GASTOS DE OPERACION (COPARTICIPACION)</t>
  </si>
  <si>
    <t>GC-121</t>
  </si>
  <si>
    <t>PROGRAMA DE MEJORA DE LAS CONDICIONES LABORALES DEL PERSONAL OPERATIVO (COPARTICIPACION)</t>
  </si>
  <si>
    <t>PROGRAMA</t>
  </si>
  <si>
    <t>GC-126</t>
  </si>
  <si>
    <t>GC-131</t>
  </si>
  <si>
    <t>INTERESES GENERADOS DEL RAMO 33 FONDO IV (FORTAMUN) 2018</t>
  </si>
  <si>
    <t>GC-133</t>
  </si>
  <si>
    <t>INTERESES GENERADOS DE COPARTICIPACION 2018 (FIV)</t>
  </si>
  <si>
    <t>GC-140</t>
  </si>
  <si>
    <t>INTERESES GENERADOS DE FORTASEG 2018</t>
  </si>
  <si>
    <t>GC-164</t>
  </si>
  <si>
    <t>GASTOS DE OPERACION DE LA DIRECCION DE SEGURIDAD PUBLICA (3RA. ETAPA</t>
  </si>
  <si>
    <t>GC-168</t>
  </si>
  <si>
    <t>SALDOS NO EJERCIDOS DE FORTAMUN 2018</t>
  </si>
  <si>
    <t>GC-169</t>
  </si>
  <si>
    <t>SALDOS NO EJERCIDOS DE FORTASEG 2018</t>
  </si>
  <si>
    <t>ACCIONES: 41</t>
  </si>
  <si>
    <t>DIRECCIÓN: 31111MU12 - DIRECCION DE TRANSITO</t>
  </si>
  <si>
    <t>31111MU12</t>
  </si>
  <si>
    <t>E019</t>
  </si>
  <si>
    <t>GC-034</t>
  </si>
  <si>
    <t>GASTOS DE OPERACION DEL SERVICIO PUBLICO DE TRANSITO (1RA. ETAPA)</t>
  </si>
  <si>
    <t>GC-049</t>
  </si>
  <si>
    <t>GASTOS DE OPERACION DEL SERVICIO PUBLICO DE TRANSITO (2DA. ETAPA)</t>
  </si>
  <si>
    <t>GC-051</t>
  </si>
  <si>
    <t>GASTO DE OPERACION DEL SERVICIO PUBLICO DE TRANSITO (3RA. ETAPA)</t>
  </si>
  <si>
    <t>GC-078</t>
  </si>
  <si>
    <t>REMANENTES DEL SERVICIO PUBLICO DE TRANSITO 2017</t>
  </si>
  <si>
    <t>GC-097</t>
  </si>
  <si>
    <t>GASTOS DE OPERACION DEL SERVICIO PUBLICO DE TRANSITO (4TA. ETAPA)</t>
  </si>
  <si>
    <t>GC-165</t>
  </si>
  <si>
    <t>GASTOS DE OPERACION DEL SERVICIO PUBLICO DE TRANSITO (5TA. ETAPA)</t>
  </si>
  <si>
    <t>ACCIONES: 6</t>
  </si>
  <si>
    <t>DIRECCIÓN: 31111MU13 - DIRECCIÓN DE ASUNTOS JURÍDICOS</t>
  </si>
  <si>
    <t>31111MU13</t>
  </si>
  <si>
    <t>L001</t>
  </si>
  <si>
    <t>GC-031</t>
  </si>
  <si>
    <t>GASTOS INELUDIBLES DE LA DIRECCION DE ASUNTOS JURIDICOS</t>
  </si>
  <si>
    <t>GC-044</t>
  </si>
  <si>
    <t>GASTOS DE OPERACION DE LA DIRECCION DE ASUNTOS JURIDICOS</t>
  </si>
  <si>
    <t>GC-163</t>
  </si>
  <si>
    <t>GASTOS DE OPERACION DE LA DIRECCION DE ASUNTOS JURIDICOS (2DA. ETAPA)</t>
  </si>
  <si>
    <t>DIRECCIÓN: 31111MU14 - DIRECCION DE ATENCION CIUDADANA</t>
  </si>
  <si>
    <t>31111MU14</t>
  </si>
  <si>
    <t>P024</t>
  </si>
  <si>
    <t>GC-032</t>
  </si>
  <si>
    <t>GASTOS DE OPERACIÓN DE LA DIRECCIÓN DE ATENCIÓN CIUDADANA</t>
  </si>
  <si>
    <t>F027</t>
  </si>
  <si>
    <t>GC-037</t>
  </si>
  <si>
    <t>D O N A T I V O S</t>
  </si>
  <si>
    <t>GC-046</t>
  </si>
  <si>
    <t>GASTOS DE LA REDUCCION O DESCUENTOS QUE SE OTORGA EN EL PAGO DE SUS CONTRIBUCIONES FISCALES</t>
  </si>
  <si>
    <t>GC-075</t>
  </si>
  <si>
    <t>DOTACION DE DESPENSAS ALIMENTICIAS PARA FAMILIAS DE ESCASOS RECURSOS DEL MUNICIPIO DE HUIMANGUILLO, TABASCO</t>
  </si>
  <si>
    <t>DESPENSAS</t>
  </si>
  <si>
    <t>30/08/2018</t>
  </si>
  <si>
    <t>GC-076</t>
  </si>
  <si>
    <t>PROGRAMA DE APOYO ASISTENCIAL CON ENTREGA DE VALES PARA GAS L. P. PARA FAMILIAS DE ESCASOS RECURSOS ECONOMICOS</t>
  </si>
  <si>
    <t>VALES</t>
  </si>
  <si>
    <t>GC-095</t>
  </si>
  <si>
    <t>PROGRAMA DE APOYO ASISTENCIAL CON ENTREGA  DE UNIFORMES Y CALZADOS ESCOLARES PARA PREESCOLAR Y PRIMARIA Y UNIFORMES DEPORTIVOS DE NIVEL MEDIO SUPERIOR</t>
  </si>
  <si>
    <t>UNIFORMES</t>
  </si>
  <si>
    <t>GC-096</t>
  </si>
  <si>
    <t>E035</t>
  </si>
  <si>
    <t>GC-122</t>
  </si>
  <si>
    <t>DOTACION DE MOLINOS ELECTRICOS PARA FAMILIAS DE ESCASOS RECURSOS ECONOMICOS</t>
  </si>
  <si>
    <t>GC-160</t>
  </si>
  <si>
    <t>GASTOS DE OPERACION DE LA DIRECCION DE ATENCION CIUDADANA (2DA. ETAPA)</t>
  </si>
  <si>
    <t>DIRECCIÓN: 31111MU15 - DIRECCION DE ATENCION A LAS MUJERES</t>
  </si>
  <si>
    <t>31111MU15</t>
  </si>
  <si>
    <t>P013</t>
  </si>
  <si>
    <t>GC-033</t>
  </si>
  <si>
    <t>GASTOS DE OPERACIÓN DE LA DIRECCIÓN DE ATENCIÓN A LAS MUJERES</t>
  </si>
  <si>
    <t>GC-161</t>
  </si>
  <si>
    <t>GASTOS DE OPERACION DE LA DIRECCION DE ATENCION A LAS MUJERES (2DA. ETAPA)</t>
  </si>
  <si>
    <t>ACCIONES: 2</t>
  </si>
  <si>
    <t>DIRECCIÓN: 31111MU16 - DIRECCIÓN DE PROTECCIÓN AMBIENTAL Y DESARROLLO SUSTENTABLE</t>
  </si>
  <si>
    <t>31111MU16</t>
  </si>
  <si>
    <t>E004</t>
  </si>
  <si>
    <t>GC-035</t>
  </si>
  <si>
    <t>GASTOS DE OPERACION DE LA DIRECCION DE PROTECCION AMBIENTAL Y DESARROLLO SUSTENTABLE</t>
  </si>
  <si>
    <t>E048</t>
  </si>
  <si>
    <t>GC-036</t>
  </si>
  <si>
    <t>GASTOS DE OPERACIÓN DEL DEPARTAMENTO DE LIMPIA Y ORNATO</t>
  </si>
  <si>
    <t>GC-162</t>
  </si>
  <si>
    <t>GASTOS DE OPERACION DE LA DIRECCION DE PROTECCION AMBIENTAL Y DESARROLLO SUSTENTABLE (2DA. ETAPA)</t>
  </si>
  <si>
    <t>DIRECCIÓN: 31111MU17 - UNIDAD DE PROTECCION CIVIL</t>
  </si>
  <si>
    <t>31111MU17</t>
  </si>
  <si>
    <t>E029</t>
  </si>
  <si>
    <t>GC-024</t>
  </si>
  <si>
    <t>GASTOS DE OPERACION DE LA UNIDAD DE PROTECCION CIVIL MUNICIPAL</t>
  </si>
  <si>
    <t>N001</t>
  </si>
  <si>
    <t>GC-055</t>
  </si>
  <si>
    <t>AYUDAS A DAMNIFICADOS POR DESASTRES NATURALES</t>
  </si>
  <si>
    <t>DIRECCIÓN: 31111MU18 - COORDINACION DEL DIF</t>
  </si>
  <si>
    <t>31111MU18</t>
  </si>
  <si>
    <t>AD-016</t>
  </si>
  <si>
    <t>ADQUISICION DE COLCHONETAS DE 2.5 X 2.3 MTS. PARA REHABILITACION</t>
  </si>
  <si>
    <t>AD-017</t>
  </si>
  <si>
    <t xml:space="preserve">ADQUISICION DE MAQUINAS DE COSER </t>
  </si>
  <si>
    <t>AD-018</t>
  </si>
  <si>
    <t>ADQUISICION DE MESA PARA MANICURE CON BANCO Y SILLA</t>
  </si>
  <si>
    <t>AD-019</t>
  </si>
  <si>
    <t>ADQUISICION DE PLANCHA DE CABELLO PARA ALACIADO PERMANENTE</t>
  </si>
  <si>
    <t>GC-025</t>
  </si>
  <si>
    <t>GASTOS DE OPERACIÓN DE LA COORDINACIÓN DEL DIF MUNICIPAL</t>
  </si>
  <si>
    <t>F019</t>
  </si>
  <si>
    <t>GC-027</t>
  </si>
  <si>
    <t>GASTOS DE OPERACION DE LA ACADEMIA DEL DIF MUNICIPAL</t>
  </si>
  <si>
    <t>E031</t>
  </si>
  <si>
    <t>GC-028</t>
  </si>
  <si>
    <t xml:space="preserve">GASTOS DE OPERACIÓN DE LA UNIDAD BÁSICA DE REHABILITACIÓN </t>
  </si>
  <si>
    <t>GC-029</t>
  </si>
  <si>
    <t>GASTOS DE OPERACION DE LA UNIDAD ESPECIAL DE TERAPIA Y ESTIMULACION</t>
  </si>
  <si>
    <t>GC-030</t>
  </si>
  <si>
    <t>GASTOS DE OPERACIÓN DEL CENTRO DE DESARROLLO INFANTIL (CENDI)</t>
  </si>
  <si>
    <t>GC-045</t>
  </si>
  <si>
    <t>CELEBRACION DEL DIA DE LOS REYES MAGOS</t>
  </si>
  <si>
    <t>GC-060</t>
  </si>
  <si>
    <t xml:space="preserve">CELEBRACION DEL DIA DEL NIÑO     
</t>
  </si>
  <si>
    <t>GC-061</t>
  </si>
  <si>
    <t xml:space="preserve">CELEBRACION DEL DIA DE LAS MADRES     
</t>
  </si>
  <si>
    <t>GC-102</t>
  </si>
  <si>
    <t>PROGRAMA DE APOYO ASISTENCIAL CON ENTREGA DE PAÑALES DESECHABLES PARA PERSONAS DE ESCASOS RECURSOS</t>
  </si>
  <si>
    <t>06/04/2018</t>
  </si>
  <si>
    <t>GC-159</t>
  </si>
  <si>
    <t>GASTOS DE OPERACION DE LA COORDINACION DEL DIF MUNICIPAL (2DA. ETAPA)</t>
  </si>
  <si>
    <t>ACCIONES: 14</t>
  </si>
  <si>
    <t>MUNICIPIO DE HUIMANGUILLO, TABASCO</t>
  </si>
  <si>
    <t>ANEXO 4</t>
  </si>
  <si>
    <t>CONCENTRADO DE LAS ACCIONES DE GASTO PUBLICO (PRESUPUESTO TOTAL)</t>
  </si>
  <si>
    <t>FECHA DE CORTE FÍSICO:</t>
  </si>
  <si>
    <t>FECHA DE CORTE FINAN:</t>
  </si>
  <si>
    <t>ACCIONES</t>
  </si>
  <si>
    <t>MODALIDAD</t>
  </si>
  <si>
    <t>PRESUPUESTO MODIFICADO</t>
  </si>
  <si>
    <t>EN EL TRIMESTRE</t>
  </si>
  <si>
    <t>CONCLUIDAS</t>
  </si>
  <si>
    <t>EN PROCESO</t>
  </si>
  <si>
    <t>NO INICIADAS</t>
  </si>
  <si>
    <t>CANCELADAS</t>
  </si>
  <si>
    <t>TOTAL DE ACCIONES</t>
  </si>
  <si>
    <t>MUNICIPIOS</t>
  </si>
  <si>
    <r>
      <rPr>
        <b/>
        <sz val="6"/>
        <color rgb="FF000000"/>
        <rFont val="Arial"/>
        <family val="2"/>
      </rPr>
      <t xml:space="preserve">TOTALES
</t>
    </r>
  </si>
  <si>
    <t>Anexo 4.1</t>
  </si>
  <si>
    <t>RELACIÓN DE ACCIONES DE GASTO PUBLICO</t>
  </si>
  <si>
    <t>PROCEDENCIA: PARTICIPACIONES , ORIGEN: PARTICIPACIONES, MODALIDAD DE INVERSION: PROGRAMA NORMAL</t>
  </si>
  <si>
    <t>FECHA</t>
  </si>
  <si>
    <t>No. CONS.</t>
  </si>
  <si>
    <t>CLAVE PROGRAMÁTICA UR-AI-PP</t>
  </si>
  <si>
    <t>No. PROYECTO/COMPONENTE</t>
  </si>
  <si>
    <r>
      <rPr>
        <b/>
        <sz val="5"/>
        <color rgb="FF000000"/>
        <rFont val="Arial"/>
        <family val="2"/>
      </rPr>
      <t xml:space="preserve">CLV.
</t>
    </r>
    <r>
      <rPr>
        <b/>
        <sz val="5"/>
        <color rgb="FF000000"/>
        <rFont val="Arial"/>
        <family val="2"/>
      </rPr>
      <t>LOC.</t>
    </r>
  </si>
  <si>
    <t>UBICACIÓN</t>
  </si>
  <si>
    <t>PROCEDENCIA</t>
  </si>
  <si>
    <t>SITUACION</t>
  </si>
  <si>
    <t>TIPO DE GASTO</t>
  </si>
  <si>
    <t>META ANUAL</t>
  </si>
  <si>
    <t>PRESUPUESTO APROBADO</t>
  </si>
  <si>
    <t>PRESUPUESTO MODIFICADO AL PERIODO</t>
  </si>
  <si>
    <t>TRIM. ANT.</t>
  </si>
  <si>
    <t>PAGADO ACUMULADO</t>
  </si>
  <si>
    <t>FINAN</t>
  </si>
  <si>
    <t>FIS.</t>
  </si>
  <si>
    <r>
      <rPr>
        <b/>
        <sz val="5"/>
        <color rgb="FF000000"/>
        <rFont val="Arial"/>
        <family val="2"/>
      </rPr>
      <t xml:space="preserve">MOD.
</t>
    </r>
    <r>
      <rPr>
        <b/>
        <sz val="5"/>
        <color rgb="FF000000"/>
        <rFont val="Arial"/>
        <family val="2"/>
      </rPr>
      <t xml:space="preserve">DE 
</t>
    </r>
    <r>
      <rPr>
        <b/>
        <sz val="5"/>
        <color rgb="FF000000"/>
        <rFont val="Arial"/>
        <family val="2"/>
      </rPr>
      <t>EJEC.</t>
    </r>
  </si>
  <si>
    <t>INICIO PROGR</t>
  </si>
  <si>
    <t>INICIO CONTR</t>
  </si>
  <si>
    <t>INICIO REAL</t>
  </si>
  <si>
    <t>TERM. PROGR</t>
  </si>
  <si>
    <t>TERM. CONTR</t>
  </si>
  <si>
    <t>TERM. REAL</t>
  </si>
  <si>
    <t>CIERRE TRIM.</t>
  </si>
  <si>
    <t>TIPO GASTO: GASTO CORRIENTE</t>
  </si>
  <si>
    <t>SITUACIÓN: CONCLUIDOS</t>
  </si>
  <si>
    <t>31111MU06-019-F002</t>
  </si>
  <si>
    <t>F002 DESARROLLO PECUARIO</t>
  </si>
  <si>
    <t>27080001</t>
  </si>
  <si>
    <t>CONCLUIDOS</t>
  </si>
  <si>
    <t>2000 PAQUETES</t>
  </si>
  <si>
    <t>100.00%</t>
  </si>
  <si>
    <t>AD</t>
  </si>
  <si>
    <t>51-SO-27-MAR/2018 06/03/2018</t>
  </si>
  <si>
    <t>002</t>
  </si>
  <si>
    <t>85 APOYOS</t>
  </si>
  <si>
    <t>51-SO-27-MAR/2018 16/03/2018</t>
  </si>
  <si>
    <t>31111MU07-047-F025</t>
  </si>
  <si>
    <t>F025 FOMENTO A LA MICRO, PEQUEÑA Y MEDIANA EMPRESA</t>
  </si>
  <si>
    <t>100 APOYOS</t>
  </si>
  <si>
    <t>53-SO-28-ABR/2018 18/04/2018</t>
  </si>
  <si>
    <t>31111MU18-001-F027</t>
  </si>
  <si>
    <t>F027 ASISTENCIA SOCIAL Y ATENCION A GRUPOS VULNERABLES</t>
  </si>
  <si>
    <t>1 EVENTOS</t>
  </si>
  <si>
    <t>ADMINISTRACION</t>
  </si>
  <si>
    <t>46-SO-25-ENE/2018 09/01/2018</t>
  </si>
  <si>
    <t>30/09/2017</t>
  </si>
  <si>
    <t>004</t>
  </si>
  <si>
    <t>31111MU14-001-F027</t>
  </si>
  <si>
    <t>20000 DESPENSAS</t>
  </si>
  <si>
    <t>49-SO-26-FEB/2018 21/02/2018</t>
  </si>
  <si>
    <t>12000 VALES</t>
  </si>
  <si>
    <t>006</t>
  </si>
  <si>
    <t>28199 UNIFORMES</t>
  </si>
  <si>
    <t>55-SO-29-MAY/2018  24/05/2018</t>
  </si>
  <si>
    <t>007</t>
  </si>
  <si>
    <t>2400 PAQUETES</t>
  </si>
  <si>
    <t>31111MU07-023-F028</t>
  </si>
  <si>
    <t>F028 FERIAS Y EXPOSICIONES NACIONALES E INTERNACIONALES</t>
  </si>
  <si>
    <t>31111MU09-021-F028</t>
  </si>
  <si>
    <t>31111MU09-014-F029</t>
  </si>
  <si>
    <t>F029 FOMENTO A LA EDUCACION</t>
  </si>
  <si>
    <t>31111MU09-021-F030</t>
  </si>
  <si>
    <t>F030 FOMENTO A LA CULTURA Y LAS ARTES</t>
  </si>
  <si>
    <t>31111MU05-030-P018</t>
  </si>
  <si>
    <t>P018 EVALUACIÓN DEL DESEMPEÑO</t>
  </si>
  <si>
    <t>1 EVALUACIÓN</t>
  </si>
  <si>
    <t>15 ACCIONES.</t>
  </si>
  <si>
    <t>SITUACIÓN: PROCESO</t>
  </si>
  <si>
    <t>31111MU16-005-E004</t>
  </si>
  <si>
    <t>E004 PROTECCIÓN AL AMBIENTE</t>
  </si>
  <si>
    <t>PROCESO</t>
  </si>
  <si>
    <t>1 OPERACIÓN</t>
  </si>
  <si>
    <t>80.35%</t>
  </si>
  <si>
    <t>31111MU12-009-E019</t>
  </si>
  <si>
    <t>E019 VIGILANCIA DEL TRANSITO</t>
  </si>
  <si>
    <t>66.80%</t>
  </si>
  <si>
    <t>31111MU17-044-E029</t>
  </si>
  <si>
    <t>E029 PROTECCIÓN CIVIL</t>
  </si>
  <si>
    <t>79.49%</t>
  </si>
  <si>
    <t>31111MU18-001-E031</t>
  </si>
  <si>
    <t>E031 ATENCIÓN A PERSONAS CON DISCAPACIDAD</t>
  </si>
  <si>
    <t>78.56%</t>
  </si>
  <si>
    <t>74.15%</t>
  </si>
  <si>
    <t>76.29%</t>
  </si>
  <si>
    <t>31111MU18-001-E033</t>
  </si>
  <si>
    <t>E033 PROTECCIÓN Y DESARROLLO INTEGRAL DE LA INFANCIA</t>
  </si>
  <si>
    <t>73.87%</t>
  </si>
  <si>
    <t>31111MU02-001-E033</t>
  </si>
  <si>
    <t>27.21%</t>
  </si>
  <si>
    <t>71.36%</t>
  </si>
  <si>
    <t>31111MU11-008-E046</t>
  </si>
  <si>
    <t>E046 SALVAGUARDA DE LA INTEGRIDAD FISICA Y PATRIMONIAL DE LOS HABITANTES</t>
  </si>
  <si>
    <t>70.34%</t>
  </si>
  <si>
    <t>31111MU02-043-E047</t>
  </si>
  <si>
    <t>E047 REGISTRO E IDENTIFICACION DE LA POBLACION</t>
  </si>
  <si>
    <t>73.75%</t>
  </si>
  <si>
    <t>31111MU16-039-E048</t>
  </si>
  <si>
    <t>E048 RECOLECCION, TRASLADO Y DISPOSICION FINAL DE RESIDUOS SOLIDOS</t>
  </si>
  <si>
    <t>72.26%</t>
  </si>
  <si>
    <t>31111MU08-041-E049</t>
  </si>
  <si>
    <t>E049 MANTENIMIENTO Y LIMPIEZA A VIALIDADES Y ESPACIOS PUBLICOS</t>
  </si>
  <si>
    <t>68.07%</t>
  </si>
  <si>
    <t>31111MU08-046-E050</t>
  </si>
  <si>
    <t>E050 SERVICIO DE ALUMBRADO PÚBLICO</t>
  </si>
  <si>
    <t>1 SERVICIOS</t>
  </si>
  <si>
    <t>31111MU03-048-E051</t>
  </si>
  <si>
    <t>E051 SERVICIOS A MERCADOS PÚBLICOS</t>
  </si>
  <si>
    <t>74.27%</t>
  </si>
  <si>
    <t>31111MU02-049-E052</t>
  </si>
  <si>
    <t>E052 SERVICIOS A PANTEONES</t>
  </si>
  <si>
    <t>69.50%</t>
  </si>
  <si>
    <t>31111MU06-048-E053</t>
  </si>
  <si>
    <t xml:space="preserve">E053 SERVICIOS A RASTROS </t>
  </si>
  <si>
    <t>69.38%</t>
  </si>
  <si>
    <t>31111MU06-016-F005</t>
  </si>
  <si>
    <t>F005 DESARROLLO ACUICOLA</t>
  </si>
  <si>
    <t>1 ACCION</t>
  </si>
  <si>
    <t>66.78%</t>
  </si>
  <si>
    <t>31111MU18-001-F019</t>
  </si>
  <si>
    <t>F019 DESARROLLO DE CAPACIDADES PRODUCTIVAS EN COMUNIDADES RURALES</t>
  </si>
  <si>
    <t>71.77%</t>
  </si>
  <si>
    <t>31111MU07-022-F025</t>
  </si>
  <si>
    <t>61.09%</t>
  </si>
  <si>
    <t>63.49%</t>
  </si>
  <si>
    <t>73.80%</t>
  </si>
  <si>
    <t>68.73%</t>
  </si>
  <si>
    <t>31111MU09-040-F029</t>
  </si>
  <si>
    <t>71.92%</t>
  </si>
  <si>
    <t>262 BECAS</t>
  </si>
  <si>
    <t>74.58%</t>
  </si>
  <si>
    <t>06/12/2018</t>
  </si>
  <si>
    <t>73.70%</t>
  </si>
  <si>
    <t>74.12%</t>
  </si>
  <si>
    <t>71.01%</t>
  </si>
  <si>
    <t>73.06%</t>
  </si>
  <si>
    <t>31111MU09-036-F031</t>
  </si>
  <si>
    <t>F031 FOMENTO AL DEPORTE Y RECREACION</t>
  </si>
  <si>
    <t>78.48%</t>
  </si>
  <si>
    <t>31111MU13-035-L001</t>
  </si>
  <si>
    <t>L001 OBLIGACIONES JURIDICAS INELUDIBLES</t>
  </si>
  <si>
    <t>22.43%</t>
  </si>
  <si>
    <t>31111MU03-040-M001</t>
  </si>
  <si>
    <t>M001 ACTIVIDADES DE APOYO ADMINISTRATIVO</t>
  </si>
  <si>
    <t>77.33%</t>
  </si>
  <si>
    <t>31111MU06-040-M001</t>
  </si>
  <si>
    <t>64.76%</t>
  </si>
  <si>
    <t>31111MU08-040-M001</t>
  </si>
  <si>
    <t>74.93%</t>
  </si>
  <si>
    <t>31111MU10-040-M001</t>
  </si>
  <si>
    <t>80.02%</t>
  </si>
  <si>
    <t>31111MU09-040-M001</t>
  </si>
  <si>
    <t>53.39%</t>
  </si>
  <si>
    <t>31111MU13-040-M001</t>
  </si>
  <si>
    <t>68.00%</t>
  </si>
  <si>
    <t>73.89%</t>
  </si>
  <si>
    <t>31111MU05-030-O001</t>
  </si>
  <si>
    <t>O001 EVALUACIÓN Y CONTROL</t>
  </si>
  <si>
    <t>65.43%</t>
  </si>
  <si>
    <t>31111MU01-003-P005</t>
  </si>
  <si>
    <t>P005 POLÍTICA Y GOBIERNO</t>
  </si>
  <si>
    <t>74.26%</t>
  </si>
  <si>
    <t>31111MU02-003-P005</t>
  </si>
  <si>
    <t>71.13%</t>
  </si>
  <si>
    <t>36.57%</t>
  </si>
  <si>
    <t>72.41%</t>
  </si>
  <si>
    <t>31111MU03-026-P009</t>
  </si>
  <si>
    <t>P009 ADMINISTRACION FINANCIERA</t>
  </si>
  <si>
    <t>62.48%</t>
  </si>
  <si>
    <t>71.93%</t>
  </si>
  <si>
    <t>63.70%</t>
  </si>
  <si>
    <t>31111MU04-032-P010</t>
  </si>
  <si>
    <t>P010 ADMINISTRACION PROGRAMATICA Y PRESUPUESTARIA</t>
  </si>
  <si>
    <t>67.53%</t>
  </si>
  <si>
    <t>31111MU15-038-P013</t>
  </si>
  <si>
    <t>P013 EQUIDAD DE GÉNERO</t>
  </si>
  <si>
    <t>62.46%</t>
  </si>
  <si>
    <t>31111MU03-045-P020</t>
  </si>
  <si>
    <t>P020 FISCALIZACIÓN</t>
  </si>
  <si>
    <t>69.21%</t>
  </si>
  <si>
    <t>31111MU14-031-P024</t>
  </si>
  <si>
    <t>P024 FOMENTO A LA PARTICIPACION CIUDADANA Y DESARROLLO POLITICO DE LA SOCIEDAD CIVIL</t>
  </si>
  <si>
    <t>64.42%</t>
  </si>
  <si>
    <t>45 ACCIONES.</t>
  </si>
  <si>
    <t>70.11%</t>
  </si>
  <si>
    <t>SITUACIÓN: NO INICIADOS</t>
  </si>
  <si>
    <t>NO INICIADOS</t>
  </si>
  <si>
    <t>0.00%</t>
  </si>
  <si>
    <t>31111MU17-044-N001</t>
  </si>
  <si>
    <t>N001 DESASTRES NATURALES</t>
  </si>
  <si>
    <t>60-SE-27-JUL/2018     31/07/2018</t>
  </si>
  <si>
    <t>4 ACCIONES.</t>
  </si>
  <si>
    <t>SITUACIÓN: CANCELADOS</t>
  </si>
  <si>
    <t>31111MU14-001-E035</t>
  </si>
  <si>
    <t>E035 ATENCIÓN A FAMILIAS Y POBLACIÓN VULNERABLE</t>
  </si>
  <si>
    <t>CANCELADOS</t>
  </si>
  <si>
    <t>500 PIEZAS</t>
  </si>
  <si>
    <t>NaN%</t>
  </si>
  <si>
    <t>1 ACCION.</t>
  </si>
  <si>
    <t>TIPO GASTO: GASTO DE CAPITAL</t>
  </si>
  <si>
    <t>27080016</t>
  </si>
  <si>
    <t>298.01 METROS CUADRADOS</t>
  </si>
  <si>
    <t>55-SO-29-MAY/2018 24/05/2018</t>
  </si>
  <si>
    <t>31111MU08-006-K003</t>
  </si>
  <si>
    <t xml:space="preserve">K003 DRENAJE Y ALCANTARILLADO </t>
  </si>
  <si>
    <t>150 PIEZAS</t>
  </si>
  <si>
    <t>31111MU08-006-K009</t>
  </si>
  <si>
    <t>K009 PUENTES</t>
  </si>
  <si>
    <t>27080061</t>
  </si>
  <si>
    <t>1 PUENTE</t>
  </si>
  <si>
    <t>CT</t>
  </si>
  <si>
    <t>31111MU08-006-K012</t>
  </si>
  <si>
    <t>K012 EDIFICIOS PÚBLICOS</t>
  </si>
  <si>
    <t>27080029</t>
  </si>
  <si>
    <t>1 MANTENIMIENTO</t>
  </si>
  <si>
    <t>1 REMODELACION</t>
  </si>
  <si>
    <t>1 REHABILITACION</t>
  </si>
  <si>
    <t>1 METROS LINEALES</t>
  </si>
  <si>
    <t>3009-2018</t>
  </si>
  <si>
    <t>31111MU08-006-K014</t>
  </si>
  <si>
    <t>K014 MEJORAMIENTO INTEGRAL DE LA INFRAESTRUCTURA EDUCATIVA, CULTURAL Y DEPORTIVA</t>
  </si>
  <si>
    <t xml:space="preserve">CT </t>
  </si>
  <si>
    <t>31111MU08-041-K024</t>
  </si>
  <si>
    <t>K024 ADQUISICIÓN DE BIENES MUEBLES.</t>
  </si>
  <si>
    <t>1 PIEZAS</t>
  </si>
  <si>
    <t>31111MU02-040-K024</t>
  </si>
  <si>
    <t>31111MU04-032-K024</t>
  </si>
  <si>
    <t>31111MU01-040-K024</t>
  </si>
  <si>
    <t>31111MU02-044-K024</t>
  </si>
  <si>
    <t>31111MU10-040-K024</t>
  </si>
  <si>
    <t>20 PIEZAS</t>
  </si>
  <si>
    <t>31111MU18-001-K024</t>
  </si>
  <si>
    <t>2 PIEZAS</t>
  </si>
  <si>
    <t>008</t>
  </si>
  <si>
    <t>009</t>
  </si>
  <si>
    <t>010</t>
  </si>
  <si>
    <t>011</t>
  </si>
  <si>
    <t>31111MU03-026-K024</t>
  </si>
  <si>
    <t>013</t>
  </si>
  <si>
    <t>31111MU02-043-K024</t>
  </si>
  <si>
    <t>61-SO-32-AGO/2018  30/08/2018</t>
  </si>
  <si>
    <t>31111MU08-006-K028</t>
  </si>
  <si>
    <t>K028 INFRAESTRUCTURA PARA LA SEGURIDAD PÚBLICA</t>
  </si>
  <si>
    <t>57.7 METROS LINEALES</t>
  </si>
  <si>
    <t>30-092018</t>
  </si>
  <si>
    <t>31111MU08-006-K034</t>
  </si>
  <si>
    <t>K034 INFRAESTRUCTURA PARA LA EDUCACIÓN</t>
  </si>
  <si>
    <t>27080295</t>
  </si>
  <si>
    <t>80 METROS LINEALES</t>
  </si>
  <si>
    <t>31111MU10-040-K038</t>
  </si>
  <si>
    <t>K038 MODERNIZACION E INNOVACION TECNOLOGICA Y ADMINISTRATIVA</t>
  </si>
  <si>
    <t>27 ACCIONES.</t>
  </si>
  <si>
    <t>92 ACCIONES TOTALES.</t>
  </si>
  <si>
    <t>73.45%</t>
  </si>
  <si>
    <t>66.27%</t>
  </si>
  <si>
    <t>Anexo 4.2</t>
  </si>
  <si>
    <t>PROCEDENCIA: GENERADOS , ORIGEN: MUNICIPIOS, MODALIDAD DE INVERSION: PROGRAMA NORMAL</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</si>
  <si>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</si>
  <si>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</si>
  <si>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 xml:space="preserve">AD </t>
  </si>
  <si>
    <t>62-SO-33-SEP/2018  12/09/2018</t>
  </si>
  <si>
    <t>61-SO-32-AGO/2018   30/08/2018</t>
  </si>
  <si>
    <t>55-SO-29-MAY/2018   24-05-2018</t>
  </si>
  <si>
    <t>31111MU11-008-P007</t>
  </si>
  <si>
    <t>P007 SEGURIDAD PÚBLICA</t>
  </si>
  <si>
    <t>1 REINTEGRO</t>
  </si>
  <si>
    <t>19 ACCIONES.</t>
  </si>
  <si>
    <t>99.97%</t>
  </si>
  <si>
    <t>2 ELEMENTOS</t>
  </si>
  <si>
    <t>57-SO-30-JUN/2018  25-06-2018</t>
  </si>
  <si>
    <t>72.33%</t>
  </si>
  <si>
    <t>3 ACCIONES.</t>
  </si>
  <si>
    <t>99.96%</t>
  </si>
  <si>
    <t>0 ACCION</t>
  </si>
  <si>
    <t>2 ACCIONES.</t>
  </si>
  <si>
    <t>34801 UNIFORMES</t>
  </si>
  <si>
    <t>1 ACCIÓN.</t>
  </si>
  <si>
    <t>31111MU08-006-K005</t>
  </si>
  <si>
    <t>K005 URBANIZACION</t>
  </si>
  <si>
    <t>27080111</t>
  </si>
  <si>
    <t>60-SE-27-JUL/2018 31/07/2018</t>
  </si>
  <si>
    <t>27080091</t>
  </si>
  <si>
    <t>27 ACCIONES TOTALES.</t>
  </si>
  <si>
    <t>59.70%</t>
  </si>
  <si>
    <t>79.45%</t>
  </si>
  <si>
    <t>Anexo 4.3</t>
  </si>
  <si>
    <t>PROCEDENCIA: GENERADOS , ORIGEN: MUNICIPIOS, MODALIDAD DE INVERSION: REMANENTE</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</si>
  <si>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</si>
  <si>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</si>
  <si>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 xml:space="preserve">0 </t>
  </si>
  <si>
    <t>2 ACCIONES TOTALES.</t>
  </si>
  <si>
    <t>50.00%</t>
  </si>
  <si>
    <t>Anexo 4.4</t>
  </si>
  <si>
    <t>PROCEDENCIA: RAMO 33. APORTACIONES FEDERALES PARA ENTIDADES FEDERATIVAS Y MUNICIPIOS , ORIGEN: FIII FONDO DE APORTACIONES PARA LA INFRAESTRUCTURA SOCIAL MUNICIPAL (FISM), MODALIDAD DE INVERSION: PROGRAMA NORMAL</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</si>
  <si>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</si>
  <si>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</si>
  <si>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80.5 METROS LINEALES</t>
  </si>
  <si>
    <t>27080098</t>
  </si>
  <si>
    <t>40.75 METROS LINEALES</t>
  </si>
  <si>
    <t>14.5 METROS LINEALES</t>
  </si>
  <si>
    <t>32 METROS LINEALES</t>
  </si>
  <si>
    <t>13 METROS LINEALES</t>
  </si>
  <si>
    <t>4 METROS LINEALES</t>
  </si>
  <si>
    <t>31111MU08-006-K004</t>
  </si>
  <si>
    <t>K004 ELECTRIFICACION</t>
  </si>
  <si>
    <t>27080390</t>
  </si>
  <si>
    <t>35 POSTES</t>
  </si>
  <si>
    <t>27080525</t>
  </si>
  <si>
    <t>55 POSTES</t>
  </si>
  <si>
    <t>27080176</t>
  </si>
  <si>
    <t>36 POSTES</t>
  </si>
  <si>
    <t>27080107</t>
  </si>
  <si>
    <t>18 POSTES</t>
  </si>
  <si>
    <t>7 POSTES</t>
  </si>
  <si>
    <t>12 POSTES</t>
  </si>
  <si>
    <t>06/06/2018</t>
  </si>
  <si>
    <t>27080082</t>
  </si>
  <si>
    <t>22 POSTES</t>
  </si>
  <si>
    <t>27080623</t>
  </si>
  <si>
    <t>46 POSTES</t>
  </si>
  <si>
    <t>05/07/2018</t>
  </si>
  <si>
    <t>27080035</t>
  </si>
  <si>
    <t>40 POSTES</t>
  </si>
  <si>
    <t>55-SO-29-MAY/2018  24-05-2018</t>
  </si>
  <si>
    <t>27080084</t>
  </si>
  <si>
    <t>1.5 KILOMETROS</t>
  </si>
  <si>
    <t>31111MU08-006-K008</t>
  </si>
  <si>
    <t>K008 CARRETERAS</t>
  </si>
  <si>
    <t>27080030</t>
  </si>
  <si>
    <t>6.82 KILOMETROS</t>
  </si>
  <si>
    <t>27080149</t>
  </si>
  <si>
    <t>4.95 KILOMETROS</t>
  </si>
  <si>
    <t>27080639</t>
  </si>
  <si>
    <t>1.426 KILOMETROS</t>
  </si>
  <si>
    <t>27080083</t>
  </si>
  <si>
    <t>27080445</t>
  </si>
  <si>
    <t>2 KILOMETROS</t>
  </si>
  <si>
    <t>27080394</t>
  </si>
  <si>
    <t>2.45 KILOMETROS</t>
  </si>
  <si>
    <t>27080256</t>
  </si>
  <si>
    <t>1 KILOMETROS</t>
  </si>
  <si>
    <t>51-SO-24-MAR/2018 16/03/2018</t>
  </si>
  <si>
    <t>27080146</t>
  </si>
  <si>
    <t>3.75 KILOMETROS</t>
  </si>
  <si>
    <t>27080553</t>
  </si>
  <si>
    <t>6 KILOMETROS</t>
  </si>
  <si>
    <t>27080028</t>
  </si>
  <si>
    <t>6.7 KILOMETROS</t>
  </si>
  <si>
    <t>31111MU08-006-K022</t>
  </si>
  <si>
    <t>K022 INFRAESTRUCTURA PARA LA VIVIENDA</t>
  </si>
  <si>
    <t>27080999</t>
  </si>
  <si>
    <t>9749.16 METROS CUADRADOS</t>
  </si>
  <si>
    <t>9048.24 METROS CUADRADOS</t>
  </si>
  <si>
    <t>8942.04 METROS CUADRADOS</t>
  </si>
  <si>
    <t>8878.32 METROS CUADRADOS</t>
  </si>
  <si>
    <t>9345.6 METROS CUADRADOS</t>
  </si>
  <si>
    <t>10726.2 METROS CUADRADOS</t>
  </si>
  <si>
    <t>9027 METROS CUADRADOS</t>
  </si>
  <si>
    <t>11087.28 METROS CUADRADOS</t>
  </si>
  <si>
    <t>27080465</t>
  </si>
  <si>
    <t>10 BAÑOS</t>
  </si>
  <si>
    <t>27080173</t>
  </si>
  <si>
    <t>27080174</t>
  </si>
  <si>
    <t>5 BAÑOS</t>
  </si>
  <si>
    <t>12 BAÑOS</t>
  </si>
  <si>
    <t>13 BAÑOS</t>
  </si>
  <si>
    <t>27080108</t>
  </si>
  <si>
    <t>27080110</t>
  </si>
  <si>
    <t>46-SO-25/ENE/2018 09/01/2018</t>
  </si>
  <si>
    <t>017</t>
  </si>
  <si>
    <t>27080155</t>
  </si>
  <si>
    <t>15 BAÑOS</t>
  </si>
  <si>
    <t>45-SO-25-ENE/2018 09/01/2018</t>
  </si>
  <si>
    <t>020</t>
  </si>
  <si>
    <t>021</t>
  </si>
  <si>
    <t>27080630</t>
  </si>
  <si>
    <t>022</t>
  </si>
  <si>
    <t>27080070</t>
  </si>
  <si>
    <t>023</t>
  </si>
  <si>
    <t>27080477</t>
  </si>
  <si>
    <t>024</t>
  </si>
  <si>
    <t>27080478</t>
  </si>
  <si>
    <t>20/04/2018</t>
  </si>
  <si>
    <t>025</t>
  </si>
  <si>
    <t>27080532</t>
  </si>
  <si>
    <t>026</t>
  </si>
  <si>
    <t>27080121</t>
  </si>
  <si>
    <t>27080336</t>
  </si>
  <si>
    <t>27080267</t>
  </si>
  <si>
    <t>27080039</t>
  </si>
  <si>
    <t>27080607</t>
  </si>
  <si>
    <t>46-SO-25-ENE-2018 09/01/2018</t>
  </si>
  <si>
    <t>27080427</t>
  </si>
  <si>
    <t>032</t>
  </si>
  <si>
    <t>27080074</t>
  </si>
  <si>
    <t>20 BAÑOS</t>
  </si>
  <si>
    <t>033</t>
  </si>
  <si>
    <t>27080075</t>
  </si>
  <si>
    <t>034</t>
  </si>
  <si>
    <t>27080657</t>
  </si>
  <si>
    <t>27080220</t>
  </si>
  <si>
    <t>036</t>
  </si>
  <si>
    <t>27080527</t>
  </si>
  <si>
    <t>037</t>
  </si>
  <si>
    <t>27080203</t>
  </si>
  <si>
    <t>27080189</t>
  </si>
  <si>
    <t>040</t>
  </si>
  <si>
    <t>27080473</t>
  </si>
  <si>
    <t>27080031</t>
  </si>
  <si>
    <t>27080312</t>
  </si>
  <si>
    <t>043</t>
  </si>
  <si>
    <t>27080232</t>
  </si>
  <si>
    <t>044</t>
  </si>
  <si>
    <t>045</t>
  </si>
  <si>
    <t>27080130</t>
  </si>
  <si>
    <t>046</t>
  </si>
  <si>
    <t>27080042</t>
  </si>
  <si>
    <t>27080103</t>
  </si>
  <si>
    <t>27080168</t>
  </si>
  <si>
    <t>27080076</t>
  </si>
  <si>
    <t>051</t>
  </si>
  <si>
    <t>27080388</t>
  </si>
  <si>
    <t>51-SO-27-MAR/2018 16/04/2018</t>
  </si>
  <si>
    <t>27080554</t>
  </si>
  <si>
    <t>054</t>
  </si>
  <si>
    <t>055</t>
  </si>
  <si>
    <t>27080117</t>
  </si>
  <si>
    <t>056</t>
  </si>
  <si>
    <t>27080179</t>
  </si>
  <si>
    <t>27080612</t>
  </si>
  <si>
    <t>27080118</t>
  </si>
  <si>
    <t>059</t>
  </si>
  <si>
    <t>27080660</t>
  </si>
  <si>
    <t>060</t>
  </si>
  <si>
    <t>27080285</t>
  </si>
  <si>
    <t>27080327</t>
  </si>
  <si>
    <t>04/05/2018</t>
  </si>
  <si>
    <t>062</t>
  </si>
  <si>
    <t>27080254</t>
  </si>
  <si>
    <t>063</t>
  </si>
  <si>
    <t>27080197</t>
  </si>
  <si>
    <t>064</t>
  </si>
  <si>
    <t>27080123</t>
  </si>
  <si>
    <t>065</t>
  </si>
  <si>
    <t>27080608</t>
  </si>
  <si>
    <t>066</t>
  </si>
  <si>
    <t>27080332</t>
  </si>
  <si>
    <t>067</t>
  </si>
  <si>
    <t>27080097</t>
  </si>
  <si>
    <t>068</t>
  </si>
  <si>
    <t>27080057</t>
  </si>
  <si>
    <t>23/05/2018</t>
  </si>
  <si>
    <t>069</t>
  </si>
  <si>
    <t>27080426</t>
  </si>
  <si>
    <t>27080431</t>
  </si>
  <si>
    <t>27080172</t>
  </si>
  <si>
    <t>072</t>
  </si>
  <si>
    <t>27080093</t>
  </si>
  <si>
    <t>073</t>
  </si>
  <si>
    <t>27080187</t>
  </si>
  <si>
    <t>27080038</t>
  </si>
  <si>
    <t>27080418</t>
  </si>
  <si>
    <t>077</t>
  </si>
  <si>
    <t>078</t>
  </si>
  <si>
    <t>27080191</t>
  </si>
  <si>
    <t>079</t>
  </si>
  <si>
    <t>080</t>
  </si>
  <si>
    <t>27080048</t>
  </si>
  <si>
    <t>8 BAÑOS</t>
  </si>
  <si>
    <t>081</t>
  </si>
  <si>
    <t>27080049</t>
  </si>
  <si>
    <t>27080050</t>
  </si>
  <si>
    <t>9 BAÑOS</t>
  </si>
  <si>
    <t>27080012</t>
  </si>
  <si>
    <t>8538.48 METROS CUADRADOS</t>
  </si>
  <si>
    <t>085</t>
  </si>
  <si>
    <t>9812.88 METROS CUADRADOS</t>
  </si>
  <si>
    <t>086</t>
  </si>
  <si>
    <t>10981.08 METROS CUADRADOS</t>
  </si>
  <si>
    <t>60-SE-27-JUL/2018 31/08/2018</t>
  </si>
  <si>
    <t>14 POSTES</t>
  </si>
  <si>
    <t>97.17%</t>
  </si>
  <si>
    <t>80.00%</t>
  </si>
  <si>
    <t>27080159</t>
  </si>
  <si>
    <t>34 POSTES</t>
  </si>
  <si>
    <t>93.76%</t>
  </si>
  <si>
    <t>31 POSTES</t>
  </si>
  <si>
    <t>79.41%</t>
  </si>
  <si>
    <t>26 POSTES</t>
  </si>
  <si>
    <t>95.72%</t>
  </si>
  <si>
    <t>27080510</t>
  </si>
  <si>
    <t>37 POSTES</t>
  </si>
  <si>
    <t>96.91%</t>
  </si>
  <si>
    <t>27080461</t>
  </si>
  <si>
    <t>21 POSTES</t>
  </si>
  <si>
    <t>95.84%</t>
  </si>
  <si>
    <t>10.00%</t>
  </si>
  <si>
    <t>27080296</t>
  </si>
  <si>
    <t>63 POSTES</t>
  </si>
  <si>
    <t>37.38%</t>
  </si>
  <si>
    <t>27080047</t>
  </si>
  <si>
    <t>32 POSTES</t>
  </si>
  <si>
    <t>96.51%</t>
  </si>
  <si>
    <t>30 POSTES</t>
  </si>
  <si>
    <t>92.77%</t>
  </si>
  <si>
    <t>40.00%</t>
  </si>
  <si>
    <t>25 POSTES</t>
  </si>
  <si>
    <t>96.06%</t>
  </si>
  <si>
    <t>90.00%</t>
  </si>
  <si>
    <t>27080109</t>
  </si>
  <si>
    <t>95.95%</t>
  </si>
  <si>
    <t>27080450</t>
  </si>
  <si>
    <t>74 POSTES</t>
  </si>
  <si>
    <t>97.48%</t>
  </si>
  <si>
    <t>5 POSTES</t>
  </si>
  <si>
    <t>27080298</t>
  </si>
  <si>
    <t>95.69%</t>
  </si>
  <si>
    <t>27080600</t>
  </si>
  <si>
    <t>27080667</t>
  </si>
  <si>
    <t>11 POSTES</t>
  </si>
  <si>
    <t>27080137</t>
  </si>
  <si>
    <t>55-SO-29/MAY/2018 24/05/2018</t>
  </si>
  <si>
    <t>27080058</t>
  </si>
  <si>
    <t>20 CUARTOS</t>
  </si>
  <si>
    <t>23 CUARTOS</t>
  </si>
  <si>
    <t>27080053</t>
  </si>
  <si>
    <t>25 CUARTOS</t>
  </si>
  <si>
    <t>27080014</t>
  </si>
  <si>
    <t>5 CUARTOS</t>
  </si>
  <si>
    <t>27080555</t>
  </si>
  <si>
    <t>60-SE-27-JUL/2018 12/09/2018</t>
  </si>
  <si>
    <t>27080052</t>
  </si>
  <si>
    <t>27080134</t>
  </si>
  <si>
    <t>27080138</t>
  </si>
  <si>
    <t>10 CUARTOS</t>
  </si>
  <si>
    <t>9 CUARTOS</t>
  </si>
  <si>
    <t>27080003</t>
  </si>
  <si>
    <t>6 CUARTOS</t>
  </si>
  <si>
    <t>151 ACCIONES TOTALES.</t>
  </si>
  <si>
    <t>86.91%</t>
  </si>
  <si>
    <t>Anexo 4.5</t>
  </si>
  <si>
    <t>30 CUARTOS</t>
  </si>
  <si>
    <t>22/08/2018</t>
  </si>
  <si>
    <t>7 ACCIONES.</t>
  </si>
  <si>
    <t>10 ACCIONES TOTALES.</t>
  </si>
  <si>
    <t>70.00%</t>
  </si>
  <si>
    <t>Anexo 4.6</t>
  </si>
  <si>
    <t>PROCEDENCIA: RAMO 33. APORTACIONES FEDERALES PARA ENTIDADES FEDERATIVAS Y MUNICIPIOS , ORIGEN: FIII FONDO DE APORTACIONES PARA LA INFRAESTRUCTURA SOCIAL MUNICIPAL (FISM), MODALIDAD DE INVERSION: REMANENTE</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</si>
  <si>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</si>
  <si>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</si>
  <si>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 xml:space="preserve">1  ACCION </t>
  </si>
  <si>
    <t>19 POSTES</t>
  </si>
  <si>
    <t>4 ACCIONES TOTALES.</t>
  </si>
  <si>
    <t>Anexo 4.7</t>
  </si>
  <si>
    <t>PROCEDENCIA: RAMO 33. APORTACIONES FEDERALES PARA ENTIDADES FEDERATIVAS Y MUNICIPIOS , ORIGEN: FIII FONDO DE APORTACIONES PARA LA INFRAESTRUCTURA SOCIAL ESTATAL (FISE), MODALIDAD DE INVERSION: REMANENTE</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</si>
  <si>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</si>
  <si>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</si>
  <si>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1 ACCIÓN TOTAL.</t>
  </si>
  <si>
    <t>Anexo 4.8</t>
  </si>
  <si>
    <t>PROCEDENCIA: RAMO 33. APORTACIONES FEDERALES PARA ENTIDADES FEDERATIVAS Y MUNICIPIOS , ORIGEN: FIV FONDO DE APORTACIONES PARA EL FORTALECIMIENTO DE LOS MUNICIPIOS (FORTAMUN), MODALIDAD DE INVERSION: PROGRAMA NORMAL</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</si>
  <si>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</si>
  <si>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</si>
  <si>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66.06%</t>
  </si>
  <si>
    <t>32.05%</t>
  </si>
  <si>
    <t>1 PROGRAMA</t>
  </si>
  <si>
    <t>89.29%</t>
  </si>
  <si>
    <t>87.92%</t>
  </si>
  <si>
    <t>5 ACCIONES.</t>
  </si>
  <si>
    <t>74.32%</t>
  </si>
  <si>
    <t>31111MU11-008-K024</t>
  </si>
  <si>
    <t>55-SO-29-MAY/2018   24/05/2018</t>
  </si>
  <si>
    <t>31111MU11-008-K038</t>
  </si>
  <si>
    <t>00000000</t>
  </si>
  <si>
    <t>11 ACCIONES.</t>
  </si>
  <si>
    <t>20 ACCIONES TOTALES.</t>
  </si>
  <si>
    <t>74.30%</t>
  </si>
  <si>
    <t>65.23%</t>
  </si>
  <si>
    <t>Anexo 4.9</t>
  </si>
  <si>
    <t>PROCEDENCIA: RAMO 33. APORTACIONES FEDERALES PARA ENTIDADES FEDERATIVAS Y MUNICIPIOS , ORIGEN: FIV FONDO DE APORTACIONES PARA EL FORTALECIMIENTO DE LOS MUNICIPIOS (FORTAMUN), MODALIDAD DE INVERSION: REMANENTE</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</si>
  <si>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</si>
  <si>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</si>
  <si>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CON RECURSOS DE PARTICIPACIONES FEDERALES, RECURSOS PROPIOS,APORTACIONES FEDERALES, FONDO III Y IV, FINANCIAMIENTO BANOBRAS Y CONVENIOS</t>
  </si>
  <si>
    <t>GASTO CORRIENTE (MANTENIMIENTO) Y CAPITAL</t>
  </si>
  <si>
    <t>AVANCES %</t>
  </si>
  <si>
    <t>PROGRAMA DE OBRA</t>
  </si>
  <si>
    <t>TERMINACION</t>
  </si>
  <si>
    <r>
      <rPr>
        <b/>
        <sz val="5"/>
        <color rgb="FF000000"/>
        <rFont val="Arial"/>
        <family val="2"/>
      </rPr>
      <t xml:space="preserve">CLAVE 
</t>
    </r>
    <r>
      <rPr>
        <b/>
        <sz val="5"/>
        <color rgb="FF000000"/>
        <rFont val="Arial"/>
        <family val="2"/>
      </rPr>
      <t>PRO. PRESUP.</t>
    </r>
  </si>
  <si>
    <r>
      <rPr>
        <b/>
        <sz val="5"/>
        <color rgb="FF000000"/>
        <rFont val="Arial"/>
        <family val="2"/>
      </rPr>
      <t xml:space="preserve"> NOMBRE
</t>
    </r>
    <r>
      <rPr>
        <b/>
        <sz val="5"/>
        <color rgb="FF000000"/>
        <rFont val="Arial"/>
        <family val="2"/>
      </rPr>
      <t xml:space="preserve">PROG.
</t>
    </r>
    <r>
      <rPr>
        <b/>
        <sz val="5"/>
        <color rgb="FF000000"/>
        <rFont val="Arial"/>
        <family val="2"/>
      </rPr>
      <t>PRESUP.</t>
    </r>
  </si>
  <si>
    <t>PROYECTO / COMPONENTE</t>
  </si>
  <si>
    <r>
      <rPr>
        <b/>
        <sz val="5"/>
        <color rgb="FF000000"/>
        <rFont val="Arial"/>
        <family val="2"/>
      </rPr>
      <t xml:space="preserve">FUENTE
</t>
    </r>
    <r>
      <rPr>
        <b/>
        <sz val="5"/>
        <color rgb="FF000000"/>
        <rFont val="Arial"/>
        <family val="2"/>
      </rPr>
      <t>FINANCIAMIENTO</t>
    </r>
  </si>
  <si>
    <r>
      <rPr>
        <b/>
        <sz val="5"/>
        <color rgb="FF000000"/>
        <rFont val="Arial"/>
        <family val="2"/>
      </rPr>
      <t xml:space="preserve">MODALIDAD
</t>
    </r>
    <r>
      <rPr>
        <b/>
        <sz val="5"/>
        <color rgb="FF000000"/>
        <rFont val="Arial"/>
        <family val="2"/>
      </rPr>
      <t>DE INVERSION</t>
    </r>
  </si>
  <si>
    <r>
      <rPr>
        <b/>
        <sz val="5"/>
        <color rgb="FF000000"/>
        <rFont val="Arial"/>
        <family val="2"/>
      </rPr>
      <t xml:space="preserve">PRESUPUESTO
</t>
    </r>
    <r>
      <rPr>
        <b/>
        <sz val="5"/>
        <color rgb="FF000000"/>
        <rFont val="Arial"/>
        <family val="2"/>
      </rPr>
      <t>APROBADO</t>
    </r>
  </si>
  <si>
    <t>AUTORIZADO AL PERIODO</t>
  </si>
  <si>
    <t>CONTRATADO</t>
  </si>
  <si>
    <t>FINIQUITO CONTRATADO</t>
  </si>
  <si>
    <r>
      <rPr>
        <b/>
        <sz val="5"/>
        <color rgb="FF000000"/>
        <rFont val="Arial"/>
        <family val="2"/>
      </rPr>
      <t xml:space="preserve">FINANCIERO
</t>
    </r>
    <r>
      <rPr>
        <b/>
        <sz val="5"/>
        <color rgb="FF000000"/>
        <rFont val="Arial"/>
        <family val="2"/>
      </rPr>
      <t>EJERC/MODIF</t>
    </r>
  </si>
  <si>
    <t>FÍSICO</t>
  </si>
  <si>
    <t>CONTRATISTA</t>
  </si>
  <si>
    <t>FÍSICA</t>
  </si>
  <si>
    <r>
      <rPr>
        <b/>
        <sz val="5"/>
        <color rgb="FF000000"/>
        <rFont val="Arial"/>
        <family val="2"/>
      </rPr>
      <t xml:space="preserve">PAGO ESTIMADO 
</t>
    </r>
    <r>
      <rPr>
        <b/>
        <sz val="5"/>
        <color rgb="FF000000"/>
        <rFont val="Arial"/>
        <family val="2"/>
      </rPr>
      <t xml:space="preserve">O
</t>
    </r>
    <r>
      <rPr>
        <b/>
        <sz val="5"/>
        <color rgb="FF000000"/>
        <rFont val="Arial"/>
        <family val="2"/>
      </rPr>
      <t>FINIQUITO</t>
    </r>
  </si>
  <si>
    <t>INFRAESTRUCTURA PARA LA VIVIENDA</t>
  </si>
  <si>
    <t>MARIA ASUNCION HERNANDEZ PEREZ</t>
  </si>
  <si>
    <t>GILBERTO LOPEZ GONZALEZ</t>
  </si>
  <si>
    <t>MITLA CONSTRUCCIONES, COMERCIALIZADORA Y SERVICIOS, S.A. DE C.V.</t>
  </si>
  <si>
    <t>RAUL GONZALEZ OLAN</t>
  </si>
  <si>
    <t>INFRAESTRUCTURA PARA AGUA POTABLE</t>
  </si>
  <si>
    <t>ANGEL DE JESUS GONGORA RAMON</t>
  </si>
  <si>
    <t>JOSE DAVID VIDAL DE LOS SANTOS</t>
  </si>
  <si>
    <t xml:space="preserve">DRENAJE Y ALCANTARILLADO </t>
  </si>
  <si>
    <t>EDY ASUNCION SASTRE CONCEPCION</t>
  </si>
  <si>
    <t>LUIS PERALTA RAMON</t>
  </si>
  <si>
    <t>EDUARDO RAMIREZ SUAREZ.</t>
  </si>
  <si>
    <t>ELECTRIFICACION</t>
  </si>
  <si>
    <t>23 POSTES</t>
  </si>
  <si>
    <t>INGENIERIA ESPECIALIZADA JAGUAR S.A. DE C.V.</t>
  </si>
  <si>
    <t>JUAN GABRIEL MONTEJO MORALES</t>
  </si>
  <si>
    <t>ROBERTO ELIAS LOPEZ BRITO</t>
  </si>
  <si>
    <t>EMELDA DEL ROCIO VELAZQUEZ IZQUIERDO</t>
  </si>
  <si>
    <t>WILBERT ALBERTO MAYORGA DE LA CRUZ</t>
  </si>
  <si>
    <t>CONSTRUCCIONES CORCOMSA, S.A. DE C.V.</t>
  </si>
  <si>
    <t>GILBERTO OROCIO ALEJANDRO</t>
  </si>
  <si>
    <t>OSCAR RAMIREZ PEREZ</t>
  </si>
  <si>
    <t>BARTOLO ASUNCION SASTRE RAMIREZ</t>
  </si>
  <si>
    <t>LUIS OCTAVIO OZUNA HERNANDEZ.</t>
  </si>
  <si>
    <t>URBANIZACION</t>
  </si>
  <si>
    <t>COMERCIALIZADORA Y SERVICIOS DE INFRAESTRUCTURA INTEGRAL, S.A. DE C.V.</t>
  </si>
  <si>
    <t>2730.2 METROS LINEALES</t>
  </si>
  <si>
    <t>CONSTRUCCIONES PYRAMID, TECNOLOGIA DE PATENTE S.A. DE C.V.</t>
  </si>
  <si>
    <t>200 LAMPARAS</t>
  </si>
  <si>
    <t>COORPORATIVO COCO S.A. DE C.V.</t>
  </si>
  <si>
    <t>150 LAMPARAS</t>
  </si>
  <si>
    <t>50 LAMPARAS</t>
  </si>
  <si>
    <t>FRANCISCO JAVIER SOBERANEZ MORENO</t>
  </si>
  <si>
    <t>KMEX ESPECIALISTAS, S.A. DE C.V.</t>
  </si>
  <si>
    <t>LIZBETH GARCIA MIRANDA.</t>
  </si>
  <si>
    <t>COORPORATIVO MARK, S.A. DE C.V.</t>
  </si>
  <si>
    <t>CARRETERAS</t>
  </si>
  <si>
    <t>2107.55 METROS CUADRADOS</t>
  </si>
  <si>
    <t>2524.9 METROS CUADRADOS</t>
  </si>
  <si>
    <t>LUIS FELIPE GARCIA MORALES.</t>
  </si>
  <si>
    <t>1811.75 METROS CUADRADOS</t>
  </si>
  <si>
    <t>JOSE MANUEL GARCIA MORALES.</t>
  </si>
  <si>
    <t>2816.08 METROS CUADRADOS</t>
  </si>
  <si>
    <t>CONSTRUCTORA VERA&amp;GUZMAN S.A. DE C.V.</t>
  </si>
  <si>
    <t>1967.79 METROS LINEALES</t>
  </si>
  <si>
    <t>DORVIM MANUEL QUEVEDO SANTIAGO</t>
  </si>
  <si>
    <t>CAROLINA DE LA CRUZ DIAZ</t>
  </si>
  <si>
    <t>1056.97 METROS CUADRADOS</t>
  </si>
  <si>
    <t>3281.28 METROS CUADRADOS</t>
  </si>
  <si>
    <t>2296.59 METROS CUADRADOS</t>
  </si>
  <si>
    <t>SUSANA VINAGRE TORRES</t>
  </si>
  <si>
    <t>CARLOS ALBERTO MARTINEZ QUIROZ</t>
  </si>
  <si>
    <t>49 LAMPARAS</t>
  </si>
  <si>
    <t>15 LAMPARAS</t>
  </si>
  <si>
    <t>10 LAMPARAS</t>
  </si>
  <si>
    <t>30 LAMPARAS</t>
  </si>
  <si>
    <t>5 LAMPARAS</t>
  </si>
  <si>
    <t>4 LAMPARAS</t>
  </si>
  <si>
    <t>18 LAMPARAS</t>
  </si>
  <si>
    <t>0.902 KILOMETROS</t>
  </si>
  <si>
    <t>COINCONSTRUCCIONES, COMERCIALIZADORA E INGENIERIA, S.A. DE C.V.</t>
  </si>
  <si>
    <t>1.191 KILOMETROS</t>
  </si>
  <si>
    <t>ALFREDO LOPEZ LEON.</t>
  </si>
  <si>
    <t>1.01 KILOMETROS</t>
  </si>
  <si>
    <t>1.26 KILOMETROS</t>
  </si>
  <si>
    <t>TUBERIA Y OBRA CIVIL S.A.</t>
  </si>
  <si>
    <t>LAURA ELIZABETH GARCIA MORALES.</t>
  </si>
  <si>
    <t>JOSE MANUEL GARCIA MARQUEZ</t>
  </si>
  <si>
    <t>0.94 KILOMETROS</t>
  </si>
  <si>
    <t>ENRIQUE CARRIZALES OLVERA.</t>
  </si>
  <si>
    <t>DISTRIBUIDORA VASGA, S.A. DE C.V.</t>
  </si>
  <si>
    <t>DANIEL TERRONES RUIZ</t>
  </si>
  <si>
    <t>1.03 KILOMETROS</t>
  </si>
  <si>
    <t>NESTOR ARTURO DIAZ RUIZ</t>
  </si>
  <si>
    <t>ABRAHAM HERNANDEZ GARFIAS</t>
  </si>
  <si>
    <t>3688.9 METROS CUADRADOS</t>
  </si>
  <si>
    <t>ELIZABETH GUZMAN GUTIERRREZ</t>
  </si>
  <si>
    <t>5066.5 METROS CUADRADOS</t>
  </si>
  <si>
    <t>1.1 KILOMETROS</t>
  </si>
  <si>
    <t>1.14 KILOMETROS</t>
  </si>
  <si>
    <t>1.54 KILOMETROS</t>
  </si>
  <si>
    <t>1.02 KILOMETROS</t>
  </si>
  <si>
    <t>5346.6 METROS CUADRADOS</t>
  </si>
  <si>
    <t>1.8 KILOMETROS</t>
  </si>
  <si>
    <t>1.565 KILOMETROS</t>
  </si>
  <si>
    <t>PUENTES</t>
  </si>
  <si>
    <t>MEJORAMIENTO INTEGRAL DE LA INFRAESTRUCTURA EDUCATIVA, CULTURAL Y DEPORTIVA</t>
  </si>
  <si>
    <t>ELIZABETH RAMOS HERNANDEZ</t>
  </si>
  <si>
    <t>CONSTRUDPA S.A. DE C.V.</t>
  </si>
  <si>
    <t>GRUPO MARENGO CONSTRUCCIONES, S.A. DE C.V.</t>
  </si>
  <si>
    <t>JOSE DE LEYDER MARTINEZ CORREA</t>
  </si>
  <si>
    <t>JUAN MANUEL RAMON HERNANDEZ</t>
  </si>
  <si>
    <t>MARIANA MARTINEZ JIMENEZ</t>
  </si>
  <si>
    <t>CLAUDIA CRUZ ORDAZ</t>
  </si>
  <si>
    <t>ALBERTO LOPEZ SANCHEZ</t>
  </si>
  <si>
    <t>CONSTRUCTORA DE LA CHONTALPA S.A. DE C.V.</t>
  </si>
  <si>
    <t>CARDETAB CONSTRUCCIONES INNOVADORAS S.A. DE C.V.</t>
  </si>
  <si>
    <t>LAURA PATRICIA VELAZQUEZ PALMA</t>
  </si>
  <si>
    <t xml:space="preserve">ISRAEL PERALTA PEREZ </t>
  </si>
  <si>
    <t>INFRAESTRUCTURA HIDRÁULICA</t>
  </si>
  <si>
    <t>34000 METROS CUBICOS</t>
  </si>
  <si>
    <t>CARLOS ENRIQUE LOPEZ TORRES</t>
  </si>
  <si>
    <t>46145.29 METROS CUBICOS</t>
  </si>
  <si>
    <t>41000 METROS CUBICOS</t>
  </si>
  <si>
    <t>43176.3 METROS CUBICOS</t>
  </si>
  <si>
    <t>42273.5 METROS CUBICOS</t>
  </si>
  <si>
    <t>42495.7 METROS CUBICOS</t>
  </si>
  <si>
    <t>39441.78 KILOMETROS</t>
  </si>
  <si>
    <t>INFRAESTRUCTURA PARA LA EDUCACIÓN</t>
  </si>
  <si>
    <t>1 TECHUMBRE</t>
  </si>
  <si>
    <t>640.56 METROS CUADRADOS</t>
  </si>
  <si>
    <t>Anexo 4A</t>
  </si>
  <si>
    <t>CONCENTRADO DE LAS ACCIONES DE GASTO PUBLICO CONVENIDAS</t>
  </si>
  <si>
    <t>AVANCE PROCENTUAL FINAN.</t>
  </si>
  <si>
    <t>68.44%</t>
  </si>
  <si>
    <t>67.41%</t>
  </si>
  <si>
    <t>99.61%</t>
  </si>
  <si>
    <t>71.78%</t>
  </si>
  <si>
    <t>99.83%</t>
  </si>
  <si>
    <t>1.63%</t>
  </si>
  <si>
    <t>99.06%</t>
  </si>
  <si>
    <t>98.83%</t>
  </si>
  <si>
    <t>87.48%</t>
  </si>
  <si>
    <t>83.18%</t>
  </si>
  <si>
    <t>99.70%</t>
  </si>
  <si>
    <t>72.62%</t>
  </si>
  <si>
    <t>Anexo 4B</t>
  </si>
  <si>
    <r>
      <rPr>
        <b/>
        <sz val="7"/>
        <color rgb="FF000000"/>
        <rFont val="Arial"/>
        <family val="2"/>
      </rPr>
      <t xml:space="preserve">AUTOEVALUACION PRESUPUESTAL - FINANCIERA DEL </t>
    </r>
    <r>
      <rPr>
        <b/>
        <sz val="7"/>
        <color rgb="FF000000"/>
        <rFont val="Arial"/>
        <family val="2"/>
      </rPr>
      <t>TERCER</t>
    </r>
    <r>
      <rPr>
        <b/>
        <sz val="7"/>
        <color rgb="FF000000"/>
        <rFont val="Arial"/>
        <family val="2"/>
      </rPr>
      <t xml:space="preserve"> TRIMESTRE DE </t>
    </r>
    <r>
      <rPr>
        <b/>
        <sz val="7"/>
        <color rgb="FF000000"/>
        <rFont val="Arial"/>
        <family val="2"/>
      </rPr>
      <t>2018</t>
    </r>
  </si>
  <si>
    <t>RELACIÓN DE LAS ACCIONES CONVENIDAS PARA SU EJECUCIÓN CON DEPENDENCIAS ESTATALES Y FEDERALES EN EL TRIMESTRE</t>
  </si>
  <si>
    <t>MONTOS AL PERIODO</t>
  </si>
  <si>
    <t>PROYECTO/UBICACIÓN</t>
  </si>
  <si>
    <t>DEPENDENCIA</t>
  </si>
  <si>
    <t>PROCEDENCIAS DE LOS RECURSOS</t>
  </si>
  <si>
    <t xml:space="preserve">  RECURSOS TRANSFERIDOS</t>
  </si>
  <si>
    <t xml:space="preserve">    -PROGRAMA NORMAL</t>
  </si>
  <si>
    <t xml:space="preserve">         GASTO DE OPERACION DEL SERVICIO PUBLICO DE TRANSITO (3RA. ETAPA)</t>
  </si>
  <si>
    <t xml:space="preserve">    -REMANENTE</t>
  </si>
  <si>
    <t xml:space="preserve">         REMANENTES DEL SERVICIO PUBLICO DE TRANSITO 2017</t>
  </si>
  <si>
    <t xml:space="preserve">         GASTOS DE OPERACION DEL SERVICIO PUBLICO DE TRANSITO (4TA. ETAPA)</t>
  </si>
  <si>
    <t xml:space="preserve">  SUBSIDIO FORTASEG</t>
  </si>
  <si>
    <t xml:space="preserve">         TALLER: LA ACTUACION DEL POLICIA EN JUICIO ORAL (JURIDICOS/MANDOS)(4)</t>
  </si>
  <si>
    <t xml:space="preserve">         FORMACION INICIAL (ASPIRANTES)</t>
  </si>
  <si>
    <t xml:space="preserve">         EVALUACION DE COMPETENCIAS BASICAS</t>
  </si>
  <si>
    <t xml:space="preserve">         EVALUACIONES DE PERSONAL EN ACTIVO (PERMANENCIAS)</t>
  </si>
  <si>
    <t xml:space="preserve">         TALLER: INVESTIGACION CRIMINAL CONJUNTA (POLICIA PREVENTIVO Y DE INVESTIGACION)(3)</t>
  </si>
  <si>
    <t xml:space="preserve">         EVALUACIONES NUEVO INGRESO</t>
  </si>
  <si>
    <t xml:space="preserve">         POLICIA DE PROXIMIDAD</t>
  </si>
  <si>
    <t xml:space="preserve">         EQUIPAMIENTO DE PERSONAL POLICIAL. VESTUARIO Y UNIFORMES</t>
  </si>
  <si>
    <t xml:space="preserve">         INTERESES GENERADOS DE FORTASEG 2018</t>
  </si>
  <si>
    <t xml:space="preserve">         COMPETENCIAS DE LA FUNCION POLICIAL</t>
  </si>
  <si>
    <t xml:space="preserve">         FORMACION INICIAL (ELEMENTOS EN ACTIVO)</t>
  </si>
  <si>
    <t xml:space="preserve">         BECAS PARA ASPIRANTES A POLICIA MUNICIPAL</t>
  </si>
  <si>
    <t xml:space="preserve">         FORTASEG FEDERAL 2018</t>
  </si>
  <si>
    <t xml:space="preserve">         EVALUACION DEL DESEMPEÑO</t>
  </si>
  <si>
    <t xml:space="preserve">         JOVENES EN PREVENCION</t>
  </si>
  <si>
    <t xml:space="preserve">         SALDOS NO EJERCIDOS DE FORTASEG 2018</t>
  </si>
  <si>
    <t xml:space="preserve">         EQUIPAMIENTO DE PERSONAL POLICIAL. CHALECO BALISTICO MINIMO NIVEL III-A CON DOS PLACAS BALISTICAS NIVEL IV</t>
  </si>
  <si>
    <t xml:space="preserve">         TALLER: LA FUNCION POLICIAL Y SU EFICACIA EN LOS PRIMEROS ACTOS DE INVESTIGACION (IPH)(2)</t>
  </si>
  <si>
    <t xml:space="preserve">         EQUIPAMIENTO INSTITUCIONAL. PICK UP DOBLE CABINA EQUIPADA COMO PATRULLA CON BALIZAMIENTO</t>
  </si>
  <si>
    <t xml:space="preserve">  COPARTICIPACION</t>
  </si>
  <si>
    <t xml:space="preserve">         COPARTICIPACIONES FORTASEG</t>
  </si>
  <si>
    <t xml:space="preserve">  FONDO PARA ENTIDADES FED.Y MPIOS.PRODUCTORES DE HIDROCARBUROS</t>
  </si>
  <si>
    <t xml:space="preserve">         INTERESES GENERADOS DE FONDO PARA ENTIDADES FED. Y MUNICIPIOS PRODUCTORES DE HIDROCARBUROS 2017</t>
  </si>
  <si>
    <t xml:space="preserve">  PROGRAMAS REGIONALES</t>
  </si>
  <si>
    <t xml:space="preserve">         SALDOS NO EJERCIDOS DE PROGRAMAS REGIONALES 2018.</t>
  </si>
  <si>
    <t xml:space="preserve">         INTERESES GENERADOS DE PROGRAMAS REGIONALES 2018</t>
  </si>
  <si>
    <t xml:space="preserve">         CONSTRUCCION DE TECHUMBRE METALICA A DOS AGUAS DE 10.00 X 20.00 MTS. EN LA ESC. PRIMARIA RURAL FEDERAL "DON VENUSTIANO CARRANZA" (CLAVE 27DPR1881D) EN LA RA. CAOBANAL 1RA. SECCION (LA VICTORIA) DEL MUNICIPIO DE HUIMANGUILLO, TABASCO</t>
  </si>
  <si>
    <t xml:space="preserve">         CONSTRUCCION DE TECHUMBRE METALICA TIPO ARCO EN LA ESCUELA SECUNDARIA JOSE NARCISO ROVIROSA (CLAVE: 27EES0010C1) EN EL POBLADO C-26 (GRAL. PEDRO C. COLORADO) EN EL MUNICIPIO DE HUIMANGUILLO, TABASCO</t>
  </si>
  <si>
    <t xml:space="preserve">         CONSTRUCCION DE TECHUMBRE METALICA A DOS AGUAS DE 10.00 X 20.00 MTS. EN LA ESC. PRIMARIA AQUILES SERDAN (CLAVE 274DPR0478N) (UBIC. EJ. PEJELAGARTERO 2DA. SECCION) EN EL EJ. PEJELAGARTERO 2DA. SECCION (PALO DE RAYO) EN EL MUNICIPIO DE HUIMANGUILLO, TABASCO</t>
  </si>
  <si>
    <t xml:space="preserve">         PAVIMENTACION DE CAMINO A BASE DE MEZCLA ASFALTICA EN FRIO Y CONSTRUCCION DE OBRAS DE DRENAJE MENOR (UBIC. ENTRADA POR EL HORMIGUERO) EN EL EJ. ZAPOTAL 5TA. SECCION</t>
  </si>
  <si>
    <t xml:space="preserve">         PAVIMENTACION DE CALLES A BASE DE CONCRETO HIDRAULICO, BANQUETAS Y GUARNICIONES DE CONCRETO, DRENAJE SANITARIO Y AGUA POTABLE EN LA CIUDAD DE HUIMANGUILLO (EN CALLE LIBERTAD ENTRE AV. RAFAEL MARTINEZ DE ESCOBAR Y CALLE BENITO JUAREZ, Y CALLE MIGUEL HIDALGO Y COSTILLA ENTRE AV. RAFAEL MARTINEZ DE ESCOBAR Y CALLE BENITO JUAREZ)</t>
  </si>
  <si>
    <t xml:space="preserve">         CONSTRUCCION DE TECHUMBRE METALICA A DOS AGUAS EN SECCION DE 10.00 X 20.00 MTS. EN LA ESC. PRIMARIA IGNACIO MANUEL ALTAMIRANO (CLAVE 27DPR0495D1) EN LA RA. VILLA FLORES 1RA. SECCION DEL MUNICIPIO DE HUIMANGUILLO, TABASCO</t>
  </si>
  <si>
    <t xml:space="preserve">         PAVIMENTACION DE CAMINO PRINCIPAL A BASE DE MEZCLA ASFALTICA EN FRIO (ENTRE CARRETERA HUIMANGUILLO-FCO RUEDA Y COL. JOSE MARIA PINO SUAREZ 1RA. SECCION) EN LA COL. JOSE MARIA PINO SUAREZ 1RA. SECCION DEL MUNICIPIO DE HUIMANGUILLO, TABASCO</t>
  </si>
  <si>
    <t xml:space="preserve">  FONDO DE APOYO EN INFRAESTRUCTURA Y PRODUCTIVIDAD (FAIP)</t>
  </si>
  <si>
    <t xml:space="preserve">         FONDO DE APOYO EN INFRAESTRUCTURA Y PRODUCTIVIDAD (FAIP)</t>
  </si>
  <si>
    <t xml:space="preserve">         REMANENTES DE FONDO DE APOYO EN INFRAESTRUCTURA Y PRODUCTIVIDAD (FAIP)</t>
  </si>
  <si>
    <t xml:space="preserve">  PROYECTOS DE DESARROLLO REGIONAL</t>
  </si>
  <si>
    <t xml:space="preserve">         PROYECTOS DE DESARROLLO REGIONAL 2018</t>
  </si>
  <si>
    <t xml:space="preserve">         REMANENTES DE PROYECTOS DE DESARROLLO REGIONAL</t>
  </si>
  <si>
    <t xml:space="preserve">         INTERESES GENERADOS DE PROYECTOS DE DESARROLLO REGIONAL 2017</t>
  </si>
  <si>
    <t xml:space="preserve">  FONDO PARA ENTIDADES FED. Y MPIOS. PRODUCTORES DE HIDROCARBUROS EN REGIONES TERRESTRES</t>
  </si>
  <si>
    <t xml:space="preserve">         FONDO PARA ENTIDADES FEDERATIVAS Y MUNICIPIOS PRODUCTORES DE HIDROCARBUROS EN REGIONES TERRESTRES 2018</t>
  </si>
  <si>
    <t xml:space="preserve">         INTERESES GENERADOS DE FONDO PARA ENTIDADES FED. Y MPIOS. PRODUCTORES DE HIDROCARBUROS EN REGIONES TERRESTRES 2018</t>
  </si>
  <si>
    <t xml:space="preserve">         SALDOS NO EJERCIDOS DEL FONDO PARA ENTIDADES FEDERATIVAS Y MUNICIPIOS PRODUCTORES DE HIDROCARBUROS EN REGIONES TERRESTRES 2018.
</t>
  </si>
  <si>
    <t xml:space="preserve">         REHABILITACION DE CAMINO A BASE DE MEZCLA ASFALTICA EN FRIO EN TRAMOS AISLADOS Y OBRAS DE DRENAJE MENOR</t>
  </si>
  <si>
    <t xml:space="preserve">         PAVIMENTACIÓN DE CAMINO A BASE DE MEZCLA ASFÁLTICA EN FRÍO EN TRAMOS AISLADOS Y OBRA COMPLEMENTARIA. </t>
  </si>
  <si>
    <t xml:space="preserve">         PAVIMENTACION DE CAMINO A BASE DE MEZCLA ASFALTICA EN FRIO Y OBRAS DE DRENAJE MENOR</t>
  </si>
  <si>
    <t xml:space="preserve">         PAVIMENTACIÓN DE CAMINO A BASE DE MEZCLA ASFÁLTICA EN FRÍO.</t>
  </si>
  <si>
    <t xml:space="preserve">         CONSTRUCCIÓN DE GUARNICIONES Y BANQUETAS.</t>
  </si>
  <si>
    <t xml:space="preserve">         PAVIMENTACION DE CALLES A BASE DE MEZCLA ASFALTICA EN FRIO Y CONSTRUCCION DE OBRA DE DRENAJE MENOR (UBIC. </t>
  </si>
  <si>
    <t xml:space="preserve">         PAVIMENTACION DE CAMINO A BASE DE MEZCLA ASFALTICA EN FRIO</t>
  </si>
  <si>
    <t xml:space="preserve">    -REFRENDO</t>
  </si>
  <si>
    <t xml:space="preserve">         K000080655/2017.- PAVIMENTACION DE CAMINO A BASE DE MEZCLA ASFALTICA EN FRIO Y OBRA COMPLEMENTARIA</t>
  </si>
  <si>
    <t xml:space="preserve">         K0050080653/2017.- PAVIMENTACION DE CALLE A BASE DE CONCRETO HIDRAULICO</t>
  </si>
  <si>
    <t xml:space="preserve">         REMANENTES DE FONDO PARA ENTIDADES FEDERATIVAS Y MUNICIPIOS PRODUCTORES DE HIDROCARBUROS EN REGIONES TERRESTRES</t>
  </si>
  <si>
    <t xml:space="preserve">  FONDO PARA EL FORTALECIMIENTO DE LA INFRAESTRUCTURA ESTATAL Y MUNICIPAL</t>
  </si>
  <si>
    <t xml:space="preserve">         FONDO PARA EL FORTALECIMIENTO DE LA INFRAESTRUCTURA ESTATAL Y MUNICIPAL (FORTALECE 2018)</t>
  </si>
  <si>
    <t xml:space="preserve">         K0140080657/2017.-REHABILITACION DE CENTRO DEPORTIVO COMUNITARIO FRAMBOYAN EN LA CD. DE HUIMANGUILLO</t>
  </si>
  <si>
    <t xml:space="preserve">         REMANENTES DEL FONDO PARA EL FORTALECIMIENTO DE LA INFRAESTRUCTURA ESTATAL Y MUNICIPAL (FORTALECE) 2017</t>
  </si>
  <si>
    <t xml:space="preserve">         INTERESES GENERADOS DE FORTALECE 2017</t>
  </si>
  <si>
    <t xml:space="preserve">  FORTALECIMIENTO FINANCIERO</t>
  </si>
  <si>
    <t xml:space="preserve">         FORTALECIMIENTO FINANCIERO 2018</t>
  </si>
  <si>
    <t xml:space="preserve">  FONDO PARA ENTIDADES FEDERATIVAS Y MUNICIPIOS PRODUCTORES DE HIDROCARBUROS EN REGIONES MARITIMAS</t>
  </si>
  <si>
    <t xml:space="preserve">         FONDO PARA ENTIDADES FEDERATIVAS Y MUNICIPIOS PRODUCTORES DE HIDROCARBUROS EN REGIONES MARITIMAS 2018</t>
  </si>
  <si>
    <t xml:space="preserve">         INTERESES GENERADOS DE FONDO PARA ENTIDADES FED. Y MPIOS. PRODUCTORES DE HIDROCARBUROS EN REGIONES MARITIMAS 2018</t>
  </si>
  <si>
    <t xml:space="preserve">         REHABILITACIÓN DE ALUMBRADO PUBLICO CON TECNOLOGÍA LED.</t>
  </si>
  <si>
    <t xml:space="preserve">         REHABILITACION DE SISTEMA DE AGUA POTABLE</t>
  </si>
  <si>
    <t xml:space="preserve">         REHABILITACIÓN DE CAMINO A BASE DE GRAVA DE REVESTIMIENTO DE 1 1/2" A FINOS.</t>
  </si>
  <si>
    <t xml:space="preserve">         SALDOS NO EJERCIDOS DEL FONDO PARA ENTIDADES FEDERATIVAS Y MUNICIPIOS PRODUCTORES DE HIDROCARBUROS EN REGIONES MARÍTIMAS 2018.</t>
  </si>
  <si>
    <t xml:space="preserve">         REHABILITACIÓN DE CAMINO A BASE DE MATERIAL PÉTREO DE 1 1/2" A FINOS.</t>
  </si>
  <si>
    <t xml:space="preserve">         K0020080611/2017.- REHABILITACION DE SISTEMA DE AGUA POTALE</t>
  </si>
  <si>
    <t xml:space="preserve">         K0040080656/2017.-MEJORA DE RED DE DISTRIBUCION EN MEDIA Y BAJA TENSION</t>
  </si>
  <si>
    <t xml:space="preserve">         REMANENTES DEL FONDO PARA ENTIDADES FEDERATIVAS Y MUNICIPIOS PRODUCTORES DE HIDROCARBUROS EN REGIONES MARITIMAS</t>
  </si>
  <si>
    <t xml:space="preserve">  FORTALECIMIENTO FINANCIERO PARA INVERSION I</t>
  </si>
  <si>
    <t xml:space="preserve">         REMANENTES DE FORTALECIMIENTO FINANCIERO PARA INVERSION 1</t>
  </si>
  <si>
    <t xml:space="preserve">  FORTALECIMIENTO FINANCIERO PARA INVERSION 3</t>
  </si>
  <si>
    <t xml:space="preserve">         REMANENTES DE FORTALECIMIENTO FINANCIERO PARA INVERSION 3</t>
  </si>
  <si>
    <t xml:space="preserve">         INTERESES GENERADOS DE FORTALECIMIENTO FINANCIERO PARA INVERSION 3, 2017</t>
  </si>
  <si>
    <t xml:space="preserve">  FORTALECIMIENTO FINANCIERO PARA INVERSION 4</t>
  </si>
  <si>
    <t xml:space="preserve">         INTERESES GENERADOS DE FORTALECIMIENTO PARA INVERSION 4, 2017</t>
  </si>
  <si>
    <t xml:space="preserve">         REMANENTES DE FORTALECIMIENTO FINANCIERO PARA INVERSION 4</t>
  </si>
  <si>
    <t xml:space="preserve">  FORTALECIMIENTO FINANCIERO PARA INVERSION 5</t>
  </si>
  <si>
    <t xml:space="preserve">         REMANENTES DE FORTALECIMIENTO FINANCIERO PARA INVERSION 5</t>
  </si>
  <si>
    <t xml:space="preserve">         INTERESES GENERADOS DE FORTALECIMIENTO FINANCIERO PARA INVERSION 5, 2017</t>
  </si>
  <si>
    <t xml:space="preserve">  APOYO FINANCIERO EXTRAORDINARIO HIDROCARBUROS</t>
  </si>
  <si>
    <t xml:space="preserve">         K0050080640/2017.-REHABILITACION DE ALUMBRADO PUBLICO TECNOLOGIA LED</t>
  </si>
  <si>
    <t xml:space="preserve">         K0050080637/2017.-REHABILITACION DE ALUMBRADO PUBLICO TECNOLOGIA LED </t>
  </si>
  <si>
    <t xml:space="preserve">         K0080080647/2017.-PAVIMENTACION DE CAMINO A BASE DE MEZCLA ASFALTICA EN FRIO</t>
  </si>
  <si>
    <t xml:space="preserve">         K0080080651/2017.-PAVIMENTACION DE CAMINO A BASE DE MEZCLA ASFALTICA EN FRIO</t>
  </si>
  <si>
    <t xml:space="preserve">         K0080080644/2017.-PAVIMENTACION DE CAMINO A BASE DE MEZCLA ASFALTICA EN FRIO Y OBRA COMPLEMENTARIA</t>
  </si>
  <si>
    <t xml:space="preserve">         K0050080631/2017.-REHABILITACION DE ALUMBRADO PUBLICO TECNOLOGIA LED</t>
  </si>
  <si>
    <t xml:space="preserve">         K0050080632/2017.-REHABILITACION DE ALUMBRADO PUBLICO TECNOLOGIA LED</t>
  </si>
  <si>
    <t xml:space="preserve">         K0050080641/2017.-REHABILITACION DE ALUMBRADO PUBLICO TECNOLOGIA LED</t>
  </si>
  <si>
    <t xml:space="preserve">         K0050080646/2017.-PAVIMENTACION DE CALLES A BASE DE CONCRETO HIDRAULICO (CALLE ZARAGOZA ENTRE SIMON SARLAT Y AV. ADELFO CADENAS)</t>
  </si>
  <si>
    <t xml:space="preserve">         K0050080624/2017.-REHABILITACION DE ALUMBRADO PUBLICO TECNOLOGIA LED</t>
  </si>
  <si>
    <t xml:space="preserve">         K0050080634/2017.-REHABILITACION DE ALUMBRADO PUBLICO TECNOLOGIA LED (UBIC. COL. WALTER HERRERA RAMIREZ) </t>
  </si>
  <si>
    <t xml:space="preserve">         K0050080642/2017.-REHABILITACION DE ALUMBRADO PUBLICO TECNOLOGIA LED</t>
  </si>
  <si>
    <t xml:space="preserve">         K0050080627/2017.-REHABILITACION DE ALUMBRADO PUBLICO TECNOLOGIA LED</t>
  </si>
  <si>
    <t xml:space="preserve">         K0050080652/2017.-PAVIMENTACION DE CALLE A BASE DE CONCRETO HIDRAULICO EN LA CALLE JACINTO LOPEZ</t>
  </si>
  <si>
    <t xml:space="preserve">         K0050080639/2017.-REHABILITACION DE ALUMBRADO PUBLICO TECNOLOGIA LED</t>
  </si>
  <si>
    <t xml:space="preserve">         K0050080619/2017.-CONSTRUCCION DEL BOULEVARD "HACIENDO LA DIFERENCIA" EN TRAMO MUNICIPAL EN EL MUNICIPIO DE HUIMANGUILLO, TABASCO</t>
  </si>
  <si>
    <t xml:space="preserve">         K0050080626/2017.-REHABILITACION DE ALUMBRADO PUBLICO TECNOLOGIA LED</t>
  </si>
  <si>
    <t xml:space="preserve">         K0050080643/2017.-REHABILITACION DE ALUMBRADO PUBLICO TECNOLOGIA LED</t>
  </si>
  <si>
    <t xml:space="preserve">         K0050080629/2017.-REHABILITACION DE ALUMBRADO PUBLICO TECNOLOGIA LED</t>
  </si>
  <si>
    <t xml:space="preserve">         K0080080649/2017.-PAVIMENTACION DE CAMINO A BASE DE MEZCLA ASFALTICA EN FRIO </t>
  </si>
  <si>
    <t xml:space="preserve">         K0050080635/2017.-REHABILITACION DE ALUMBRADO PUBLICO TECNOLOGIA LED</t>
  </si>
  <si>
    <t xml:space="preserve">         K0080080645/2017.-PAVIMENTACION DE CAMINO A BASE DE MEZCLA ASFALTICA EN FRIO Y OBRA COMPLEMENTARIA</t>
  </si>
  <si>
    <t xml:space="preserve">         K0050080625/2017.-REHABILITACION DE ALUMBRADO PUBLICO TECNOLOGIA LED</t>
  </si>
  <si>
    <t xml:space="preserve">         K0050080650/2017.-PAVIMENTACION DE CALLE A BASE DE CONCRETO HIDRAULICO, GUARNICIONES Y BANQUETAS</t>
  </si>
  <si>
    <t xml:space="preserve">         K0050080628/2017.-REHABILITACION DE ALUMBRADO PUBLICO TECNOLOGIA LED</t>
  </si>
  <si>
    <t xml:space="preserve">         K0050080623/2017.-REHABILITACION DE ALUMBRADO PUBLICO TECNOLOGIA LED</t>
  </si>
  <si>
    <t xml:space="preserve">         K0080080648/2017.-PAVIMENTACION DE CAMINO A BASE DE MEZCLA ASFALTICA EN FRIO Y OBRA COMPLEMENTARIA</t>
  </si>
  <si>
    <t xml:space="preserve">         K0050080630/2017.-REHABILITACION DE ALUMBRADO PUBLICO TECNOLOGIA LED</t>
  </si>
  <si>
    <t xml:space="preserve">         K0050080638/2017.-REHABILITACION DE ALUMBRADO PUBLICO TECNOLOGIA LED</t>
  </si>
  <si>
    <t xml:space="preserve">         K0050080636/2017.-REHABILITACION DE ALUMBRADO PUBLICO TECNOLOGIA LED UBIC. COL. ELECTRICISTAS </t>
  </si>
  <si>
    <t xml:space="preserve">         K0050080633/2017.-REHABILITACION DE ALUMBRADO PUBLICO TECNOLOGIA LED (UBIC. COL. LOS FRUTALES)</t>
  </si>
  <si>
    <t xml:space="preserve">         REMANENTES DE APOYO FINANCIERO EXTRAORDINARIO HIDROCARBUROS</t>
  </si>
  <si>
    <t xml:space="preserve">         APOYO FINANCIERO EXTRAORDINARIO HIDROCARBUROS 2017</t>
  </si>
  <si>
    <t xml:space="preserve">  APOYO EXTRAORDINARIO DEL FONDO PARA ENTIDADES FED. Y MUNICIPIOS PRODUCTORES DE HIDROCARBUROS</t>
  </si>
  <si>
    <t xml:space="preserve">         SALDOS NO EJERCIDOS DE APOYO EXTRAORDINARIO DEL FONDO PARA ENTIDADES FEDERATIVAS Y MUNICIPIOS PRODUCTORES DE HIDROCARBUROS.</t>
  </si>
  <si>
    <t xml:space="preserve">         REHABILITACION DE ALUMBRADO PUBLICO TECNOLOGIA LED</t>
  </si>
  <si>
    <t xml:space="preserve">         HABILITACION DE ALUMBRADO PUBLICO CON TECNOLOGIA SOLAR</t>
  </si>
  <si>
    <t xml:space="preserve">         HABILITACIÓN DE ALUMBRADO PUBLICO CON TECNOLOGÍA SOLAR</t>
  </si>
  <si>
    <t xml:space="preserve">         DESAZOLVE DE DREN FLUVIAL</t>
  </si>
  <si>
    <t xml:space="preserve">         PAVIMENTACION DE CAMINO A BASE DE MEZCLA ASFALTICA EN FRIO Y CONSTRUCCION DE OBRAS DE DRENAJE MENOR</t>
  </si>
  <si>
    <t xml:space="preserve">         PAVIMENTACION DE CAMINO A BASE DE MEZCLA ASFALTICA EN FRIO Y OBRA DE DRENAJE MENOR (UBIC. SECTOR LA LOMA)</t>
  </si>
  <si>
    <t xml:space="preserve">         DESAZOLVE DE DREN FLUVIAL </t>
  </si>
  <si>
    <t xml:space="preserve">         PAVIMENTACION DE CALLE CON CONCRETO HIDRAULICO, BANQUETAS Y GUARNICIONES EN LA CALLE 1</t>
  </si>
  <si>
    <t xml:space="preserve">         HABILITACION DE ALUMBRADO PUBLICO CON TECNOLOGIA SOLAR (UBIC. TEMBLADERA 2DA. SECCION) (GERBACIO ROSALDO) </t>
  </si>
  <si>
    <t xml:space="preserve">         PAVIMENTACION DE CAMINO A BASE DE MEZCLA ASFALTICA EN FRIO Y OBRA DE DRENAJE MENOR</t>
  </si>
  <si>
    <t xml:space="preserve">         PAVIMENTACION A BASE CONCRETO HIDRAULICO, CONSTRUCCION  DE  GUARNICIONES Y BANQUETAS EN LA CALLE NUEVA ESPERANZA COL. 5 DE MAYO EN CD. LA VENTA</t>
  </si>
  <si>
    <t xml:space="preserve">         HABILITACION DE ALUMBRADO PUBLICO CON TECNOLOGIA SOLAR (UBIC. TEMBLADERA 1RA. SECCION)</t>
  </si>
  <si>
    <t xml:space="preserve">         HABILITACION DE ALUMBRADO PUBLICO CON TECNOLOGIA SOLAR (UBIC. SECTOR RANCHO ALEGRE)</t>
  </si>
  <si>
    <r>
      <rPr>
        <b/>
        <sz val="6"/>
        <color rgb="FF000000"/>
        <rFont val="Arial"/>
        <family val="2"/>
      </rPr>
      <t xml:space="preserve">TOTALES
</t>
    </r>
  </si>
  <si>
    <t>Anexo 4A.1</t>
  </si>
  <si>
    <t>PROCEDENCIA: CONVENIOS , ORIGEN: RECURSOS TRANSFERIDOS, MODALIDAD DE INVERSION: PROGRAMA NORMAL</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</si>
  <si>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</si>
  <si>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</si>
  <si>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40.23%</t>
  </si>
  <si>
    <t>PROCEDENCIA: CONVENIOS , ORIGEN: RECURSOS TRANSFERIDOS, MODALIDAD DE INVERSION: REMANENTE</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</si>
  <si>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</si>
  <si>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</si>
  <si>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PROCEDENCIA: RAMO 04. GOBERNACIÓN , ORIGEN: SUBSIDIO FORTASEG, MODALIDAD DE INVERSION: PROGRAMA NORMAL</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</si>
  <si>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</si>
  <si>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</si>
  <si>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168 ELEMENTOS</t>
  </si>
  <si>
    <t>75 ELEMENTOS</t>
  </si>
  <si>
    <t>1 PROYECTO</t>
  </si>
  <si>
    <t>24 BECAS</t>
  </si>
  <si>
    <t>115 ELEMENTOS</t>
  </si>
  <si>
    <t>219 ELEMENTOS</t>
  </si>
  <si>
    <t>7 ELEMENTOS</t>
  </si>
  <si>
    <t>115 EVALUACIÓN</t>
  </si>
  <si>
    <t>10 PIEZAS</t>
  </si>
  <si>
    <t>12 ACCIONES.</t>
  </si>
  <si>
    <t>25 ELEMENTOS</t>
  </si>
  <si>
    <t>4390 PIEZAS</t>
  </si>
  <si>
    <t>101 EVALUACIÓN</t>
  </si>
  <si>
    <t>66-SO-34-OCT/2018</t>
  </si>
  <si>
    <t>19 ACCIONES TOTALES.</t>
  </si>
  <si>
    <t>68.42%</t>
  </si>
  <si>
    <t>PROCEDENCIA: RAMO 04. GOBERNACIÓN , ORIGEN: SUBSIDIO FORTASEG, MODALIDAD DE INVERSION: REMANENTE</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</si>
  <si>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</si>
  <si>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</si>
  <si>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PROCEDENCIA: RAMO 04. GOBERNACIÓN , ORIGEN: COPARTICIPACION, MODALIDAD DE INVERSION: PROGRAMA NORMAL</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</si>
  <si>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</si>
  <si>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</si>
  <si>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PROCEDENCIA: RAMO 16. MEDIO AMBIENTE Y RECURSOS NATURALES , ORIGEN: U032 PROGRAMA DE FORTALECIMIENTO AMBIENTAL EN LAS ENTIDADES FEDERATIVAS, MODALIDAD DE INVERSION: REMANENTE</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</si>
  <si>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</si>
  <si>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</si>
  <si>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PROCEDENCIA: RAMO 23. PROVISIONES SALARIALES Y ECONÓMICAS , ORIGEN: FONDO PARA EL FORTALECIMIENTO DE LA INFRAESTRUCTURA ESTATAL Y MUNICIPAL, MODALIDAD DE INVERSION: PROGRAMA NORMAL</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</si>
  <si>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</si>
  <si>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</si>
  <si>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PROCEDENCIA: RAMO 23. PROVISIONES SALARIALES Y ECONÓMICAS , ORIGEN: FONDO PARA EL FORTALECIMIENTO DE LA INFRAESTRUCTURA ESTATAL Y MUNICIPAL, MODALIDAD DE INVERSION: REMANENTE</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</si>
  <si>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</si>
  <si>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</si>
  <si>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CONTRATO</t>
  </si>
  <si>
    <t>33.33%</t>
  </si>
  <si>
    <t>PROCEDENCIA: RAMO 23. PROVISIONES SALARIALES Y ECONÓMICAS , ORIGEN: FORTALECIMIENTO FINANCIERO, MODALIDAD DE INVERSION: PROGRAMA NORMAL</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</si>
  <si>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</si>
  <si>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</si>
  <si>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PROCEDENCIA: RAMO 23. PROVISIONES SALARIALES Y ECONÓMICAS , ORIGEN: FONDO PARA ENTIDADES FEDERATIVAS Y MUNICIPIOS PRODUCTORES DE HIDROCARBUROS EN REGIONES MARITIMAS, MODALIDAD DE INVERSION: PROGRAMA NORMAL</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</si>
  <si>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</si>
  <si>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</si>
  <si>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31111MU08-006-K002</t>
  </si>
  <si>
    <t>K002 INFRAESTRUCTURA PARA AGUA POTABLE</t>
  </si>
  <si>
    <t>27080018</t>
  </si>
  <si>
    <t>27080099</t>
  </si>
  <si>
    <t>8 ACCIONES.</t>
  </si>
  <si>
    <t>11 ACCIONES TOTALES.</t>
  </si>
  <si>
    <t>72.73%</t>
  </si>
  <si>
    <t>PROCEDENCIA: RAMO 23. PROVISIONES SALARIALES Y ECONÓMICAS , ORIGEN: FONDO PARA ENTIDADES FEDERATIVAS Y MUNICIPIOS PRODUCTORES DE HIDROCARBUROS EN REGIONES MARITIMAS, MODALIDAD DE INVERSION: REMANENTE</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</si>
  <si>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</si>
  <si>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</si>
  <si>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PROCEDENCIA: RAMO 23. PROVISIONES SALARIALES Y ECONÓMICAS , ORIGEN: FONDO PARA ENTIDADES FEDERATIVAS Y MUNICIPIOS PRODUCTORES DE HIDROCARBUROS EN REGIONES MARITIMAS, MODALIDAD DE INVERSION: REFRENDO</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</si>
  <si>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</si>
  <si>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</si>
  <si>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 xml:space="preserve">42-SO-24-DIC/2017 </t>
  </si>
  <si>
    <t>PROCEDENCIA: RAMO 23. PROVISIONES SALARIALES Y ECONÓMICAS , ORIGEN: FONDO PARA ENTIDADES FED. Y MPIOS. PRODUCTORES DE HIDROCARBUROS EN REGIONES TERRESTRES, MODALIDAD DE INVERSION: PROGRAMA NORMAL</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</si>
  <si>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</si>
  <si>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</si>
  <si>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27080165</t>
  </si>
  <si>
    <t>27080027</t>
  </si>
  <si>
    <t>27080424</t>
  </si>
  <si>
    <t>27080449</t>
  </si>
  <si>
    <t>PROCEDENCIA: RAMO 23. PROVISIONES SALARIALES Y ECONÓMICAS , ORIGEN: FONDO PARA ENTIDADES FED. Y MPIOS. PRODUCTORES DE HIDROCARBUROS EN REGIONES TERRESTRES, MODALIDAD DE INVERSION: REMANENTE</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</si>
  <si>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</si>
  <si>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</si>
  <si>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PROCEDENCIA: RAMO 23. PROVISIONES SALARIALES Y ECONÓMICAS , ORIGEN: FONDO PARA ENTIDADES FED. Y MPIOS. PRODUCTORES DE HIDROCARBUROS EN REGIONES TERRESTRES, MODALIDAD DE INVERSION: REFRENDO</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</si>
  <si>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</si>
  <si>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</si>
  <si>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27080015</t>
  </si>
  <si>
    <t>PROCEDENCIA: RAMO 23. PROVISIONES SALARIALES Y ECONÓMICAS , ORIGEN: FONDO DE APOYO EN INFRAESTRUCTURA Y PRODUCTIVIDAD (FAIP), MODALIDAD DE INVERSION: PROGRAMA NORMAL</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</si>
  <si>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</si>
  <si>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</si>
  <si>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PROCEDENCIA: RAMO 23. PROVISIONES SALARIALES Y ECONÓMICAS , ORIGEN: FONDO DE APOYO EN INFRAESTRUCTURA Y PRODUCTIVIDAD (FAIP), MODALIDAD DE INVERSION: REMANENTE</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</si>
  <si>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</si>
  <si>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</si>
  <si>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PROCEDENCIA: RAMO 23. PROVISIONES SALARIALES Y ECONÓMICAS , ORIGEN: FORTALECIMIENTO FINANCIERO PARA INVERSION I, MODALIDAD DE INVERSION: REMANENTE</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</si>
  <si>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</si>
  <si>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</si>
  <si>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PROCEDENCIA: RAMO 23. PROVISIONES SALARIALES Y ECONÓMICAS , ORIGEN: FORTALECIMIENTO FINANCIERO PARA INVERSION 3, MODALIDAD DE INVERSION: REMANENTE</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</si>
  <si>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</si>
  <si>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</si>
  <si>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PROCEDENCIA: RAMO 23. PROVISIONES SALARIALES Y ECONÓMICAS , ORIGEN: FORTALECIMIENTO FINANCIERO PARA INVERSION 4, MODALIDAD DE INVERSION: REMANENTE</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</si>
  <si>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</si>
  <si>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</si>
  <si>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PROCEDENCIA: RAMO 23. PROVISIONES SALARIALES Y ECONÓMICAS , ORIGEN: FORTALECIMIENTO FINANCIERO PARA INVERSION 5, MODALIDAD DE INVERSION: REMANENTE</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</si>
  <si>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</si>
  <si>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</si>
  <si>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PROCEDENCIA: RAMO 23. PROVISIONES SALARIALES Y ECONÓMICAS , ORIGEN: PROYECTOS DE DESARROLLO REGIONAL, MODALIDAD DE INVERSION: PROGRAMA NORMAL</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</si>
  <si>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</si>
  <si>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</si>
  <si>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PROCEDENCIA: RAMO 23. PROVISIONES SALARIALES Y ECONÓMICAS , ORIGEN: PROYECTOS DE DESARROLLO REGIONAL, MODALIDAD DE INVERSION: REMANENTE</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</si>
  <si>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</si>
  <si>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</si>
  <si>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PROCEDENCIA: RAMO 23. PROVISIONES SALARIALES Y ECONÓMICAS , ORIGEN: APOYO FINANCIERO EXTRAORDINARIO HIDROCARBUROS, MODALIDAD DE INVERSION: REMANENTE</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</si>
  <si>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</si>
  <si>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</si>
  <si>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PROCEDENCIA: RAMO 23. PROVISIONES SALARIALES Y ECONÓMICAS , ORIGEN: APOYO FINANCIERO EXTRAORDINARIO HIDROCARBUROS, MODALIDAD DE INVERSION: REFRENDO</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</si>
  <si>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</si>
  <si>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</si>
  <si>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27080710</t>
  </si>
  <si>
    <t>27080707</t>
  </si>
  <si>
    <t>27080708</t>
  </si>
  <si>
    <t>27080711</t>
  </si>
  <si>
    <t>27080713</t>
  </si>
  <si>
    <t>27080715</t>
  </si>
  <si>
    <t>27080716</t>
  </si>
  <si>
    <t>27080741</t>
  </si>
  <si>
    <t>27080628</t>
  </si>
  <si>
    <t>27080101</t>
  </si>
  <si>
    <t>27080432</t>
  </si>
  <si>
    <t>27080720</t>
  </si>
  <si>
    <t>27080727</t>
  </si>
  <si>
    <t>27080728</t>
  </si>
  <si>
    <t>27080729</t>
  </si>
  <si>
    <t>27080730</t>
  </si>
  <si>
    <t>27080731</t>
  </si>
  <si>
    <t>27080479</t>
  </si>
  <si>
    <t>27080180</t>
  </si>
  <si>
    <t>27080100</t>
  </si>
  <si>
    <t>27080041</t>
  </si>
  <si>
    <t>31 ACCIONES.</t>
  </si>
  <si>
    <t>31 ACCIONES TOTALES.</t>
  </si>
  <si>
    <t>PROCEDENCIA: RAMO 23. PROVISIONES SALARIALES Y ECONÓMICAS , ORIGEN: PROGRAMAS REGIONALES, MODALIDAD DE INVERSION: PROGRAMA NORMAL</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</si>
  <si>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</si>
  <si>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</si>
  <si>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10/10/2018</t>
  </si>
  <si>
    <t>27080507</t>
  </si>
  <si>
    <t>9 ACCIONES TOTALES.</t>
  </si>
  <si>
    <t>PROCEDENCIA: RAMO 23. PROVISIONES SALARIALES Y ECONÓMICAS , ORIGEN: APOYO EXTRAORDINARIO DEL FONDO PARA ENTIDADES FED. Y MUNICIPIOS PRODUCTORES DE HIDROCARBUROS, MODALIDAD DE INVERSION: PROGRAMA NORMAL</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</si>
  <si>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</si>
  <si>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</si>
  <si>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27080139</t>
  </si>
  <si>
    <t>27080629</t>
  </si>
  <si>
    <t>27080116</t>
  </si>
  <si>
    <t xml:space="preserve">55-SO-29-MAY/2018 </t>
  </si>
  <si>
    <t>27080207</t>
  </si>
  <si>
    <t>55-SO-29-MAY/2018 25/05/2018</t>
  </si>
  <si>
    <t>27080005</t>
  </si>
  <si>
    <t>27080113</t>
  </si>
  <si>
    <t>27080071</t>
  </si>
  <si>
    <t>27080270</t>
  </si>
  <si>
    <t>27080250</t>
  </si>
  <si>
    <t>27080239</t>
  </si>
  <si>
    <t>27080255</t>
  </si>
  <si>
    <t>27080415</t>
  </si>
  <si>
    <t>27080395</t>
  </si>
  <si>
    <t>27080616</t>
  </si>
  <si>
    <t>27080019</t>
  </si>
  <si>
    <t>27080188</t>
  </si>
  <si>
    <t>31111MU08-006-K026</t>
  </si>
  <si>
    <t>K026 INFRAESTRUCTURA HIDRÁULICA</t>
  </si>
  <si>
    <t>31111MU08-013-K026</t>
  </si>
  <si>
    <t>57 ACCIONES.</t>
  </si>
  <si>
    <t>58 ACCIONES TOTALES.</t>
  </si>
  <si>
    <t>98.28%</t>
  </si>
  <si>
    <t>Anexo 6A</t>
  </si>
  <si>
    <t>ADEUDOS PENDIENTES AL 30 DE SEPTIEMBRE DEL EJERCICIO 2018</t>
  </si>
  <si>
    <t>IMPORTE</t>
  </si>
  <si>
    <t>1 ADEUDO REGISTRADO EN ESTADOS FINANCIEROS AL 30 DE SEPTIEMBRE DE  2018 SIN RESPALDO FINANCIERO</t>
  </si>
  <si>
    <t>2 ADEUDOS NO REGISTRADOS EN ESTADOS FINANCIEROS AL 30 DE SEPTIEMBRE DE 2018 SIN RESPALDO FINANCIERO</t>
  </si>
  <si>
    <t>3 ADEUDOS LIQUIDADOS AL TERCER TRIMESTRE DEL EJERCICIO 2018</t>
  </si>
  <si>
    <t>SALDO DEL ADEUDO 2018 NO LIQUIDADOS AL 30 DE SEPTIEMBRE DE 2018</t>
  </si>
  <si>
    <t>Anexo 3</t>
  </si>
  <si>
    <t>ACCIONES: 12</t>
  </si>
  <si>
    <t>ACCIONES:  9</t>
  </si>
  <si>
    <t>ACCIONES: 315</t>
  </si>
  <si>
    <t>ACCIONES: 29</t>
  </si>
  <si>
    <t>TOTAL DE ACCIONES: 474</t>
  </si>
  <si>
    <t>PROCEDENCIA: RAMO 33. APORTACIONES FEDERALES PARA ENTIDADES FEDERATIVAS Y MUNICIPIOS , ORIGEN: FIII FONDO DE APORTACIONES PARA LA INFRAESTRUCTURA SOCIAL ESTATAL (FISE), MODALIDAD DE INVERSION: PROGRAMA NORMAL</t>
  </si>
  <si>
    <t>087</t>
  </si>
  <si>
    <t>95.00%</t>
  </si>
  <si>
    <t>80.36%</t>
  </si>
  <si>
    <t>81.54%</t>
  </si>
  <si>
    <t>81.06%</t>
  </si>
  <si>
    <t>82.50%</t>
  </si>
  <si>
    <t>16 ACCIONES.</t>
  </si>
  <si>
    <t>85.79%</t>
  </si>
  <si>
    <t>RELACIÓN DE ACCIONES MUNICIPALES REALIZADAS POR CONTRATO EN EL  TERCER  TRIMESTRE DE 2018</t>
  </si>
  <si>
    <t>Anexo 4A.2</t>
  </si>
  <si>
    <t>Anexo 4A.3</t>
  </si>
  <si>
    <t>Anexo 4A.4</t>
  </si>
  <si>
    <t>Anexo 4A.5</t>
  </si>
  <si>
    <t>Anexo 4A.6</t>
  </si>
  <si>
    <t>49-SO-26-
FEB/2018</t>
  </si>
  <si>
    <t>58-SO-31-JUL/2018</t>
  </si>
  <si>
    <t>1 ACCION TOTAL</t>
  </si>
  <si>
    <t>60-SE-27-
JUL/2018                  31-07-2018</t>
  </si>
  <si>
    <t>60-SE-27-
JUL/2018               31-07-2018</t>
  </si>
  <si>
    <t xml:space="preserve">1 ACCION </t>
  </si>
  <si>
    <t xml:space="preserve">49-SO-26-
FEB/2018     21/02/2018
</t>
  </si>
  <si>
    <t>60-SE-27-JUL/2018    31/07/2018</t>
  </si>
  <si>
    <t>Anexo 4A.7</t>
  </si>
  <si>
    <t>Anexo 4A.8</t>
  </si>
  <si>
    <t>Anexo 4A.9</t>
  </si>
  <si>
    <t>Anexo 4A.10</t>
  </si>
  <si>
    <t>Anexo 4A.11</t>
  </si>
  <si>
    <t>Anexo 4A.12</t>
  </si>
  <si>
    <t>Anexo 4A.13</t>
  </si>
  <si>
    <t>Anexo 4A.14</t>
  </si>
  <si>
    <t>Anexo 4A.15</t>
  </si>
  <si>
    <t>Anexo 4A.16</t>
  </si>
  <si>
    <t>Anexo 4A.17</t>
  </si>
  <si>
    <t>Anexo 4A.18</t>
  </si>
  <si>
    <t>Anexo 4A.19</t>
  </si>
  <si>
    <t>Anexo 4A.20</t>
  </si>
  <si>
    <t>Anexo 4A.21</t>
  </si>
  <si>
    <t>Anexo 4A.22</t>
  </si>
  <si>
    <t>Anexo 4A.23</t>
  </si>
  <si>
    <t>Anexo 4A.24</t>
  </si>
  <si>
    <t>Anexo 4A.25</t>
  </si>
  <si>
    <t>Anexo 4A.26</t>
  </si>
  <si>
    <t>Anexo 4A.27</t>
  </si>
  <si>
    <t>68.50%</t>
  </si>
  <si>
    <t>114 ACCIONES.</t>
  </si>
  <si>
    <t>AVANCE 
%
FINAN.</t>
  </si>
  <si>
    <t>AVANCE
%
FISICO</t>
  </si>
  <si>
    <t>DIRECCION DE TRANSITO MUNICIPAL</t>
  </si>
  <si>
    <t>CONVENIO TRANSITO</t>
  </si>
  <si>
    <t>DIRECCION DE SEGURIDAD PUBLICA MUNICIPAL</t>
  </si>
  <si>
    <t>DIRECION DE OBRAS, ORDENAMIENTO TERRITORIAL Y SERVICIOS MUNICIPALES</t>
  </si>
  <si>
    <t>DIRECCION DE FINANZAS MUNICIPALES</t>
  </si>
  <si>
    <t xml:space="preserve"> FONDO PARA ENTIDADES FED.Y MPIOS.PRODUCTORES DE HIDROCARBUROS</t>
  </si>
  <si>
    <t xml:space="preserve">PROGRAMAS REGIONALES </t>
  </si>
  <si>
    <t xml:space="preserve"> FONDO DE APOYO EN INFRAESTRUCTURA Y PRODUCTIVIDAD (FAIP)</t>
  </si>
  <si>
    <t>DESARROLLO REGIONAL</t>
  </si>
  <si>
    <t>FONDO PARA ENTIDADES FEDERATIVAS Y MUNICIPIOS PRODUCTORES DE HIDROCARBUROS EN REGIONES TERRESTRES</t>
  </si>
  <si>
    <t xml:space="preserve"> FORTALECIMIENTO FINANCIERO</t>
  </si>
  <si>
    <t xml:space="preserve">   FONDO PARA ENTIDADES FEDERATIVAS Y MUNICIPIOS PRODUCTORES DE HIDROCARBUROS EN REGIONES MARITIMAS 2018</t>
  </si>
  <si>
    <t xml:space="preserve"> FORTALECIMIENTO FINANCIERO PARA INVERSION 1</t>
  </si>
  <si>
    <t xml:space="preserve">   FORTALECIMIENTO FINANCIERO PARA INVERSION 3</t>
  </si>
  <si>
    <t>DIRECION DE FINANZAS MUNICIPALES</t>
  </si>
  <si>
    <t xml:space="preserve"> </t>
  </si>
  <si>
    <t>77.78%</t>
  </si>
  <si>
    <t>ESTADO DE SITUACION FINANCIERA</t>
  </si>
  <si>
    <t>COMPARATIVO ANUAL AL 30/09/2018</t>
  </si>
  <si>
    <t>PASIVO</t>
  </si>
  <si>
    <t>ACTIVO</t>
  </si>
  <si>
    <t>SEPTIEMBRE</t>
  </si>
  <si>
    <t>AGOSTO</t>
  </si>
  <si>
    <t>PASIVO CIRCULANTE</t>
  </si>
  <si>
    <t>ACTIVO CIRCULANTE</t>
  </si>
  <si>
    <t>CUENTAS POR PAGAR A CORTO PLAZO</t>
  </si>
  <si>
    <t>14,058,584.73</t>
  </si>
  <si>
    <t>59,868,147.61</t>
  </si>
  <si>
    <t>EFECTIVO Y EQUIVALENTES</t>
  </si>
  <si>
    <t>21,212,880.85</t>
  </si>
  <si>
    <t>127,931,534.55</t>
  </si>
  <si>
    <t>2111</t>
  </si>
  <si>
    <t>SERVICIOS PERSONALES POR PAGAR A CORTO PLAZO</t>
  </si>
  <si>
    <t>1,618,753.21</t>
  </si>
  <si>
    <t>5,962,883.40</t>
  </si>
  <si>
    <t>1112</t>
  </si>
  <si>
    <t>BANCOS/TESORERIA</t>
  </si>
  <si>
    <t>DERECHOS A RECIBIR EFECTIVO O EQUIVALENTES</t>
  </si>
  <si>
    <t>0.00</t>
  </si>
  <si>
    <t>16,729,513.76</t>
  </si>
  <si>
    <t>2112</t>
  </si>
  <si>
    <t>PROVEEDORES POR PAGAR A CORTO PLAZO</t>
  </si>
  <si>
    <t>1,436,108.00</t>
  </si>
  <si>
    <t>3,808,816.10</t>
  </si>
  <si>
    <t>1123</t>
  </si>
  <si>
    <t>DEUDORES DIVERSOS POR COBRAR A CORTO PLAZO</t>
  </si>
  <si>
    <t>16,729,114.04</t>
  </si>
  <si>
    <t>2113</t>
  </si>
  <si>
    <t>CONTRATISTAS POR OBRAS PUBLICAS POR PAGAR A CORTO PLAZO</t>
  </si>
  <si>
    <t>2,739,021.63</t>
  </si>
  <si>
    <t>30,157,385.49</t>
  </si>
  <si>
    <t>1125</t>
  </si>
  <si>
    <t>DEUDORES POR ANTICIPOS DE TESORERIA A CORTO PLAZO</t>
  </si>
  <si>
    <t>399.72</t>
  </si>
  <si>
    <t>2117</t>
  </si>
  <si>
    <t>RETENCIONES Y CONTRIBUCIONES POR PAGAR A CORTO PLAZO</t>
  </si>
  <si>
    <t>8,261,938.89</t>
  </si>
  <si>
    <t>9,086,299.62</t>
  </si>
  <si>
    <t>DERECHOS A RECIBIR BIENES O SERVICIOS</t>
  </si>
  <si>
    <t>1,412,997.86</t>
  </si>
  <si>
    <t>53,319,626.98</t>
  </si>
  <si>
    <t>2118</t>
  </si>
  <si>
    <t>DEVOLUCIONES DE CONTRIBUCIONES POR PAGAR A CORTO PLAZO</t>
  </si>
  <si>
    <t>2,763.00</t>
  </si>
  <si>
    <t>10,852,763.00</t>
  </si>
  <si>
    <t>1134</t>
  </si>
  <si>
    <t>ANTICIPO A CONTRATISTAS (OBRAS) A CORTO PLAZO</t>
  </si>
  <si>
    <t>Total</t>
  </si>
  <si>
    <t>TOTAL PASIVO CIRCULANTE</t>
  </si>
  <si>
    <t>ALMACEN</t>
  </si>
  <si>
    <t>0.02</t>
  </si>
  <si>
    <t>TOTAL PASIVO</t>
  </si>
  <si>
    <t>1151</t>
  </si>
  <si>
    <t>ALMACEN DE MATERIALES Y SUMINISTROS DE CONSUMO</t>
  </si>
  <si>
    <t>TOTAL ACTIVO CIRCULANTE</t>
  </si>
  <si>
    <t>22,625,878.73</t>
  </si>
  <si>
    <t>197,980,675.31</t>
  </si>
  <si>
    <t>HACIENDA</t>
  </si>
  <si>
    <t>ACTIVO NO CIRCULANTE</t>
  </si>
  <si>
    <t>BIENES INMUEBLES</t>
  </si>
  <si>
    <t>1,675,132,548.92</t>
  </si>
  <si>
    <t>1,535,591,275.15</t>
  </si>
  <si>
    <t>1231</t>
  </si>
  <si>
    <t>TERRENOS</t>
  </si>
  <si>
    <t>28,817,204.40</t>
  </si>
  <si>
    <t>HACIENDA PUBLICA/PATRIMONIO GENERADO</t>
  </si>
  <si>
    <t>1232</t>
  </si>
  <si>
    <t>EDIFICIOS</t>
  </si>
  <si>
    <t>19,804,245.80</t>
  </si>
  <si>
    <t>RESULTADOS DEL EJERCICIO (AHORRO/DESAHORRO)</t>
  </si>
  <si>
    <t>304,946,109.98</t>
  </si>
  <si>
    <t>294,571,179.47</t>
  </si>
  <si>
    <t>1236</t>
  </si>
  <si>
    <t>CONSTRUCCIONES EN PROCESO DE BIENES PROPIOS</t>
  </si>
  <si>
    <t>1,226,099,500.49</t>
  </si>
  <si>
    <t>1,086,558,226.72</t>
  </si>
  <si>
    <t>3211</t>
  </si>
  <si>
    <t>1237</t>
  </si>
  <si>
    <t>INFRAESTRUCTURA AL FINAL DEL EJERCICIO POR CAPITALIZACIÓN DE LAS OBRAS TERMINADAS DE EDIFICIOS NO HABITACIONALES E INFRAESTRUCTURA DE LOS BIENES PROPIOS</t>
  </si>
  <si>
    <t>400,411,598.23</t>
  </si>
  <si>
    <t>RESULTADOS DE EJERCICIOS ANTERIORES</t>
  </si>
  <si>
    <t>1,488,550,258.92</t>
  </si>
  <si>
    <t>1,488,929,149.36</t>
  </si>
  <si>
    <t>BIENES MUEBLES</t>
  </si>
  <si>
    <t>109,615,891.48</t>
  </si>
  <si>
    <t>3221</t>
  </si>
  <si>
    <t>1241</t>
  </si>
  <si>
    <t>MOBILIARIO Y EQUIPO DE ADMINISTRACION</t>
  </si>
  <si>
    <t>8,437,164.82</t>
  </si>
  <si>
    <t>TOTAL HACIENDA PUBLICA/PATRIMONIO GENERADO</t>
  </si>
  <si>
    <t>1,793,496,368.90</t>
  </si>
  <si>
    <t>1,783,500,328.83</t>
  </si>
  <si>
    <t>1242</t>
  </si>
  <si>
    <t>MOBILIARIO Y EQUIPO EDUCACIONAL Y RECREATIVO</t>
  </si>
  <si>
    <t>2,490,987.32</t>
  </si>
  <si>
    <t>TOTAL HACIENDA</t>
  </si>
  <si>
    <t>1243</t>
  </si>
  <si>
    <t>EQUIPO E INSTRUMENTAL MEDICO Y DE LABORATORIO</t>
  </si>
  <si>
    <t>247,111.70</t>
  </si>
  <si>
    <t>TOTAL PASIVO Y HACIENDA</t>
  </si>
  <si>
    <t>1,807,554,953.63</t>
  </si>
  <si>
    <t>1,843,368,476.44</t>
  </si>
  <si>
    <t>1244</t>
  </si>
  <si>
    <t>EQUIPO DE TRANSPORTE</t>
  </si>
  <si>
    <t>54,332,558.44</t>
  </si>
  <si>
    <t>1245</t>
  </si>
  <si>
    <t>EQUIPO DE DEFENSA Y SEGURIDAD</t>
  </si>
  <si>
    <t>13,496,674.38</t>
  </si>
  <si>
    <t>1246</t>
  </si>
  <si>
    <t>MAQUINARIA, OTROS EQUIPOS Y HERRAMIENTAS</t>
  </si>
  <si>
    <t>30,611,394.82</t>
  </si>
  <si>
    <t>ACTIVOS INTANGIBLES</t>
  </si>
  <si>
    <t>180,634.50</t>
  </si>
  <si>
    <t>1251</t>
  </si>
  <si>
    <t>SOFTWARE</t>
  </si>
  <si>
    <t>TOTAL ACTIVO NO CIRCULANTE</t>
  </si>
  <si>
    <t>1,784,929,074.90</t>
  </si>
  <si>
    <t>1,645,387,801.13</t>
  </si>
  <si>
    <t>TOTAL ACTIVO</t>
  </si>
  <si>
    <t>Anexo 6</t>
  </si>
  <si>
    <r>
      <t xml:space="preserve">MUNICIPIO: </t>
    </r>
    <r>
      <rPr>
        <b/>
        <u/>
        <sz val="10"/>
        <color indexed="8"/>
        <rFont val="Arial Narrow"/>
        <family val="2"/>
      </rPr>
      <t>HUIMANGUILLO, TABASCO</t>
    </r>
  </si>
  <si>
    <t>INFORME DE LA SITUACIÓN DE LA DEUDA PÚBLICA</t>
  </si>
  <si>
    <t>INSTITUCIÓN CREDITICIA</t>
  </si>
  <si>
    <t>DECRETO DE AUTORIZACIÓN DEL H. CONGRESO</t>
  </si>
  <si>
    <t>PLAZO DEL CRÉDITO</t>
  </si>
  <si>
    <t>MONTO CONTRATADO</t>
  </si>
  <si>
    <t>AMORTIZACIÓN DE CAPITAL</t>
  </si>
  <si>
    <t>INTERESES PAGADOS</t>
  </si>
  <si>
    <t>CAPITAL MAS INTERESES</t>
  </si>
  <si>
    <t>SALDO POR AMORTIZAR</t>
  </si>
  <si>
    <t>FUENTE DE PAGO</t>
  </si>
  <si>
    <r>
      <t xml:space="preserve">NOTAS:  </t>
    </r>
    <r>
      <rPr>
        <sz val="11"/>
        <color theme="1"/>
        <rFont val="Calibri"/>
        <family val="2"/>
        <scheme val="minor"/>
      </rPr>
      <t>EL MINICIPIO DE HUIMANGUILLO NO TIENE DEUDA PUBLICA</t>
    </r>
  </si>
  <si>
    <t>AUTOEVALUACION PRESUPUESTAL - FINANCIERA DEL TERCER TRIMESTRE 2018</t>
  </si>
  <si>
    <t>Anexo 7</t>
  </si>
  <si>
    <t>RELACION DE ACTAS DE CABILDO</t>
  </si>
  <si>
    <t>No. De Sesión</t>
  </si>
  <si>
    <t>Tipo de sesión</t>
  </si>
  <si>
    <t>Fecha</t>
  </si>
  <si>
    <t>Acuerdos</t>
  </si>
  <si>
    <t>Observaciones</t>
  </si>
  <si>
    <t>58-SO-31-JUL-2018</t>
  </si>
  <si>
    <t>ORDINARIA</t>
  </si>
  <si>
    <t>APROBACIÓN  DE LA AUTORIZACIÓN DEL ACTA DE ENTREGA RECEPCIÓN FINAL POR LA CONCLUSIÓN DE LA ADMINISTRACIÓN 2016-2018.</t>
  </si>
  <si>
    <t>UNANIMIDAD</t>
  </si>
  <si>
    <t>59-SE-26-JUL-2018</t>
  </si>
  <si>
    <t>EXTRA-ORDIDARIA</t>
  </si>
  <si>
    <t>APROBACIÓN  DEL ESCRITO QUE CONTIENE LA SOLICITUD DE PETICIÓN PARA LA REINCORPORACIÓN AL CARGO DE CUARTA REGIDORA DE ESTE HONORABLE CABILDO  DE LA CIUDADANA BEATRIZ VASCONCELOS PÉREZ; ASÍ COMO EL  ESCRITO QUE CONTIENE LA SOLICITUD DE PETICIÓN PARA LA REINCORPORACIÓN AL CARGO DE OCTAVA REGIDORA DE ESTE HONORABLE CABILDO  DE LA CIUDADANA MARCELA PEÑA MONTALVO.</t>
  </si>
  <si>
    <t>MAYORIA</t>
  </si>
  <si>
    <t>60-SE-27-JUL-2018</t>
  </si>
  <si>
    <t>EXTRA-ORDINARIA</t>
  </si>
  <si>
    <r>
      <t xml:space="preserve">TOMA DE PROTESTA AL CARGO DE CUARTA REGIDORA DE ESTE HONORABLE CABILDO  DE LA CIUDADANA BEATRIZ VASCONCELOS PÉREZ; PARA EL PERIODO CONSTITUCIONAL 2016-2018. - - - - - - - - - - - - </t>
    </r>
    <r>
      <rPr>
        <b/>
        <sz val="8"/>
        <rFont val="Arial"/>
        <family val="2"/>
      </rPr>
      <t xml:space="preserve">- - - - - - - - - - - - - - - - - - - - </t>
    </r>
  </si>
  <si>
    <r>
      <t xml:space="preserve">TOMA DE PROTESTA AL CARGO DE OCTAVA REGIDORA DE ESTE HONORABLE CABILDO  DE LA CIUDADANA MARCELA PEÑA MONTALVO, PARA EL PERIODO CONSTITUCIONAL 2016-2018. - - - - - - - - - </t>
    </r>
    <r>
      <rPr>
        <b/>
        <sz val="8"/>
        <rFont val="Arial"/>
        <family val="2"/>
      </rPr>
      <t>- - - - - - - - - - - - - - - - - - - - - - - - - - - - - - -</t>
    </r>
  </si>
  <si>
    <r>
      <t> </t>
    </r>
    <r>
      <rPr>
        <b/>
        <sz val="8"/>
        <color rgb="FF000000"/>
        <rFont val="Arial"/>
        <family val="2"/>
      </rPr>
      <t xml:space="preserve">APROBACIÓN  DE LAS ADECUACIONES PRESUPUESTALES CORRESPONDIENTES AL MES DE JUNIO DEL AÑO 2018. - - - </t>
    </r>
  </si>
  <si>
    <r>
      <t xml:space="preserve">APROBACIÓN, DE </t>
    </r>
    <r>
      <rPr>
        <b/>
        <sz val="8"/>
        <rFont val="Arial"/>
        <family val="2"/>
      </rPr>
      <t xml:space="preserve">LA AUTORIZACIÓN DE LA MODIFICACIÓN DEL TABULADOR DE MÁXIMOS Y MÍNIMOS DE SUELDOS Y PRESTACIONES ORDINARIAS Y EXTRAORDINARIAS (NETOS MENSUALES) (PESOS), DE LOS FUNCIONARIO QUE LABORAN EN EL H. AYUNTAMIENTO CONSTITUCIONAL DE HUIMANGUILLO, TABASCO; APROBADO EN LA SESIÓN NÚM. 46-SO-25-ENE/2017. - - - - - - - - - - - - - - - - - - - - - - - - - - - - - - - - - - - - - - - - - - - - </t>
    </r>
  </si>
  <si>
    <r>
      <t>  </t>
    </r>
    <r>
      <rPr>
        <b/>
        <sz val="8"/>
        <color rgb="FF000000"/>
        <rFont val="Arial"/>
        <family val="2"/>
      </rPr>
      <t xml:space="preserve">APROBACIÓN DE LA AUTORIZACIÓN PARA LA EJECUCIÓN DE LOS PROYECTOS: K0080080455 Y K0340080456, A </t>
    </r>
    <r>
      <rPr>
        <b/>
        <sz val="8"/>
        <rFont val="Arial"/>
        <family val="2"/>
      </rPr>
      <t>REALIZARSE EN DIVERSAS COMUNIDADES DE ESTA MUNICIPALIDAD, CON UNA INVERSION TOTAL DE $4,050,000.00 (CUATRO MILLONES CINCUENTA MIL PESOS 00/100 M.N.),  A EJERCER CON RECURSOS DEL RAMO 23 (PROGRAMAS REGIONALES 2).</t>
    </r>
    <r>
      <rPr>
        <b/>
        <sz val="8"/>
        <color rgb="FFFF0000"/>
        <rFont val="Arial"/>
        <family val="2"/>
      </rPr>
      <t xml:space="preserve"> </t>
    </r>
    <r>
      <rPr>
        <b/>
        <sz val="8"/>
        <color rgb="FF000000"/>
        <rFont val="Arial"/>
        <family val="2"/>
      </rPr>
      <t xml:space="preserve">- - - - - - - - - - - - - - - - - - - - - - - - - - - - - - - - - - - - - - - - - - - - - - - - - - - - - - - - - - - - - - </t>
    </r>
  </si>
  <si>
    <r>
      <t>  </t>
    </r>
    <r>
      <rPr>
        <b/>
        <sz val="8"/>
        <color rgb="FF000000"/>
        <rFont val="Arial"/>
        <family val="2"/>
      </rPr>
      <t xml:space="preserve">APROBACIÓN, DE LA AUTORIZACIÓN PARA LA EJECUCIÓN DEL PROYECTO: K0050080461, Y K0090080462, A REALIZARSE EN DIVERSAS LOCALIDADES </t>
    </r>
    <r>
      <rPr>
        <b/>
        <sz val="8"/>
        <rFont val="Arial"/>
        <family val="2"/>
      </rPr>
      <t>DE ESTA MUNICIPALIDAD, CON UNA INVERSION TOTAL DE $2,315,987.45 (DOS MILLONES TRESCIENTOS QUINCE MIL NOVECIENTOS OCHENTA Y SIETE PESOS 45/100 M.N.), A EJERCER CON RECURSOS DE INGRESOS PROPIOS (MUNICIPIO).</t>
    </r>
    <r>
      <rPr>
        <b/>
        <sz val="8"/>
        <color rgb="FF000000"/>
        <rFont val="Arial"/>
        <family val="2"/>
      </rPr>
      <t xml:space="preserve"> - - - - - - - - - - - </t>
    </r>
    <r>
      <rPr>
        <b/>
        <sz val="8"/>
        <rFont val="Arial"/>
        <family val="2"/>
      </rPr>
      <t xml:space="preserve">- - - - - - - - - - - - - </t>
    </r>
  </si>
  <si>
    <t>ESTRA-ORDINARIA</t>
  </si>
  <si>
    <t xml:space="preserve">APROBACIÓN  DE LA AUTORIZACIÓN PARA LA EJECUCIÓN DEL PROYECTO: K0040080182, K0040080184. K0220080165. K0080080458, K0220080463, K0220080464, K0220080465, K0220080466, K0220080467, K0220080468, K0220080469, K0220080470, K0220080471, K0220080472, K0220080473, K0220080474, K0220080475, K0220080476, K0220080478, K0220080479, K0220080480, K0220080481, K0220080482, K0220080483, K0220080484, K0220080485, K0220080486, K0220080487, K0220080488, K0220080489, K0220080490, K0220080491, K0220080492, K0220080493, K0220080494, K0220080495, K0220080496, K0220080497, K0220080498, K0220080499, K0220080500, K0220080501, K0220080502, K0220080503, K0220080504, K0220080505, K0220080506, K0220080507, K0220080508, K0220080509, K0220080510, K0220080511, K0220080512, K0220080513, K0220080514, K0220080515, K0220080516, K0220080517, K0220080518, K0220080519, K0220080520, K0220080521, K0220080522,, K0220080523, K0220080524, K0220080525, Y K0220080526, A REALIZARSE EN DIFERENTES LOCALIDADES DE ESTA MUNICIPALIDAD, CON UNA INVERSION TOTAL DE $19,789,430.45 (DIECINUEVE MILLONES SETECIENTOS OCHENTA Y NUEVE MIL CUATROCIENTOS TREINTA PESOS 45/100 M.N.) A EJERCER CON RECURSOS DEL RAMO 33, FIII. - - - - - - - - - - - - - - - - - - - - - - - - - - - - - - - - - - - - - - - - - - - - - - - - - </t>
  </si>
  <si>
    <r>
      <t>VIII.</t>
    </r>
    <r>
      <rPr>
        <b/>
        <sz val="8"/>
        <color rgb="FF000000"/>
        <rFont val="Times New Roman"/>
        <family val="1"/>
      </rPr>
      <t xml:space="preserve">        </t>
    </r>
    <r>
      <rPr>
        <b/>
        <sz val="8"/>
        <color rgb="FF000000"/>
        <rFont val="Arial"/>
        <family val="2"/>
      </rPr>
      <t xml:space="preserve">PRESENTACIÓN Y EN SU CASO APROBACIÓN, DE LA AUTORIZACIÓN PARA LA EJECUCIÓN DEL PROYECTO: K0050080454, A REALIZARSE EN EL POBLADO C-34 (LICENCIADO BENITO JUÁREZ) DE ESTA MUNICIPALIDAD, CON UNA INVERSIÓN TOTAL DE $41,069.84 (CUARENTA Y UN MIL SESENTA Y NUEVE PESOS 84/100 M.N.)A EJERCER CON RECURSOS DE RAMO 33, FIII (REMANENTE 2017). - - - - - - - - - - - - - - - - - - - - - - - - - - - - - - - - - - - - - - - - - - - - - - - - - - - - - - - - - - - </t>
    </r>
  </si>
  <si>
    <r>
      <t>APROBACIÓN  DE LA AUTORIZACIÓN PARA LA EJECUCIÓN DE LOS PROYECTOS: K0020080459, K0050080460,  K0080080477, Y K0080080559, A REALIZARSE EN DIVERSAS LOCALIDADES DE ESTA MUNICIPALIDAD, CON UNA INVERSIÓN TOTAL DE $</t>
    </r>
    <r>
      <rPr>
        <b/>
        <sz val="8"/>
        <rFont val="Arial"/>
        <family val="2"/>
      </rPr>
      <t>3,034,964.98</t>
    </r>
    <r>
      <rPr>
        <b/>
        <sz val="8"/>
        <color rgb="FF000000"/>
        <rFont val="Arial"/>
        <family val="2"/>
      </rPr>
      <t xml:space="preserve"> (TRES MILLONES TREINTA Y CUATRO MIL NOVECIENTOS SESENTA Y CUATRO PESOS 98/100 M.N.), A EJERCER CON RECURSOS DE RAMO 23 (FONDO PARA ENTIDADES FEDERATIVAS Y MUNICIPIOS PRODUCTORES DE HIDROCARBUROS EN REGIONES MARÍTIMAS). - - - - - - - - - - - - - - - - - - - - - - - - - - </t>
    </r>
  </si>
  <si>
    <t xml:space="preserve">APROBACIÓN, DE LA AUTORIZACIÓN PARA LA EJECUCIÓN DEL PROYECTO: K0050080557, A REALIZARSE EN LA CIUDAD DE HUIMANGUILLLO DE ESTA MUNICIPALIDAD, CON UNA INVERSIÓN TOTAL DE $29,010.02 (VEINTINUEVE MIL DIEZ PESOS 02/100 M.N.), A EJERCER CON RECURSOS DE RAMO 23 (FONDO PARA ENTIDADES FEDERATIVAS Y MUNICIPIOS PRODUCTORES DE HIDROCARBUROS EN REGIONES MARÍTIMAS) (REMANENTE 2017). - - - - - - - - - - - - - - - - - - - - - - - - - - - - - - - - - - - - - - - - - - - - - - - - </t>
  </si>
  <si>
    <r>
      <t>  </t>
    </r>
    <r>
      <rPr>
        <b/>
        <sz val="8"/>
        <color rgb="FF000000"/>
        <rFont val="Arial"/>
        <family val="2"/>
      </rPr>
      <t>APROBACIÓN EDE LA AUTORIZACIÓN PARA LA EJECUCIÓN DEL PROYECTO: K0050080558, A REALIZARSE EN LA CIUDAD DE HUIMANGUILLLO DE ESTA MUNICIPALIDAD, CON UNA INVERSIÓN TOTAL DE $104.402.47 (CIENTO CUATRO MIL CUATROCIENTOS DOS PESOS 47/100 M.N.), A EJERCER CON RECURSOS DE RAMO 23 (FONDO PARA ENTIDADES FEDERATIVAS Y MUNICIPIOS PRODUCTORES DE HIDROCARBUROS EN REGIONES TERRESTRES) (REMANENTE 2017). - - - - - - - - - - - - - - - - - - - - - - - - - - -</t>
    </r>
  </si>
  <si>
    <t xml:space="preserve">APROBACIÓN DE LA MODIFICACION DEL ACTA NO. 51-SO-27-MAR/2018, EN SU PUNTO DÉCIMO PRIMERO DEL ORDEN DEL DIA, REFERENTE AL CAMBIO DE LOCALIDAD EN EL PROYECTO K0080080121. - - - - - </t>
  </si>
  <si>
    <t>61-SO-32-AGO-2018</t>
  </si>
  <si>
    <t xml:space="preserve">APROBACIÓN  DE LAS ADECUACIONES PRESUPUESTALES CORRESPONDIENTES AL MES DE JULIO DEL AÑO 2018. - - - - - - - - - - - - - - - - - - - - - - - - - - - - - - - - - - - - - - - - - - - - - - - - - - - - - - </t>
  </si>
  <si>
    <t>APROBACIÓN DE LA AUTORIZACIÓN DE LA DONACIÓN DE UNA FRACCIÓN DE TERRENO CONSTANTE DE UNA SUPERFICIE DE 2,302.34 M2, PROPIEDAD DE ESTE H. AYUNTAMIENTO UBICADO EN LA R/A VILLA FLORES 1RA. SECCIÓN DE ESTA MUNICIPALIDAD; A FAVOR DE LA SECRETARIA DE EDUCACIÓN Y/O GOBIERNO DEL ESTADO, DONDE SE ENCUENTRA UBICADA LA ESCUELA PRIMARIA “IGNACIO MANUEL ALTAMIRANO” C.C.T. 27DPR0495D. - - - - - - - - - - - - - - - - - - - - - - - - - - - - - - - - - - - - - - - - - - - - - - -</t>
  </si>
  <si>
    <t xml:space="preserve">APROBACIÓN DE LA AUTORIZACIÓN DE LA DONACIÓN DE UNA FRACCIÓN DE TERRENO CONSTANTE DE UNA SUPERFICIE DE 507.77 M2, PROPIEDAD DE ESTE H. AYUNTAMIENTO UBICADO EN LA R/A VILLA FLORES 1RA. SECCIÓN DE ESTA MUNICIPALIDAD; A FAVOR DE LA SECRETARIA DE EDUCACIÓN Y/O GOBIERNO DEL ESTADO, DONDE SE ENCUENTRA UBICADO JARDÍN DE NIÑOS “BLANCA ESTELA REYNA MARTÍNEZ”, C.C.T. 27EJN0235Z. - - - - - </t>
  </si>
  <si>
    <t xml:space="preserve">APROBACIÓN DE LA MODIFICACIÓN Y RATIFICACIÓN DE LA DONACIÓN REALIZADA EN LA SESIÓN DE CABILDO No. 36-SO-21-09/2011, EN SU PUNTO DÉCIMO TERCERO, DE UNA FRACCIÓN DE TERRENO PROPIEDAD DEL H. AYUNTAMIENTO, CONSTANTE DE UNA SUPERFICIE DE 5,000.00 M2, UBICADO EN LA RANCHERÍA LIBERTAD DE ESTA MUNICIPALIDAD; A FAVOR DEL GOBIERNO DEL ESTADO DE TABASCO, MISMA QUE SE UTILIZARÁ PARA LA CONSTRUCCIÓN DE LAS OFICINAS ADMINISTRATIVAS DE LA JURISDICCIÓN SANITARIA DEL MUNICIPIO DE HUIMANGUILLO, TABASCO, DEPENDIENTES DE LA SECRETARIA DE SALUD. - - - - - - - - - - </t>
  </si>
  <si>
    <t xml:space="preserve">APROBACIÓN PARA AUTORIZAR EL CAMBIO DE NOMBRE DEL BOULEVARD HACIENDO LA DIFERENCIA, UBICADO EN TRAMO MUNICIPAL EN EL MUNICIPIO DE HUIMANGUILLO, TABASCO; POR EL NOMBRE DE “WALTER HERRERA RAMÍREZ”, - - - - - - </t>
  </si>
  <si>
    <t xml:space="preserve">APROBACIÓN PARA AUTORIZAR LA DESIGNACIÓN A LA UNIDAD MUNICIPAL DE PROTECCIÓN CIVIL CON EL NOMBRE DEL CIUDADANO RAFAEL DEL VALLE REYNA, UBICADA EN LA CARRETERA FEDERAL 187 HUIMANGUILLO-VILLA CHONTALPA, COLONIA VILLA FLORES 1RA SECCIÓN DE ESTE MUNICIPIO. - - - - - - - - - </t>
  </si>
  <si>
    <t xml:space="preserve">APROBACIÓN  DE LA ACEPTACIÓN DE LA DONACIÓN DE UN KIT (EQUIPO DE RESPIRACIÓN AUTÓNOMA , 3 EQUIPOS COMPLETOS CON COMPRESOR), QUE REALIZA EL COMANDO NORTE DE LOS ESTADOS UNIDOS, MEDIANTE EL ACUERDO SOBRE ADMINISTRACIÓN DE EMERGENCIAS EN CASO DE DESASTRE NATURALES Y ACCIDENTES, SUSCRITO EN EL AÑO 2008. - - - - - - - - - - - - </t>
  </si>
  <si>
    <t xml:space="preserve">APROBACIÓN DE LA AUTORIZACIÓN PARA LA DONACIÓN DE UN LOCAL DENTRO DE LAS INSTALACIONES DEL MERCADO PÚBLICO, PROPIEDAD DE ESTA ENTIDAD GUBERNAMENTAL, UBICADO EN LA CALLE IGNACIO ALLENDE ESQUINA CON ZARAGOZA DE LA COLONIA CENTRO DE ESTA MUNICIPALIDAD, A FAVOR DE LA C. VERÓNICA LEYVA FLORES. - - - - - - - </t>
  </si>
  <si>
    <r>
      <t xml:space="preserve">  </t>
    </r>
    <r>
      <rPr>
        <b/>
        <sz val="11"/>
        <color rgb="FF000000"/>
        <rFont val="Arial"/>
        <family val="2"/>
      </rPr>
      <t xml:space="preserve">APROBACIÓN PARA AUTORIZAR LA FIRMA DE COMODATO ENTRE EL H. AYUNTAMIENTO Y LA SOCIEDAD DE PADRES DE FAMILIA DE EQUINOTERAPIA, PARA EL USO DEL TRENESITO, PARA BENEFICIO DE COMPRA DE MATERIALES PARA DICHA ÁREA.. - - - - - - - - - - - - - - - - - - - - - - - - - - - - - - - - - - - - - - - - - - - - - - - </t>
    </r>
  </si>
  <si>
    <r>
      <t>   </t>
    </r>
    <r>
      <rPr>
        <b/>
        <sz val="11"/>
        <color rgb="FF000000"/>
        <rFont val="Arial"/>
        <family val="2"/>
      </rPr>
      <t xml:space="preserve">APROBACIÓN PARA AUTORIZAR EL CAMBIO DE NOMBRE DE “ÚNETE” POR “VIDHA” (CENTRO DE DESARROLLO DE HABILIDADES PARA LA VIDA), CON EL FIN DE QUE PUEDAN LLEGAR MAS APOYOS ESTATALES, OPERADOS POR EL SISTEMA DIF TABASCO. - - - - - - - - - - - - - - - - - - - - - - - - - - - - - - - - - - - - - - - </t>
    </r>
  </si>
  <si>
    <t xml:space="preserve">APROBACIÓN  DE LA CANCELACION DEL COMODATO AUTORIZADO EN LA SESION 32-SO-17-MAY/2017 ENTRE EL H. AYUNTAMIENTO CONTITUCIONAL DE HUIMANGUILLO, TABASCO, Y EL EXTINTO CESAR FELIPE RODRIGUEZ CONTRERAS, DONDE SE LE OTORGÓ EN COMODATO UN LOCAL COMERCIAL UBICADO EN EL PARQUE “CHUITA” DE LA CABECERA MUNICIPAL, PARA UN NEGOCIO DE COMIDA (TACOS). - - - - - - - - - - - - - - - - - - - - - - - - -  </t>
  </si>
  <si>
    <r>
      <rPr>
        <b/>
        <sz val="11"/>
        <color rgb="FF000000"/>
        <rFont val="Arial"/>
        <family val="2"/>
      </rPr>
      <t xml:space="preserve">APROBACIÓN  </t>
    </r>
    <r>
      <rPr>
        <b/>
        <sz val="11"/>
        <rFont val="Arial"/>
        <family val="2"/>
      </rPr>
      <t xml:space="preserve">DE LAS SOLICITUDES QUE REALIZAN EL C. MIGUEL EDUARDO RODRÍGUEZ AGUILAR, Y LA C. ELIDÍA CRUZ GARDUZA, PARA QUE EL H. AYUNTAMIENTO CONSTITUCIONAL DE HUIMANGUILLO,  TABASCO; TENGA A BIEN OTORGARLES EN COMODATO A CADA UNO, UN LOCAL COMERCIAL UBICADO EN EL PARQUE “CHUITA” DE LA CABECERA MUNICIPAL, PARA UN NEGOCIO DE VENTA DE COMIDA. - - - - - - - - - - - - - - - - - - - - - - - </t>
    </r>
  </si>
  <si>
    <t xml:space="preserve">APROBACIÓN DE LAS SOLICITUDES QUE REALIZAN LA C. LINDA DEL CARMEN LORENZO VALENCIA, LA C. MAGDALENA LIMBER JIMÉNEZ, LA C. MARÍA ÁNGELA VASCONCELOS GARCÍA, ASÍ COMO, EL C. ABIGAIL CADENA MORENO, PARA QUE EL H. AYUNTAMIENTO CONSTITUCIONAL DE HUIMANGUILLO,  TABASCO; TENGA A BIEN OTORGARLES EN COMODATO A CADA UNO, UN LOCAL COMERCIAL UBICADO EN LA CIUDAD DEPORTIVA DE LA CABECERA MUNICIPAL, PARA UN NEGOCIO DE VENTA DE COMIDA. - - - - - - - - - - - - - </t>
  </si>
  <si>
    <t xml:space="preserve">APROBACIÓN DEL COMITÉ DE FERIA MUNICIPAL HUIMANGUILLO 2018. - - - - - - - - - - - - - - - - - - - - - - - - - </t>
  </si>
  <si>
    <t xml:space="preserve">APROBACIÓN PARA LA AUTORIZACIÓN DE LA DONACIÓN DE DOS VEHÍCULOS A IGUAL NÚMERO DE IGLESIAS DE ESTA MUNICIPALIDAD.- - - - - - - - - - - - - - - - - - - - - - - - - - - - - - - - - - - - - </t>
  </si>
  <si>
    <t xml:space="preserve">APROBACIÓN  DE  LA SOLICITUD DE UN ESPACIO EN LA CENTRAL CAMIONERA DE HUIMANGUILLO, TABASCO, QUE REALIZA LA C. MARIA DEL CARMEN RAMIREZ CASTRO.- - - - - - - - - - </t>
  </si>
  <si>
    <t>62-S0-33-SEP-2018</t>
  </si>
  <si>
    <r>
      <t> </t>
    </r>
    <r>
      <rPr>
        <b/>
        <sz val="11"/>
        <color rgb="FF000000"/>
        <rFont val="Arial"/>
        <family val="2"/>
      </rPr>
      <t xml:space="preserve">APROBACIÓN  DE LAS ADECUACIONES PRESUPUESTALES CORRESPONDIENTES AL MES DE AGOSTO DEL AÑO 2018. - - - - - - - - - - - - - - - - - - - - - - - - - - - - - - - - - - - - - - - - - - - - - - - - - - - - - - </t>
    </r>
  </si>
  <si>
    <t xml:space="preserve">APROBACIÓN  DE LA AUTORIZACIÓN DEL PAGO DE AGUINALDO PROPORCIONAL PARA LOS TRABAJADORES EVENTUALES Y DE  CONFIANZA, POR CIERRE O FIN DE PERIODO CONSTITUCIONAL, MISMO QUE SERÁ OTORGADO EN LA SEGUNDA QUINCENA DEL MES DE SEPTIEMBRE DE 2018. - - - - - - - - - - - - </t>
  </si>
  <si>
    <t xml:space="preserve">APROBACIÓN, DE LA AUTORIZACIÓN PARA DEJAR PROGRAMADO EL PAGO DE AGUINALDO PROPORCIONAL PARA LOS TRABAJADORES SINDICALIZADOS Y/O BASE, ELEMENTOS DE SEGURIDAD PUBLICA Y TRANSITO MUNICIPAL (TRANSFERIDOS), POR CIERRE O FIN DE PERIODO CONSTITUCIONAL, MISMO QUE SERÁ OTORGADO EN UNA SOLO PAGO EN EL MES DE DICIEMBRE DE 2018. - - </t>
  </si>
  <si>
    <t>63-SE-28-SEP/2018</t>
  </si>
  <si>
    <t>EXTRA- ORDINARIA</t>
  </si>
  <si>
    <t>ACUERDO PARA REALIZAR SESIÓN SOLEMNE DE CABILDO FUERA DE ESTE RECINTO OFICIAL Y LA DECLARATORIA Y EN SU CASO APROBACIÓN,  DEL CASINO DEL PUEBLO, COMO RECINTO OFICIAL PARA LA SESIÓN SOLEMNE, EN LA QUE RENDIRÁ PROTESTA COMO  PRESIDENTE MUNICIPAL CONSTITUCIONAL, EL LIC. JOSÉ DEL CARMEN TORRUCO JIMÉNEZ.</t>
  </si>
  <si>
    <t>64-SE-29-SEP-2018</t>
  </si>
  <si>
    <t>APROBACION  DE LA CANCELACION DEL PUNTO XIX DEL ACTA 61-SO-32-AGO/2018.</t>
  </si>
  <si>
    <t>65-SS-03-SEP-2018</t>
  </si>
  <si>
    <t>SOLEMNE</t>
  </si>
  <si>
    <t>PRESENTACION AL AYUNTAMIENTO DEL INFORME DE GOBIERNO SOBRE EL ESTADO QUE GUARDA  LA ADMINISTRACIÓN MUNICIPAL, LOS AVANCES LOGRADOS DEL PLAN MUNICIPAL DE DESARROLLO Y DE LAS LABORES REALIZADAS DURANTE EL AÑO (PERIODO DE ENERO A SEPTIEMBRE) 2018, CONFORME A LO ESTIPULADO EN EL ARTÍCULO 23 Y ARTÍCULO 65 FRACCIÓN XI DE LA LEY ORGÁNICA DE LOS MUNICIPIOS DEL ESTADO DE TABASCO, DEL CIUDADANO C.P. JONÁS LÓPEZ SOSA, PRESIDENTE MUNICIPAL CONSTITUCIONAL DE HUIMANGUILLO, TABASCO.</t>
  </si>
  <si>
    <t>66-SO-34-OCT-2018</t>
  </si>
  <si>
    <t xml:space="preserve">APROBACIÓN  DE LAS ADECUACIONES PRESUPUESTALES CORRESPONDIENTES AL MES DE SEPTIEMBRE DE 2018, ASI COMO EL CIERRE PARCIAL DEL EJERCICIO FISCAL 2018 AL 04 DE OCTUBRE DE 2018, POR CONCLUSION DE ACTIVIDADES DE LA ADMINISTRACIÓN 2016-2018.. - - - - - - - - - - - - - - - - - - - - - - - - - - - - - - - - - - </t>
  </si>
  <si>
    <t xml:space="preserve">APROBACIÓN DE LA MODIFICACIÓN DEL PUNTO SEIS (VI) DEL ACTA DE SESIÓN NO. 61-SO-32-AGO/2018, POR UN ERROR INVOLUNTARIO EN LA SUPERFICIE PLASMADA EN EL PLANO. - - - - - - - - - - - - - - - - - - - - - - - - - - - - - - - - - - - - - - - - - - - - - - - - - - - - </t>
  </si>
  <si>
    <t>APROBACIÓN DE LA MODIFICACIÓN DEL PUNTO SIETE (VII) DEL ACTA DE SESIÓN NO. 61-SO-32-AGO/2018, POR UN ERROR INVOLUNTARIO EN LA SUPERFICIE PLASMADA EN EL PLANO.</t>
  </si>
  <si>
    <t>67-SS-04-OCT-2018</t>
  </si>
  <si>
    <t xml:space="preserve">RENDICIÓN DE PROTESTA DEL CIUDADANO JOSÉ DEL CARMEN TORRUCO JIMÉNEZ, COMO PRESIDENTE MUNICIPAL ELECTO PARA EL PERIODO 2018-2021. - - - - - - - - - - - - - - - - - - - - - - - - - - - - - - - - - - - - - - - - - - - - - - - - - - - - </t>
  </si>
  <si>
    <t xml:space="preserve">TOMA DE PROTESTA POR EL CIUDADANO JOSÉ DEL CARMEN TORRUCO JIMÉNEZ, PRESIDENTE MUNICIPAL CONSTITUCIONAL, A LOS SEÑORES REGIDORES QUE INTEGRARAN EL HONORABLE CABILDO PARA EL PERIODO 2018-2021. - - - - - - - - - - - - - - - - - - - - - - - - - - - - - - - - - - - - - - - - - - - - </t>
  </si>
  <si>
    <t>MENSAJE DEL CIUDADANO JOSÉ DEL CARMEN TORRUCO JIMÉNEZ, COMO PRESIDENTE MUNICIPAL CONSTITUCIONAL. - - - - - - - - - - - - - - - - - - -</t>
  </si>
  <si>
    <t>El Suscrito Lic. Raúl Gerardo Ramos Ramos, Secretario del Ayuntamiento: Hago constar que la informacion relacionada en este documento, corresponde a las Sesiones de Cabildo que el Honorable  Ayuntamiento Constitucional del Municipio de Huimanguillo, Tabasco ha celebrado en el tercer trimestre del año 2018. Las cuales obran en el libro de actas del trienio 2016-2018. Por lo que extiendo la presente en la Ciudad de Huimanguillo, Tabasco a los 04 días del mes de Octubre de año dos mil dieciocho.</t>
  </si>
  <si>
    <t>EL Secretario del Ayuntamiento</t>
  </si>
  <si>
    <t>LIC. RAÚL GERARDO RAMOS RAMOS</t>
  </si>
  <si>
    <t>Anexo 8</t>
  </si>
  <si>
    <t>MUNICIPIO:  HUIMANGUILLO, TABASCO</t>
  </si>
  <si>
    <t>INFORME DE LAUDOS LABORALES</t>
  </si>
  <si>
    <t>CANTIDAD DE EXPEDIENTES</t>
  </si>
  <si>
    <t>CANTIDAD DE TRABAJADORES QUE INCLUYE  EL EXPEDIENTE</t>
  </si>
  <si>
    <t>REGISTRADO EN CUENTAS DE ORDEN</t>
  </si>
  <si>
    <t>LAUDOS LABORALES EN JUICIO</t>
  </si>
  <si>
    <t>LAUDOS CON CONDENA DE PAGO</t>
  </si>
  <si>
    <t>LAUDOS PAGADOS EN EL TRIMESTRE</t>
  </si>
  <si>
    <t>LAUDOS PAGADOS EN EL TRIMESTRE QUE CORRESPONDEN A PASADAS ADMINISTRACIONES</t>
  </si>
  <si>
    <t>LAUDOS PAGADOS EN EL TRIMESTRE QUE CORRESPONDEN A LA ACTUAL ADMINISTRACIÓN</t>
  </si>
  <si>
    <t>LAUDOS CONDENATORIOS PENDIENTES DE PAGO</t>
  </si>
  <si>
    <t>PARTIDA</t>
  </si>
  <si>
    <t>EN CASO DE NO ESTAR PRESUPUESTADO INICIALMENTE QUE PARTIDA SE REDUJO PARA DAR SUFICIENCIA AL PAGO DE LAUDOS</t>
  </si>
  <si>
    <t>PARTIDA A LA QUE SE DIO SUFICIENCIA PARA PAGO DE LAUDOS</t>
  </si>
  <si>
    <t>NÚMERO Y FECHA DEL ACTA DE CABILDO DONDE SE AUTORIZÓ AMPLIACIONES-REDUCCIONES</t>
  </si>
  <si>
    <t>Abonos al expediente 190/2007</t>
  </si>
  <si>
    <t>Abonos al expediente 273/2007</t>
  </si>
  <si>
    <t>CONCEPTOS</t>
  </si>
  <si>
    <t>MONTO REFLEJADO EN EL PRESUPUESTO INICIAL DE EGRESOS PARA PAGO DE LAUDOS</t>
  </si>
  <si>
    <t>Anexo 2.30</t>
  </si>
  <si>
    <t>Anexo 4.10</t>
  </si>
  <si>
    <t>Anexo 2.31</t>
  </si>
  <si>
    <r>
      <rPr>
        <b/>
        <sz val="8"/>
        <color rgb="FF000000"/>
        <rFont val="Arial"/>
        <family val="2"/>
      </rPr>
      <t xml:space="preserve">AUTOEVALUACION PRESUPUESTAL - FINANCIERA DEL </t>
    </r>
    <r>
      <rPr>
        <b/>
        <sz val="8"/>
        <color rgb="FF000000"/>
        <rFont val="Arial"/>
        <family val="2"/>
      </rPr>
      <t>TERCER</t>
    </r>
    <r>
      <rPr>
        <b/>
        <sz val="8"/>
        <color rgb="FF000000"/>
        <rFont val="Arial"/>
        <family val="2"/>
      </rPr>
      <t xml:space="preserve"> TRIMESTRE DE </t>
    </r>
    <r>
      <rPr>
        <b/>
        <sz val="8"/>
        <color rgb="FF000000"/>
        <rFont val="Arial"/>
        <family val="2"/>
      </rPr>
      <t>2018</t>
    </r>
  </si>
  <si>
    <t>RESUMEN GENERAL RAMO 23 PROYECTOS DE APOYO EXTRAORDINARIO DEL FONDO PARA ENT. Y MPIOS. PROD. DE HIDROCARBUROS PROGRAMA NORMAL PARA EL EJERCICIO 2018</t>
  </si>
  <si>
    <t>Anexo 4A.8(1)</t>
  </si>
  <si>
    <t>PROCEDENCIA: RAMO 23. PROVISIONES SALARIALES Y ECONÓMICAS , ORIGEN: FONDO PARA EL FORTALECIMIENTO DE LA INFRAESTRUCTURA ESTATAL Y MUNICIPAL, MODALIDAD DE INVERSION: REFRENDO</t>
  </si>
  <si>
    <t>Anexo 4A.28</t>
  </si>
  <si>
    <t>PROCEDENCIA: RAMO 23. PROVISIONES SALARIALES Y ECONÓMICAS , ORIGEN: FONDO PARA ENTIDADES FEDERATIVAS Y MUNICIPIOS PRODUCTORES DE HIDROCARBUROS, MODALIDAD DE INVERSION: REMANENTE</t>
  </si>
  <si>
    <t>FONDO PARA ENTIDADES FEDERATIVAS Y MUNICIPIOS PRODUCTORES DE HIDROCARBUROS</t>
  </si>
  <si>
    <t xml:space="preserve">CT  </t>
  </si>
  <si>
    <t>1 ACCION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</si>
</sst>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1080A]&quot;$&quot;#,##0.00"/>
    <numFmt numFmtId="165" formatCode="[$-1080A]0.00%"/>
    <numFmt numFmtId="166" formatCode="[$-1080A]#,##0.00"/>
    <numFmt numFmtId="167" formatCode="[$-1080A]###,###,###,##0.00"/>
    <numFmt numFmtId="168" formatCode="[$-1080A]&quot;$&quot;#,##0.00;\(&quot;$&quot;#,##0.00\)"/>
    <numFmt numFmtId="169" formatCode="[$-1080A]#,##0.00\ %"/>
    <numFmt numFmtId="170" formatCode="[$-1080A]dd/mm/yyyy"/>
    <numFmt numFmtId="171" formatCode="[$-1080A]#,##0"/>
    <numFmt numFmtId="172" formatCode="[$-1080A]0%"/>
    <numFmt numFmtId="173" formatCode="[$-1080A]##,###,##0.00"/>
    <numFmt numFmtId="174" formatCode="[$-1080A]#0.00&quot;%&quot;"/>
    <numFmt numFmtId="175" formatCode="dd/mm/yyyy\ hh:mm\ AM/PM"/>
  </numFmts>
  <fonts count="79" x14ac:knownFonts="1">
    <font>
      <sz val="11"/>
      <color theme="1"/>
      <name val="Calibri"/>
      <family val="2"/>
      <scheme val="minor"/>
    </font>
    <font>
      <sz val="11"/>
      <color rgb="FF000000"/>
      <name val="Calibri"/>
      <family val="2"/>
    </font>
    <font>
      <b/>
      <sz val="10"/>
      <color rgb="FF000000"/>
      <name val="Arial"/>
      <family val="2"/>
    </font>
    <font>
      <sz val="8"/>
      <color rgb="FF000000"/>
      <name val="Arial"/>
      <family val="2"/>
    </font>
    <font>
      <b/>
      <sz val="6"/>
      <color rgb="FF000000"/>
      <name val="Arial"/>
      <family val="2"/>
    </font>
    <font>
      <sz val="6"/>
      <color rgb="FF000000"/>
      <name val="Arial"/>
      <family val="2"/>
    </font>
    <font>
      <sz val="7"/>
      <color rgb="FF000000"/>
      <name val="Arial"/>
      <family val="2"/>
    </font>
    <font>
      <b/>
      <sz val="8"/>
      <color rgb="FF000000"/>
      <name val="Arial"/>
      <family val="2"/>
    </font>
    <font>
      <b/>
      <sz val="6"/>
      <color rgb="FF000000"/>
      <name val="Calibri"/>
      <family val="2"/>
    </font>
    <font>
      <sz val="6"/>
      <color rgb="FF000000"/>
      <name val="Arial Narrow"/>
      <family val="2"/>
    </font>
    <font>
      <b/>
      <sz val="6"/>
      <color rgb="FF000000"/>
      <name val="Arial Narrow"/>
      <family val="2"/>
    </font>
    <font>
      <sz val="6"/>
      <color rgb="FF000000"/>
      <name val="Calibri"/>
      <family val="2"/>
    </font>
    <font>
      <b/>
      <sz val="7"/>
      <color rgb="FF000000"/>
      <name val="Arial"/>
      <family val="2"/>
    </font>
    <font>
      <b/>
      <sz val="5"/>
      <color rgb="FF000000"/>
      <name val="Arial Narrow"/>
      <family val="2"/>
    </font>
    <font>
      <sz val="8"/>
      <color rgb="FF000000"/>
      <name val="Arial Narrow"/>
      <family val="2"/>
    </font>
    <font>
      <b/>
      <sz val="8"/>
      <color rgb="FF000000"/>
      <name val="Arial Narrow"/>
      <family val="2"/>
    </font>
    <font>
      <b/>
      <sz val="5"/>
      <color rgb="FF000000"/>
      <name val="Arial"/>
      <family val="2"/>
    </font>
    <font>
      <sz val="5"/>
      <color rgb="FF000000"/>
      <name val="Arial"/>
      <family val="2"/>
    </font>
    <font>
      <b/>
      <sz val="9"/>
      <color rgb="FF000000"/>
      <name val="Arial"/>
      <family val="2"/>
    </font>
    <font>
      <b/>
      <sz val="5.5"/>
      <color rgb="FF000000"/>
      <name val="Arial"/>
      <family val="2"/>
    </font>
    <font>
      <sz val="4"/>
      <color rgb="FF000000"/>
      <name val="Arial"/>
      <family val="2"/>
    </font>
    <font>
      <sz val="9"/>
      <color theme="1"/>
      <name val="Calibri"/>
      <family val="2"/>
      <scheme val="minor"/>
    </font>
    <font>
      <sz val="9"/>
      <color rgb="FF000000"/>
      <name val="Calibri"/>
      <family val="2"/>
    </font>
    <font>
      <b/>
      <sz val="9"/>
      <color theme="1"/>
      <name val="Calibri"/>
      <family val="2"/>
      <scheme val="minor"/>
    </font>
    <font>
      <sz val="11"/>
      <color rgb="FFFF0000"/>
      <name val="Calibri"/>
      <family val="2"/>
      <scheme val="minor"/>
    </font>
    <font>
      <sz val="12"/>
      <color theme="1"/>
      <name val="Arial Narrow"/>
      <family val="2"/>
    </font>
    <font>
      <b/>
      <sz val="9"/>
      <color theme="1"/>
      <name val="Arial Narrow"/>
      <family val="2"/>
    </font>
    <font>
      <sz val="10"/>
      <color theme="1"/>
      <name val="Arial Narrow"/>
      <family val="2"/>
    </font>
    <font>
      <b/>
      <sz val="9"/>
      <color theme="0"/>
      <name val="Tahoma"/>
      <family val="2"/>
    </font>
    <font>
      <b/>
      <sz val="10"/>
      <color theme="1"/>
      <name val="Arial Narrow"/>
      <family val="2"/>
    </font>
    <font>
      <sz val="9"/>
      <color theme="1"/>
      <name val="Arial Narrow"/>
      <family val="2"/>
    </font>
    <font>
      <sz val="8"/>
      <color rgb="FF002060"/>
      <name val="Agency FB"/>
      <family val="2"/>
    </font>
    <font>
      <b/>
      <sz val="10"/>
      <color theme="0"/>
      <name val="Arial Narrow"/>
      <family val="2"/>
    </font>
    <font>
      <b/>
      <sz val="11"/>
      <color theme="1"/>
      <name val="Arial Narrow"/>
      <family val="2"/>
    </font>
    <font>
      <sz val="11"/>
      <color theme="1"/>
      <name val="Arial Narrow"/>
      <family val="2"/>
    </font>
    <font>
      <b/>
      <sz val="10"/>
      <color theme="1"/>
      <name val="Calibri"/>
      <family val="2"/>
      <scheme val="minor"/>
    </font>
    <font>
      <b/>
      <sz val="11"/>
      <color theme="1"/>
      <name val="Arial"/>
      <family val="2"/>
    </font>
    <font>
      <b/>
      <sz val="12"/>
      <color theme="1"/>
      <name val="Arial"/>
      <family val="2"/>
    </font>
    <font>
      <b/>
      <sz val="10"/>
      <color theme="1"/>
      <name val="Arial"/>
      <family val="2"/>
    </font>
    <font>
      <b/>
      <sz val="9"/>
      <color indexed="8"/>
      <name val="Calibri"/>
      <family val="2"/>
      <scheme val="minor"/>
    </font>
    <font>
      <sz val="10"/>
      <name val="Arial"/>
      <family val="2"/>
    </font>
    <font>
      <b/>
      <sz val="9"/>
      <name val="Arial"/>
      <family val="2"/>
    </font>
    <font>
      <sz val="9"/>
      <name val="Arial"/>
      <family val="2"/>
    </font>
    <font>
      <sz val="14"/>
      <name val="Arial"/>
      <family val="2"/>
    </font>
    <font>
      <b/>
      <sz val="11"/>
      <name val="Arial"/>
      <family val="2"/>
    </font>
    <font>
      <sz val="4"/>
      <color rgb="FF000000"/>
      <name val="Bahnschrift Light"/>
      <family val="2"/>
    </font>
    <font>
      <sz val="11"/>
      <color theme="1"/>
      <name val="Calibri"/>
      <family val="2"/>
      <scheme val="minor"/>
    </font>
    <font>
      <b/>
      <sz val="11"/>
      <color theme="1"/>
      <name val="Calibri"/>
      <family val="2"/>
      <scheme val="minor"/>
    </font>
    <font>
      <b/>
      <sz val="11.95"/>
      <color indexed="8"/>
      <name val="Arial"/>
      <family val="2"/>
    </font>
    <font>
      <b/>
      <sz val="10"/>
      <color indexed="8"/>
      <name val="Arial"/>
      <family val="2"/>
    </font>
    <font>
      <sz val="7"/>
      <color indexed="8"/>
      <name val="Arial"/>
      <family val="2"/>
    </font>
    <font>
      <sz val="10"/>
      <color indexed="8"/>
      <name val="Arial"/>
      <family val="2"/>
    </font>
    <font>
      <sz val="10"/>
      <color indexed="10"/>
      <name val="Arial"/>
      <family val="2"/>
    </font>
    <font>
      <sz val="7"/>
      <color indexed="10"/>
      <name val="Arial"/>
      <family val="2"/>
    </font>
    <font>
      <b/>
      <sz val="7"/>
      <color indexed="8"/>
      <name val="Arial"/>
      <family val="2"/>
    </font>
    <font>
      <b/>
      <sz val="5"/>
      <color indexed="8"/>
      <name val="Arial"/>
      <family val="2"/>
    </font>
    <font>
      <sz val="5.95"/>
      <color indexed="8"/>
      <name val="Arial"/>
      <family val="2"/>
    </font>
    <font>
      <sz val="5.95"/>
      <color indexed="10"/>
      <name val="Arial"/>
      <family val="2"/>
    </font>
    <font>
      <b/>
      <u/>
      <sz val="10"/>
      <color indexed="8"/>
      <name val="Arial Narrow"/>
      <family val="2"/>
    </font>
    <font>
      <b/>
      <sz val="8"/>
      <color theme="1"/>
      <name val="Arial Narrow"/>
      <family val="2"/>
    </font>
    <font>
      <b/>
      <sz val="48"/>
      <color theme="1"/>
      <name val="Calibri"/>
      <family val="2"/>
      <scheme val="minor"/>
    </font>
    <font>
      <b/>
      <sz val="8"/>
      <color indexed="8"/>
      <name val="Calibri"/>
      <family val="2"/>
    </font>
    <font>
      <sz val="8"/>
      <color theme="1"/>
      <name val="Calibri"/>
      <family val="2"/>
      <scheme val="minor"/>
    </font>
    <font>
      <sz val="8"/>
      <name val="Arial"/>
      <family val="2"/>
    </font>
    <font>
      <b/>
      <sz val="8"/>
      <name val="Arial"/>
      <family val="2"/>
    </font>
    <font>
      <b/>
      <sz val="10"/>
      <name val="Arial"/>
      <family val="2"/>
    </font>
    <font>
      <b/>
      <sz val="8"/>
      <color rgb="FF000000"/>
      <name val="Times New Roman"/>
      <family val="1"/>
    </font>
    <font>
      <b/>
      <sz val="8"/>
      <color rgb="FFFF0000"/>
      <name val="Arial"/>
      <family val="2"/>
    </font>
    <font>
      <b/>
      <sz val="11"/>
      <color rgb="FF000000"/>
      <name val="Arial"/>
      <family val="2"/>
    </font>
    <font>
      <b/>
      <sz val="7"/>
      <color rgb="FF000000"/>
      <name val="Times New Roman"/>
      <family val="1"/>
    </font>
    <font>
      <b/>
      <sz val="11"/>
      <color indexed="8"/>
      <name val="Calibri"/>
      <family val="2"/>
    </font>
    <font>
      <b/>
      <sz val="12"/>
      <name val="Arial"/>
      <family val="2"/>
    </font>
    <font>
      <b/>
      <sz val="10.5"/>
      <color rgb="FF000000"/>
      <name val="Arial"/>
      <family val="2"/>
    </font>
    <font>
      <b/>
      <sz val="8"/>
      <name val="Arial Narrow"/>
      <family val="2"/>
    </font>
    <font>
      <b/>
      <sz val="12"/>
      <color indexed="8"/>
      <name val="Arial"/>
      <family val="2"/>
    </font>
    <font>
      <b/>
      <sz val="12"/>
      <color indexed="8"/>
      <name val="Calibri"/>
      <family val="2"/>
    </font>
    <font>
      <b/>
      <sz val="10"/>
      <color indexed="8"/>
      <name val="Calibri"/>
      <family val="2"/>
    </font>
    <font>
      <sz val="11"/>
      <color indexed="8"/>
      <name val="Calibri"/>
      <family val="2"/>
    </font>
    <font>
      <sz val="11"/>
      <name val="Calibri"/>
      <family val="2"/>
      <scheme val="minor"/>
    </font>
  </fonts>
  <fills count="10">
    <fill>
      <patternFill patternType="none"/>
    </fill>
    <fill>
      <patternFill patternType="gray125"/>
    </fill>
    <fill>
      <patternFill patternType="solid">
        <fgColor rgb="FFDCDCDC"/>
        <bgColor rgb="FFDCDCDC"/>
      </patternFill>
    </fill>
    <fill>
      <patternFill patternType="solid">
        <fgColor rgb="FF002060"/>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s>
  <borders count="4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top style="medium">
        <color indexed="8"/>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diagonal/>
    </border>
    <border>
      <left/>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46" fillId="0" borderId="0" applyFont="0" applyFill="0" applyBorder="0" applyAlignment="0" applyProtection="0"/>
    <xf numFmtId="0" fontId="46" fillId="0" borderId="0"/>
    <xf numFmtId="0" fontId="46" fillId="0" borderId="0"/>
    <xf numFmtId="43" fontId="46" fillId="0" borderId="0" applyFont="0" applyFill="0" applyBorder="0" applyAlignment="0" applyProtection="0"/>
  </cellStyleXfs>
  <cellXfs count="592">
    <xf numFmtId="0" fontId="0" fillId="0" borderId="0" xfId="0"/>
    <xf numFmtId="0" fontId="16" fillId="0" borderId="0" xfId="0" applyFont="1" applyFill="1" applyAlignment="1" applyProtection="1">
      <alignment vertical="center" wrapText="1" readingOrder="1"/>
    </xf>
    <xf numFmtId="166" fontId="16" fillId="0" borderId="0" xfId="0" applyNumberFormat="1" applyFont="1" applyFill="1" applyAlignment="1" applyProtection="1">
      <alignment vertical="center" wrapText="1" readingOrder="1"/>
    </xf>
    <xf numFmtId="172" fontId="17" fillId="0" borderId="3" xfId="0" applyNumberFormat="1" applyFont="1" applyFill="1" applyBorder="1" applyAlignment="1" applyProtection="1">
      <alignment vertical="center" wrapText="1" readingOrder="1"/>
    </xf>
    <xf numFmtId="166" fontId="17" fillId="0" borderId="3" xfId="0" applyNumberFormat="1" applyFont="1" applyFill="1" applyBorder="1" applyAlignment="1" applyProtection="1">
      <alignment vertical="center" wrapText="1" readingOrder="1"/>
    </xf>
    <xf numFmtId="166" fontId="17" fillId="0" borderId="3" xfId="0" applyNumberFormat="1" applyFont="1" applyFill="1" applyBorder="1" applyAlignment="1" applyProtection="1">
      <alignment vertical="center" wrapText="1" readingOrder="1"/>
    </xf>
    <xf numFmtId="171" fontId="17" fillId="0" borderId="3" xfId="0" applyNumberFormat="1" applyFont="1" applyFill="1" applyBorder="1" applyAlignment="1" applyProtection="1">
      <alignment horizontal="center" vertical="center" wrapText="1" readingOrder="1"/>
    </xf>
    <xf numFmtId="0" fontId="17" fillId="0" borderId="3" xfId="0" applyFont="1" applyFill="1" applyBorder="1" applyAlignment="1" applyProtection="1">
      <alignment horizontal="left" vertical="center" wrapText="1" readingOrder="1"/>
    </xf>
    <xf numFmtId="0" fontId="17" fillId="0" borderId="3" xfId="0" applyFont="1" applyFill="1" applyBorder="1" applyAlignment="1" applyProtection="1">
      <alignment vertical="center" wrapText="1" readingOrder="1"/>
    </xf>
    <xf numFmtId="170" fontId="17" fillId="0" borderId="3" xfId="0" applyNumberFormat="1" applyFont="1" applyFill="1" applyBorder="1" applyAlignment="1" applyProtection="1">
      <alignment horizontal="left" vertical="center" wrapText="1" readingOrder="1"/>
    </xf>
    <xf numFmtId="0" fontId="17" fillId="0" borderId="3" xfId="0" applyFont="1" applyFill="1" applyBorder="1" applyAlignment="1" applyProtection="1">
      <alignment vertical="center" wrapText="1" readingOrder="1"/>
    </xf>
    <xf numFmtId="0" fontId="17" fillId="0" borderId="3" xfId="0" applyFont="1" applyFill="1" applyBorder="1" applyAlignment="1" applyProtection="1">
      <alignment horizontal="center" vertical="center" wrapText="1" readingOrder="1"/>
    </xf>
    <xf numFmtId="0" fontId="17" fillId="0" borderId="0" xfId="0" applyFont="1" applyFill="1" applyAlignment="1" applyProtection="1">
      <alignment vertical="center" wrapText="1" readingOrder="1"/>
    </xf>
    <xf numFmtId="0" fontId="17" fillId="0" borderId="0" xfId="0" applyFont="1" applyFill="1" applyAlignment="1" applyProtection="1">
      <alignment horizontal="left" vertical="center" wrapText="1" readingOrder="1"/>
    </xf>
    <xf numFmtId="0" fontId="17" fillId="0" borderId="0" xfId="0" applyFont="1" applyFill="1" applyAlignment="1" applyProtection="1">
      <alignment horizontal="center" vertical="center" wrapText="1" readingOrder="1"/>
    </xf>
    <xf numFmtId="0" fontId="0" fillId="0" borderId="0" xfId="0" applyAlignment="1">
      <alignment vertical="center"/>
    </xf>
    <xf numFmtId="0" fontId="0" fillId="0" borderId="0" xfId="0" applyFill="1" applyProtection="1"/>
    <xf numFmtId="0" fontId="21" fillId="0" borderId="0" xfId="0" applyFont="1" applyFill="1" applyProtection="1"/>
    <xf numFmtId="0" fontId="23" fillId="0" borderId="0" xfId="0" applyFont="1" applyFill="1" applyAlignment="1" applyProtection="1">
      <alignment horizontal="right" vertical="top"/>
    </xf>
    <xf numFmtId="0" fontId="26" fillId="0" borderId="0" xfId="0" applyFont="1" applyFill="1" applyAlignment="1" applyProtection="1">
      <alignment vertical="center"/>
    </xf>
    <xf numFmtId="0" fontId="25" fillId="0" borderId="0" xfId="0" applyFont="1" applyFill="1" applyAlignment="1" applyProtection="1">
      <alignment vertical="center"/>
    </xf>
    <xf numFmtId="0" fontId="38" fillId="0" borderId="0" xfId="0" applyFont="1" applyFill="1" applyAlignment="1" applyProtection="1">
      <alignment horizontal="center" vertical="center"/>
    </xf>
    <xf numFmtId="0" fontId="28" fillId="3" borderId="3" xfId="0" applyFont="1" applyFill="1" applyBorder="1" applyAlignment="1" applyProtection="1">
      <alignment horizontal="center" vertical="center"/>
    </xf>
    <xf numFmtId="0" fontId="28" fillId="3" borderId="15" xfId="0" applyFont="1" applyFill="1" applyBorder="1" applyAlignment="1" applyProtection="1">
      <alignment horizontal="center" vertical="center"/>
    </xf>
    <xf numFmtId="0" fontId="0" fillId="4" borderId="0" xfId="0" applyFill="1" applyProtection="1"/>
    <xf numFmtId="0" fontId="28" fillId="4" borderId="15" xfId="0" applyFont="1" applyFill="1" applyBorder="1" applyAlignment="1" applyProtection="1">
      <alignment horizontal="center" vertical="center"/>
    </xf>
    <xf numFmtId="0" fontId="29" fillId="5" borderId="4" xfId="0" applyFont="1" applyFill="1" applyBorder="1" applyAlignment="1" applyProtection="1">
      <alignment horizontal="left" vertical="center"/>
    </xf>
    <xf numFmtId="4" fontId="27" fillId="5" borderId="4" xfId="0" applyNumberFormat="1" applyFont="1" applyFill="1" applyBorder="1" applyAlignment="1" applyProtection="1">
      <alignment vertical="center"/>
    </xf>
    <xf numFmtId="0" fontId="27" fillId="5" borderId="4" xfId="0" applyFont="1" applyFill="1" applyBorder="1" applyAlignment="1" applyProtection="1">
      <alignment vertical="center"/>
    </xf>
    <xf numFmtId="43" fontId="0" fillId="0" borderId="0" xfId="0" applyNumberFormat="1" applyFill="1" applyAlignment="1" applyProtection="1">
      <alignment vertical="center"/>
    </xf>
    <xf numFmtId="0" fontId="30" fillId="0" borderId="4" xfId="0" applyFont="1" applyFill="1" applyBorder="1" applyAlignment="1" applyProtection="1">
      <alignment horizontal="left" vertical="center" wrapText="1"/>
    </xf>
    <xf numFmtId="4" fontId="27" fillId="0" borderId="4" xfId="0" applyNumberFormat="1" applyFont="1" applyFill="1" applyBorder="1" applyAlignment="1" applyProtection="1">
      <alignment horizontal="right" vertical="center"/>
    </xf>
    <xf numFmtId="10" fontId="27" fillId="0" borderId="4" xfId="0" applyNumberFormat="1" applyFont="1" applyFill="1" applyBorder="1" applyAlignment="1" applyProtection="1">
      <alignment horizontal="center" vertical="center"/>
    </xf>
    <xf numFmtId="0" fontId="29" fillId="5" borderId="4" xfId="0" applyFont="1" applyFill="1" applyBorder="1" applyAlignment="1" applyProtection="1">
      <alignment horizontal="right" vertical="center"/>
    </xf>
    <xf numFmtId="4" fontId="29" fillId="5" borderId="4" xfId="0" applyNumberFormat="1" applyFont="1" applyFill="1" applyBorder="1" applyAlignment="1" applyProtection="1">
      <alignment horizontal="right" vertical="center"/>
    </xf>
    <xf numFmtId="10" fontId="29" fillId="5" borderId="4" xfId="0" applyNumberFormat="1" applyFont="1" applyFill="1" applyBorder="1" applyAlignment="1" applyProtection="1">
      <alignment horizontal="center" vertical="center"/>
    </xf>
    <xf numFmtId="4" fontId="0" fillId="0" borderId="0" xfId="0" applyNumberFormat="1" applyFill="1" applyProtection="1"/>
    <xf numFmtId="10" fontId="29" fillId="5" borderId="4" xfId="0" applyNumberFormat="1" applyFont="1" applyFill="1" applyBorder="1" applyAlignment="1" applyProtection="1">
      <alignment horizontal="right" vertical="center"/>
    </xf>
    <xf numFmtId="0" fontId="27" fillId="0" borderId="4" xfId="0" applyFont="1" applyFill="1" applyBorder="1" applyAlignment="1" applyProtection="1">
      <alignment horizontal="left" vertical="center"/>
    </xf>
    <xf numFmtId="43" fontId="0" fillId="0" borderId="0" xfId="0" applyNumberFormat="1" applyFill="1" applyProtection="1"/>
    <xf numFmtId="0" fontId="29" fillId="0" borderId="4" xfId="0" applyFont="1" applyFill="1" applyBorder="1" applyAlignment="1" applyProtection="1">
      <alignment horizontal="right" vertical="center"/>
    </xf>
    <xf numFmtId="4" fontId="29" fillId="0" borderId="4" xfId="0" applyNumberFormat="1" applyFont="1" applyFill="1" applyBorder="1" applyAlignment="1" applyProtection="1">
      <alignment horizontal="right" vertical="center"/>
    </xf>
    <xf numFmtId="10" fontId="29" fillId="0" borderId="4" xfId="0" applyNumberFormat="1" applyFont="1" applyFill="1" applyBorder="1" applyAlignment="1" applyProtection="1">
      <alignment horizontal="center" vertical="center"/>
    </xf>
    <xf numFmtId="4" fontId="27" fillId="0" borderId="0" xfId="0" applyNumberFormat="1" applyFont="1" applyFill="1" applyAlignment="1" applyProtection="1">
      <alignment horizontal="right" vertical="center"/>
    </xf>
    <xf numFmtId="4" fontId="24" fillId="0" borderId="0" xfId="0" applyNumberFormat="1" applyFont="1" applyFill="1" applyProtection="1"/>
    <xf numFmtId="0" fontId="31" fillId="0" borderId="0" xfId="0" applyFont="1" applyFill="1" applyAlignment="1" applyProtection="1">
      <alignment horizontal="right" vertical="center"/>
    </xf>
    <xf numFmtId="0" fontId="0" fillId="0" borderId="0" xfId="0" applyFill="1" applyAlignment="1" applyProtection="1">
      <alignment vertical="center"/>
    </xf>
    <xf numFmtId="0" fontId="36" fillId="0" borderId="0" xfId="0" applyFont="1" applyFill="1" applyAlignment="1" applyProtection="1">
      <alignment horizontal="center" vertical="center"/>
    </xf>
    <xf numFmtId="0" fontId="28" fillId="3" borderId="6" xfId="0" applyFont="1" applyFill="1" applyBorder="1" applyAlignment="1" applyProtection="1">
      <alignment horizontal="center" vertical="center"/>
    </xf>
    <xf numFmtId="0" fontId="32" fillId="3" borderId="6" xfId="0" applyFont="1" applyFill="1" applyBorder="1" applyAlignment="1" applyProtection="1">
      <alignment horizontal="center" vertical="center"/>
    </xf>
    <xf numFmtId="0" fontId="28" fillId="3" borderId="12" xfId="0" applyFont="1" applyFill="1" applyBorder="1" applyAlignment="1" applyProtection="1">
      <alignment horizontal="center" vertical="center"/>
    </xf>
    <xf numFmtId="0" fontId="29" fillId="5" borderId="4" xfId="0" applyFont="1" applyFill="1" applyBorder="1" applyAlignment="1" applyProtection="1">
      <alignment vertical="center"/>
    </xf>
    <xf numFmtId="0" fontId="26" fillId="0" borderId="0" xfId="0" applyFont="1" applyFill="1" applyAlignment="1" applyProtection="1">
      <alignment horizontal="left" vertical="center" wrapText="1"/>
    </xf>
    <xf numFmtId="4" fontId="33" fillId="0" borderId="0" xfId="0" applyNumberFormat="1" applyFont="1" applyFill="1" applyAlignment="1" applyProtection="1">
      <alignment horizontal="right" vertical="center"/>
    </xf>
    <xf numFmtId="10" fontId="27" fillId="0" borderId="0" xfId="0" applyNumberFormat="1" applyFont="1" applyFill="1" applyAlignment="1" applyProtection="1">
      <alignment horizontal="center" vertical="center"/>
    </xf>
    <xf numFmtId="0" fontId="0" fillId="0" borderId="0" xfId="0" applyFill="1" applyAlignment="1" applyProtection="1">
      <alignment horizontal="left" vertical="center"/>
    </xf>
    <xf numFmtId="0" fontId="30" fillId="0" borderId="0" xfId="0" applyFont="1" applyFill="1" applyAlignment="1" applyProtection="1">
      <alignment horizontal="left" vertical="center" wrapText="1"/>
    </xf>
    <xf numFmtId="4" fontId="34" fillId="0" borderId="0" xfId="0" applyNumberFormat="1" applyFont="1" applyFill="1" applyAlignment="1" applyProtection="1">
      <alignment horizontal="right" vertical="center"/>
    </xf>
    <xf numFmtId="10" fontId="0" fillId="0" borderId="0" xfId="0" applyNumberFormat="1" applyFill="1" applyAlignment="1" applyProtection="1">
      <alignment horizontal="left" vertical="center"/>
    </xf>
    <xf numFmtId="0" fontId="29" fillId="5" borderId="4" xfId="0" applyFont="1" applyFill="1" applyBorder="1" applyAlignment="1" applyProtection="1">
      <alignment horizontal="center" vertical="center"/>
    </xf>
    <xf numFmtId="4" fontId="33" fillId="5" borderId="4" xfId="0" applyNumberFormat="1" applyFont="1" applyFill="1" applyBorder="1" applyAlignment="1" applyProtection="1">
      <alignment horizontal="right" vertical="center"/>
    </xf>
    <xf numFmtId="0" fontId="0" fillId="5" borderId="4" xfId="0" applyFill="1" applyBorder="1" applyProtection="1"/>
    <xf numFmtId="0" fontId="29" fillId="0" borderId="0" xfId="0" applyFont="1" applyFill="1" applyAlignment="1" applyProtection="1">
      <alignment horizontal="right" vertical="center"/>
    </xf>
    <xf numFmtId="0" fontId="27" fillId="0" borderId="0" xfId="0" applyFont="1" applyFill="1" applyAlignment="1" applyProtection="1">
      <alignment horizontal="center" vertical="center"/>
    </xf>
    <xf numFmtId="0" fontId="26" fillId="0" borderId="0" xfId="0" applyFont="1" applyFill="1" applyAlignment="1" applyProtection="1">
      <alignment horizontal="right" vertical="top"/>
    </xf>
    <xf numFmtId="0" fontId="33" fillId="0" borderId="0" xfId="0" applyFont="1" applyFill="1" applyAlignment="1" applyProtection="1">
      <alignment horizontal="center" vertical="center"/>
    </xf>
    <xf numFmtId="164" fontId="4" fillId="0" borderId="0" xfId="0" applyNumberFormat="1" applyFont="1" applyFill="1" applyAlignment="1" applyProtection="1">
      <alignment horizontal="right" vertical="center" wrapText="1" readingOrder="1"/>
    </xf>
    <xf numFmtId="0" fontId="18" fillId="0" borderId="0" xfId="0" applyFont="1" applyFill="1" applyAlignment="1" applyProtection="1">
      <alignment horizontal="center" vertical="top" wrapText="1" readingOrder="1"/>
    </xf>
    <xf numFmtId="0" fontId="4" fillId="2" borderId="1" xfId="0" applyFont="1" applyFill="1" applyBorder="1" applyAlignment="1" applyProtection="1">
      <alignment vertical="center" wrapText="1" readingOrder="1"/>
    </xf>
    <xf numFmtId="0" fontId="4" fillId="2" borderId="2" xfId="0" applyFont="1" applyFill="1" applyBorder="1" applyAlignment="1" applyProtection="1">
      <alignment vertical="center" wrapText="1" readingOrder="1"/>
    </xf>
    <xf numFmtId="0" fontId="4" fillId="2" borderId="3" xfId="0" applyFont="1" applyFill="1" applyBorder="1" applyAlignment="1" applyProtection="1">
      <alignment horizontal="center" vertical="center" wrapText="1" readingOrder="1"/>
    </xf>
    <xf numFmtId="0" fontId="4" fillId="2" borderId="6" xfId="0" applyFont="1" applyFill="1" applyBorder="1" applyAlignment="1" applyProtection="1">
      <alignment vertical="center" wrapText="1" readingOrder="1"/>
    </xf>
    <xf numFmtId="0" fontId="4" fillId="2" borderId="6" xfId="0" applyFont="1" applyFill="1" applyBorder="1" applyAlignment="1" applyProtection="1">
      <alignment horizontal="center" vertical="center" wrapText="1" readingOrder="1"/>
    </xf>
    <xf numFmtId="0" fontId="4" fillId="2" borderId="8" xfId="0" applyFont="1" applyFill="1" applyBorder="1" applyAlignment="1" applyProtection="1">
      <alignment horizontal="center" vertical="center" wrapText="1" readingOrder="1"/>
    </xf>
    <xf numFmtId="0" fontId="4" fillId="2" borderId="9" xfId="0" applyFont="1" applyFill="1" applyBorder="1" applyAlignment="1" applyProtection="1">
      <alignment horizontal="center" vertical="center" wrapText="1" readingOrder="1"/>
    </xf>
    <xf numFmtId="0" fontId="4" fillId="0" borderId="0" xfId="0" applyFont="1" applyFill="1" applyAlignment="1" applyProtection="1">
      <alignment vertical="center" wrapText="1" readingOrder="1"/>
    </xf>
    <xf numFmtId="0" fontId="5" fillId="0" borderId="0" xfId="0" applyFont="1" applyFill="1" applyAlignment="1" applyProtection="1">
      <alignment horizontal="center" vertical="center" wrapText="1" readingOrder="1"/>
    </xf>
    <xf numFmtId="0" fontId="5" fillId="0" borderId="0" xfId="0" applyFont="1" applyFill="1" applyAlignment="1" applyProtection="1">
      <alignment horizontal="left" vertical="center" wrapText="1" readingOrder="1"/>
    </xf>
    <xf numFmtId="164" fontId="5" fillId="0" borderId="0" xfId="0" applyNumberFormat="1" applyFont="1" applyFill="1" applyAlignment="1" applyProtection="1">
      <alignment horizontal="right" vertical="center" wrapText="1" readingOrder="1"/>
    </xf>
    <xf numFmtId="0" fontId="4" fillId="0" borderId="0" xfId="0" applyFont="1" applyFill="1" applyAlignment="1" applyProtection="1">
      <alignment horizontal="right" vertical="center" wrapText="1" readingOrder="1"/>
    </xf>
    <xf numFmtId="0" fontId="23" fillId="0" borderId="0" xfId="0" applyFont="1" applyFill="1" applyAlignment="1" applyProtection="1">
      <alignment horizontal="right"/>
    </xf>
    <xf numFmtId="0" fontId="4" fillId="2" borderId="1" xfId="0" applyFont="1" applyFill="1" applyBorder="1" applyAlignment="1" applyProtection="1">
      <alignment horizontal="center" vertical="center" wrapText="1" readingOrder="1"/>
    </xf>
    <xf numFmtId="0" fontId="4" fillId="2" borderId="10" xfId="0" applyFont="1" applyFill="1" applyBorder="1" applyAlignment="1" applyProtection="1">
      <alignment horizontal="center" vertical="center" wrapText="1" readingOrder="1"/>
    </xf>
    <xf numFmtId="0" fontId="4" fillId="0" borderId="11" xfId="0" applyFont="1" applyFill="1" applyBorder="1" applyAlignment="1" applyProtection="1">
      <alignment vertical="center" wrapText="1" readingOrder="1"/>
    </xf>
    <xf numFmtId="0" fontId="4" fillId="0" borderId="12" xfId="0" applyFont="1" applyFill="1" applyBorder="1" applyAlignment="1" applyProtection="1">
      <alignment vertical="center" wrapText="1" readingOrder="1"/>
    </xf>
    <xf numFmtId="0" fontId="5" fillId="0" borderId="12" xfId="0" applyFont="1" applyFill="1" applyBorder="1" applyAlignment="1" applyProtection="1">
      <alignment vertical="center" wrapText="1" readingOrder="1"/>
    </xf>
    <xf numFmtId="0" fontId="4" fillId="0" borderId="11" xfId="0" applyFont="1" applyFill="1" applyBorder="1" applyAlignment="1" applyProtection="1">
      <alignment horizontal="center" vertical="center" wrapText="1" readingOrder="1"/>
    </xf>
    <xf numFmtId="166" fontId="5" fillId="0" borderId="12" xfId="0" applyNumberFormat="1" applyFont="1" applyFill="1" applyBorder="1" applyAlignment="1" applyProtection="1">
      <alignment horizontal="right" vertical="center" wrapText="1" readingOrder="1"/>
    </xf>
    <xf numFmtId="165" fontId="5" fillId="0" borderId="12" xfId="0" applyNumberFormat="1" applyFont="1" applyFill="1" applyBorder="1" applyAlignment="1" applyProtection="1">
      <alignment horizontal="right" vertical="center" wrapText="1" readingOrder="1"/>
    </xf>
    <xf numFmtId="0" fontId="5" fillId="0" borderId="11" xfId="0" applyFont="1" applyFill="1" applyBorder="1" applyAlignment="1" applyProtection="1">
      <alignment vertical="center" wrapText="1" readingOrder="1"/>
    </xf>
    <xf numFmtId="0" fontId="4" fillId="0" borderId="3" xfId="0" applyFont="1" applyFill="1" applyBorder="1" applyAlignment="1" applyProtection="1">
      <alignment horizontal="center" vertical="center" wrapText="1" readingOrder="1"/>
    </xf>
    <xf numFmtId="166" fontId="4" fillId="0" borderId="3" xfId="0" applyNumberFormat="1" applyFont="1" applyFill="1" applyBorder="1" applyAlignment="1" applyProtection="1">
      <alignment horizontal="right" vertical="center" wrapText="1" readingOrder="1"/>
    </xf>
    <xf numFmtId="165" fontId="5" fillId="0" borderId="3" xfId="0" applyNumberFormat="1" applyFont="1" applyFill="1" applyBorder="1" applyAlignment="1" applyProtection="1">
      <alignment horizontal="right" vertical="center" wrapText="1" readingOrder="1"/>
    </xf>
    <xf numFmtId="0" fontId="23" fillId="0" borderId="0" xfId="0" applyFont="1" applyFill="1" applyProtection="1"/>
    <xf numFmtId="0" fontId="8" fillId="2" borderId="3" xfId="0" applyFont="1" applyFill="1" applyBorder="1" applyAlignment="1" applyProtection="1">
      <alignment horizontal="center" vertical="top" wrapText="1" readingOrder="1"/>
    </xf>
    <xf numFmtId="0" fontId="8" fillId="2" borderId="1" xfId="0" applyFont="1" applyFill="1" applyBorder="1" applyAlignment="1" applyProtection="1">
      <alignment horizontal="center" vertical="top" wrapText="1" readingOrder="1"/>
    </xf>
    <xf numFmtId="0" fontId="8" fillId="2" borderId="13" xfId="0" applyFont="1" applyFill="1" applyBorder="1" applyAlignment="1" applyProtection="1">
      <alignment horizontal="center" vertical="top" wrapText="1" readingOrder="1"/>
    </xf>
    <xf numFmtId="0" fontId="8" fillId="2" borderId="12" xfId="0" applyFont="1" applyFill="1" applyBorder="1" applyAlignment="1" applyProtection="1">
      <alignment horizontal="center" vertical="top" wrapText="1" readingOrder="1"/>
    </xf>
    <xf numFmtId="0" fontId="8" fillId="2" borderId="8" xfId="0" applyFont="1" applyFill="1" applyBorder="1" applyAlignment="1" applyProtection="1">
      <alignment horizontal="center" vertical="center" wrapText="1" readingOrder="1"/>
    </xf>
    <xf numFmtId="0" fontId="8" fillId="2" borderId="3" xfId="0" applyFont="1" applyFill="1" applyBorder="1" applyAlignment="1" applyProtection="1">
      <alignment horizontal="center" vertical="center" wrapText="1" readingOrder="1"/>
    </xf>
    <xf numFmtId="0" fontId="8" fillId="2" borderId="12" xfId="0" applyFont="1" applyFill="1" applyBorder="1" applyAlignment="1" applyProtection="1">
      <alignment horizontal="center" vertical="center" wrapText="1" readingOrder="1"/>
    </xf>
    <xf numFmtId="0" fontId="9" fillId="0" borderId="3" xfId="0" applyFont="1" applyFill="1" applyBorder="1" applyAlignment="1" applyProtection="1">
      <alignment horizontal="left" vertical="center" wrapText="1" readingOrder="1"/>
    </xf>
    <xf numFmtId="164" fontId="9" fillId="0" borderId="3" xfId="0" applyNumberFormat="1" applyFont="1" applyFill="1" applyBorder="1" applyAlignment="1" applyProtection="1">
      <alignment horizontal="right" vertical="center" wrapText="1" readingOrder="1"/>
    </xf>
    <xf numFmtId="0" fontId="10" fillId="0" borderId="3" xfId="0" applyFont="1" applyFill="1" applyBorder="1" applyAlignment="1" applyProtection="1">
      <alignment horizontal="center" vertical="center" wrapText="1" readingOrder="1"/>
    </xf>
    <xf numFmtId="164" fontId="10" fillId="0" borderId="3" xfId="0" applyNumberFormat="1" applyFont="1" applyFill="1" applyBorder="1" applyAlignment="1" applyProtection="1">
      <alignment horizontal="right" vertical="center" wrapText="1" readingOrder="1"/>
    </xf>
    <xf numFmtId="0" fontId="10" fillId="0" borderId="3" xfId="0" applyFont="1" applyFill="1" applyBorder="1" applyAlignment="1" applyProtection="1">
      <alignment vertical="top" wrapText="1" readingOrder="1"/>
    </xf>
    <xf numFmtId="0" fontId="10" fillId="0" borderId="3" xfId="0" applyFont="1" applyFill="1" applyBorder="1" applyAlignment="1" applyProtection="1">
      <alignment horizontal="right" vertical="center" wrapText="1" readingOrder="1"/>
    </xf>
    <xf numFmtId="0" fontId="4" fillId="0" borderId="3" xfId="0" applyFont="1" applyFill="1" applyBorder="1" applyAlignment="1" applyProtection="1">
      <alignment horizontal="center" vertical="top" wrapText="1" readingOrder="1"/>
    </xf>
    <xf numFmtId="167" fontId="11" fillId="0" borderId="3" xfId="0" applyNumberFormat="1" applyFont="1" applyFill="1" applyBorder="1" applyAlignment="1" applyProtection="1">
      <alignment horizontal="right" vertical="top" wrapText="1" readingOrder="1"/>
    </xf>
    <xf numFmtId="0" fontId="8" fillId="0" borderId="3" xfId="0" applyFont="1" applyFill="1" applyBorder="1" applyAlignment="1" applyProtection="1">
      <alignment horizontal="left" vertical="top" wrapText="1" readingOrder="1"/>
    </xf>
    <xf numFmtId="0" fontId="7" fillId="0" borderId="0" xfId="0" applyFont="1" applyFill="1" applyAlignment="1" applyProtection="1">
      <alignment horizontal="center" vertical="top" wrapText="1" readingOrder="1"/>
    </xf>
    <xf numFmtId="0" fontId="7" fillId="0" borderId="0" xfId="0" applyFont="1" applyFill="1" applyAlignment="1" applyProtection="1">
      <alignment horizontal="center" vertical="center" wrapText="1" readingOrder="1"/>
    </xf>
    <xf numFmtId="0" fontId="11" fillId="0" borderId="3" xfId="0" applyFont="1" applyFill="1" applyBorder="1" applyAlignment="1" applyProtection="1">
      <alignment horizontal="left" vertical="top" wrapText="1" readingOrder="1"/>
    </xf>
    <xf numFmtId="0" fontId="11" fillId="0" borderId="3" xfId="0" applyFont="1" applyFill="1" applyBorder="1" applyAlignment="1" applyProtection="1">
      <alignment horizontal="right" vertical="top" wrapText="1" readingOrder="1"/>
    </xf>
    <xf numFmtId="0" fontId="11" fillId="0" borderId="0" xfId="0" applyFont="1" applyFill="1" applyAlignment="1" applyProtection="1">
      <alignment horizontal="left" vertical="top" wrapText="1" readingOrder="1"/>
    </xf>
    <xf numFmtId="0" fontId="11" fillId="0" borderId="0" xfId="0" applyFont="1" applyFill="1" applyAlignment="1" applyProtection="1">
      <alignment horizontal="right" vertical="top" wrapText="1" readingOrder="1"/>
    </xf>
    <xf numFmtId="164" fontId="9" fillId="0" borderId="0" xfId="0" applyNumberFormat="1" applyFont="1" applyFill="1" applyAlignment="1" applyProtection="1">
      <alignment horizontal="right" vertical="center" wrapText="1" readingOrder="1"/>
    </xf>
    <xf numFmtId="0" fontId="0" fillId="0" borderId="0" xfId="0" applyFill="1" applyAlignment="1" applyProtection="1">
      <alignment horizontal="justify" vertical="center"/>
    </xf>
    <xf numFmtId="0" fontId="9" fillId="0" borderId="0" xfId="0" applyFont="1" applyFill="1" applyAlignment="1" applyProtection="1">
      <alignment horizontal="right" vertical="center" wrapText="1" readingOrder="1"/>
    </xf>
    <xf numFmtId="0" fontId="5" fillId="2" borderId="3" xfId="0" applyFont="1" applyFill="1" applyBorder="1" applyAlignment="1" applyProtection="1">
      <alignment horizontal="center" vertical="center" wrapText="1" readingOrder="1"/>
    </xf>
    <xf numFmtId="164" fontId="13" fillId="0" borderId="3" xfId="0" applyNumberFormat="1" applyFont="1" applyFill="1" applyBorder="1" applyAlignment="1" applyProtection="1">
      <alignment horizontal="right" vertical="center" wrapText="1" readingOrder="1"/>
    </xf>
    <xf numFmtId="0" fontId="3" fillId="0" borderId="0" xfId="0" applyFont="1" applyFill="1" applyAlignment="1" applyProtection="1">
      <alignment vertical="center" wrapText="1" readingOrder="1"/>
    </xf>
    <xf numFmtId="168" fontId="14" fillId="0" borderId="0" xfId="0" applyNumberFormat="1" applyFont="1" applyFill="1" applyAlignment="1" applyProtection="1">
      <alignment horizontal="right" vertical="center" wrapText="1" readingOrder="1"/>
    </xf>
    <xf numFmtId="164" fontId="14" fillId="0" borderId="0" xfId="0" applyNumberFormat="1" applyFont="1" applyFill="1" applyAlignment="1" applyProtection="1">
      <alignment horizontal="right" vertical="center" wrapText="1" readingOrder="1"/>
    </xf>
    <xf numFmtId="169" fontId="14" fillId="0" borderId="0" xfId="0" applyNumberFormat="1" applyFont="1" applyFill="1" applyAlignment="1" applyProtection="1">
      <alignment horizontal="right" vertical="center" wrapText="1" readingOrder="1"/>
    </xf>
    <xf numFmtId="0" fontId="7" fillId="2" borderId="3" xfId="0" applyFont="1" applyFill="1" applyBorder="1" applyAlignment="1" applyProtection="1">
      <alignment horizontal="center" vertical="center" wrapText="1" readingOrder="1"/>
    </xf>
    <xf numFmtId="0" fontId="7" fillId="0" borderId="0" xfId="0" applyFont="1" applyFill="1" applyAlignment="1" applyProtection="1">
      <alignment vertical="center" wrapText="1" readingOrder="1"/>
    </xf>
    <xf numFmtId="168" fontId="15" fillId="0" borderId="0" xfId="0" applyNumberFormat="1" applyFont="1" applyFill="1" applyAlignment="1" applyProtection="1">
      <alignment horizontal="right" vertical="center" wrapText="1" readingOrder="1"/>
    </xf>
    <xf numFmtId="164" fontId="15" fillId="0" borderId="0" xfId="0" applyNumberFormat="1" applyFont="1" applyFill="1" applyAlignment="1" applyProtection="1">
      <alignment horizontal="right" vertical="center" wrapText="1" readingOrder="1"/>
    </xf>
    <xf numFmtId="169" fontId="15" fillId="0" borderId="0" xfId="0" applyNumberFormat="1" applyFont="1" applyFill="1" applyAlignment="1" applyProtection="1">
      <alignment horizontal="right" vertical="center" wrapText="1" readingOrder="1"/>
    </xf>
    <xf numFmtId="0" fontId="15" fillId="0" borderId="0" xfId="0" applyFont="1" applyFill="1" applyAlignment="1" applyProtection="1">
      <alignment horizontal="right" vertical="center" wrapText="1" readingOrder="1"/>
    </xf>
    <xf numFmtId="0" fontId="39" fillId="0" borderId="0" xfId="0" applyFont="1" applyFill="1" applyProtection="1"/>
    <xf numFmtId="0" fontId="14" fillId="0" borderId="0" xfId="0" applyFont="1" applyFill="1" applyAlignment="1" applyProtection="1">
      <alignment horizontal="right" vertical="center" wrapText="1" readingOrder="1"/>
    </xf>
    <xf numFmtId="0" fontId="3" fillId="0" borderId="0" xfId="0" applyFont="1" applyFill="1" applyAlignment="1" applyProtection="1">
      <alignment vertical="top" wrapText="1" readingOrder="1"/>
    </xf>
    <xf numFmtId="0" fontId="15" fillId="0" borderId="0" xfId="0" applyFont="1" applyFill="1" applyAlignment="1" applyProtection="1">
      <alignment horizontal="right" vertical="top" wrapText="1" readingOrder="1"/>
    </xf>
    <xf numFmtId="168" fontId="15" fillId="0" borderId="0" xfId="0" applyNumberFormat="1" applyFont="1" applyFill="1" applyAlignment="1" applyProtection="1">
      <alignment horizontal="right" vertical="top" wrapText="1" readingOrder="1"/>
    </xf>
    <xf numFmtId="168" fontId="14" fillId="0" borderId="0" xfId="0" applyNumberFormat="1" applyFont="1" applyFill="1" applyAlignment="1" applyProtection="1">
      <alignment horizontal="right" vertical="top" wrapText="1" readingOrder="1"/>
    </xf>
    <xf numFmtId="164" fontId="14" fillId="0" borderId="0" xfId="0" applyNumberFormat="1" applyFont="1" applyFill="1" applyAlignment="1" applyProtection="1">
      <alignment horizontal="right" vertical="top" wrapText="1" readingOrder="1"/>
    </xf>
    <xf numFmtId="169" fontId="14" fillId="0" borderId="0" xfId="0" applyNumberFormat="1" applyFont="1" applyFill="1" applyAlignment="1" applyProtection="1">
      <alignment horizontal="right" vertical="top" wrapText="1" readingOrder="1"/>
    </xf>
    <xf numFmtId="0" fontId="7" fillId="0" borderId="0" xfId="0" applyFont="1" applyFill="1" applyAlignment="1" applyProtection="1">
      <alignment vertical="top" wrapText="1" readingOrder="1"/>
    </xf>
    <xf numFmtId="164" fontId="15" fillId="0" borderId="0" xfId="0" applyNumberFormat="1" applyFont="1" applyFill="1" applyAlignment="1" applyProtection="1">
      <alignment horizontal="right" vertical="top" wrapText="1" readingOrder="1"/>
    </xf>
    <xf numFmtId="169" fontId="15" fillId="0" borderId="0" xfId="0" applyNumberFormat="1" applyFont="1" applyFill="1" applyAlignment="1" applyProtection="1">
      <alignment horizontal="right" vertical="top" wrapText="1" readingOrder="1"/>
    </xf>
    <xf numFmtId="0" fontId="14" fillId="0" borderId="0" xfId="0" applyFont="1" applyFill="1" applyAlignment="1" applyProtection="1">
      <alignment horizontal="right" vertical="top" wrapText="1" readingOrder="1"/>
    </xf>
    <xf numFmtId="0" fontId="12" fillId="0" borderId="0" xfId="0" applyFont="1" applyFill="1" applyAlignment="1" applyProtection="1">
      <alignment horizontal="center" vertical="top" wrapText="1" readingOrder="1"/>
    </xf>
    <xf numFmtId="0" fontId="4" fillId="2" borderId="2" xfId="0" applyFont="1" applyFill="1" applyBorder="1" applyAlignment="1" applyProtection="1">
      <alignment horizontal="center" vertical="top" wrapText="1" readingOrder="1"/>
    </xf>
    <xf numFmtId="0" fontId="4" fillId="2" borderId="3" xfId="0" applyFont="1" applyFill="1" applyBorder="1" applyAlignment="1" applyProtection="1">
      <alignment horizontal="center" vertical="top" wrapText="1" readingOrder="1"/>
    </xf>
    <xf numFmtId="0" fontId="4" fillId="2" borderId="1" xfId="0" applyFont="1" applyFill="1" applyBorder="1" applyAlignment="1" applyProtection="1">
      <alignment horizontal="center" vertical="top" wrapText="1" readingOrder="1"/>
    </xf>
    <xf numFmtId="0" fontId="4" fillId="2" borderId="13" xfId="0" applyFont="1" applyFill="1" applyBorder="1" applyAlignment="1" applyProtection="1">
      <alignment horizontal="center" vertical="top" wrapText="1" readingOrder="1"/>
    </xf>
    <xf numFmtId="0" fontId="4" fillId="2" borderId="11" xfId="0" applyFont="1" applyFill="1" applyBorder="1" applyAlignment="1" applyProtection="1">
      <alignment horizontal="center" vertical="top" wrapText="1" readingOrder="1"/>
    </xf>
    <xf numFmtId="0" fontId="4" fillId="2" borderId="0" xfId="0" applyFont="1" applyFill="1" applyAlignment="1" applyProtection="1">
      <alignment horizontal="center" vertical="top" wrapText="1" readingOrder="1"/>
    </xf>
    <xf numFmtId="0" fontId="16" fillId="2" borderId="8" xfId="0" applyFont="1" applyFill="1" applyBorder="1" applyAlignment="1" applyProtection="1">
      <alignment horizontal="center" vertical="top" wrapText="1" readingOrder="1"/>
    </xf>
    <xf numFmtId="0" fontId="16" fillId="2" borderId="9" xfId="0" applyFont="1" applyFill="1" applyBorder="1" applyAlignment="1" applyProtection="1">
      <alignment horizontal="center" vertical="top" wrapText="1" readingOrder="1"/>
    </xf>
    <xf numFmtId="0" fontId="4" fillId="2" borderId="11" xfId="0" applyFont="1" applyFill="1" applyBorder="1" applyAlignment="1" applyProtection="1">
      <alignment horizontal="center" vertical="center" wrapText="1" readingOrder="1"/>
    </xf>
    <xf numFmtId="0" fontId="12" fillId="0" borderId="10" xfId="0" applyFont="1" applyFill="1" applyBorder="1" applyAlignment="1" applyProtection="1">
      <alignment horizontal="center" vertical="top" wrapText="1" readingOrder="1"/>
    </xf>
    <xf numFmtId="0" fontId="4" fillId="0" borderId="3" xfId="0" applyFont="1" applyFill="1" applyBorder="1" applyAlignment="1" applyProtection="1">
      <alignment horizontal="left" vertical="center" wrapText="1" readingOrder="1"/>
    </xf>
    <xf numFmtId="173" fontId="5" fillId="0" borderId="3" xfId="0" applyNumberFormat="1" applyFont="1" applyFill="1" applyBorder="1" applyAlignment="1" applyProtection="1">
      <alignment horizontal="right" vertical="center" wrapText="1" readingOrder="1"/>
    </xf>
    <xf numFmtId="0" fontId="5" fillId="0" borderId="3" xfId="0" applyFont="1" applyFill="1" applyBorder="1" applyAlignment="1" applyProtection="1">
      <alignment horizontal="right" vertical="center" wrapText="1" readingOrder="1"/>
    </xf>
    <xf numFmtId="0" fontId="19" fillId="0" borderId="3" xfId="0" applyFont="1" applyFill="1" applyBorder="1" applyAlignment="1" applyProtection="1">
      <alignment vertical="center" wrapText="1" readingOrder="1"/>
    </xf>
    <xf numFmtId="0" fontId="5" fillId="0" borderId="3" xfId="0" applyFont="1" applyFill="1" applyBorder="1" applyAlignment="1" applyProtection="1">
      <alignment vertical="center" wrapText="1" readingOrder="1"/>
    </xf>
    <xf numFmtId="173" fontId="4" fillId="0" borderId="3" xfId="0" applyNumberFormat="1" applyFont="1" applyFill="1" applyBorder="1" applyAlignment="1" applyProtection="1">
      <alignment horizontal="right" vertical="center" wrapText="1" readingOrder="1"/>
    </xf>
    <xf numFmtId="0" fontId="4" fillId="0" borderId="3" xfId="0" applyFont="1" applyFill="1" applyBorder="1" applyAlignment="1" applyProtection="1">
      <alignment horizontal="right" vertical="center" wrapText="1" readingOrder="1"/>
    </xf>
    <xf numFmtId="173" fontId="20" fillId="0" borderId="3" xfId="0" applyNumberFormat="1" applyFont="1" applyFill="1" applyBorder="1" applyAlignment="1" applyProtection="1">
      <alignment horizontal="right" vertical="center" wrapText="1" readingOrder="1"/>
    </xf>
    <xf numFmtId="0" fontId="20" fillId="0" borderId="3" xfId="0" applyFont="1" applyFill="1" applyBorder="1" applyAlignment="1" applyProtection="1">
      <alignment horizontal="center" vertical="center" wrapText="1" readingOrder="1"/>
    </xf>
    <xf numFmtId="0" fontId="20" fillId="0" borderId="3" xfId="0" applyFont="1" applyFill="1" applyBorder="1" applyAlignment="1" applyProtection="1">
      <alignment horizontal="justify" vertical="center" wrapText="1" readingOrder="1"/>
    </xf>
    <xf numFmtId="0" fontId="20" fillId="0" borderId="3" xfId="0" applyFont="1" applyFill="1" applyBorder="1" applyAlignment="1" applyProtection="1">
      <alignment horizontal="right" vertical="center" wrapText="1" readingOrder="1"/>
    </xf>
    <xf numFmtId="0" fontId="20" fillId="0" borderId="3" xfId="0" applyFont="1" applyFill="1" applyBorder="1" applyAlignment="1" applyProtection="1">
      <alignment horizontal="center" vertical="center" wrapText="1" readingOrder="1"/>
    </xf>
    <xf numFmtId="0" fontId="16" fillId="2" borderId="1" xfId="0" applyFont="1" applyFill="1" applyBorder="1" applyAlignment="1" applyProtection="1">
      <alignment horizontal="center" vertical="top" wrapText="1" readingOrder="1"/>
    </xf>
    <xf numFmtId="0" fontId="16" fillId="2" borderId="1" xfId="0" applyFont="1" applyFill="1" applyBorder="1" applyAlignment="1" applyProtection="1">
      <alignment horizontal="justify" vertical="center" wrapText="1" readingOrder="1"/>
    </xf>
    <xf numFmtId="0" fontId="16" fillId="2" borderId="1" xfId="0" applyFont="1" applyFill="1" applyBorder="1" applyAlignment="1" applyProtection="1">
      <alignment horizontal="center" vertical="center" wrapText="1" readingOrder="1"/>
    </xf>
    <xf numFmtId="0" fontId="16" fillId="2" borderId="3" xfId="0" applyFont="1" applyFill="1" applyBorder="1" applyAlignment="1" applyProtection="1">
      <alignment horizontal="center" vertical="top" wrapText="1" readingOrder="1"/>
    </xf>
    <xf numFmtId="0" fontId="16" fillId="2" borderId="7" xfId="0" applyFont="1" applyFill="1" applyBorder="1" applyAlignment="1" applyProtection="1">
      <alignment horizontal="center" vertical="top" wrapText="1" readingOrder="1"/>
    </xf>
    <xf numFmtId="0" fontId="16" fillId="2" borderId="8" xfId="0" applyFont="1" applyFill="1" applyBorder="1" applyAlignment="1" applyProtection="1">
      <alignment horizontal="justify" vertical="center" wrapText="1" readingOrder="1"/>
    </xf>
    <xf numFmtId="0" fontId="16" fillId="2" borderId="8" xfId="0" applyFont="1" applyFill="1" applyBorder="1" applyAlignment="1" applyProtection="1">
      <alignment horizontal="center" vertical="center" wrapText="1" readingOrder="1"/>
    </xf>
    <xf numFmtId="0" fontId="16" fillId="2" borderId="10" xfId="0" applyFont="1" applyFill="1" applyBorder="1" applyAlignment="1" applyProtection="1">
      <alignment horizontal="center" vertical="top" wrapText="1" readingOrder="1"/>
    </xf>
    <xf numFmtId="0" fontId="5" fillId="0" borderId="3" xfId="0" applyFont="1" applyFill="1" applyBorder="1" applyAlignment="1" applyProtection="1">
      <alignment horizontal="center" vertical="center" wrapText="1" readingOrder="1"/>
    </xf>
    <xf numFmtId="0" fontId="5" fillId="0" borderId="3" xfId="0" applyFont="1" applyFill="1" applyBorder="1" applyAlignment="1" applyProtection="1">
      <alignment horizontal="justify" vertical="center" wrapText="1" readingOrder="1"/>
    </xf>
    <xf numFmtId="0" fontId="4" fillId="0" borderId="3" xfId="0" applyFont="1" applyFill="1" applyBorder="1" applyAlignment="1" applyProtection="1">
      <alignment horizontal="justify" vertical="center" wrapText="1" readingOrder="1"/>
    </xf>
    <xf numFmtId="173" fontId="16" fillId="0" borderId="3" xfId="0" applyNumberFormat="1" applyFont="1" applyFill="1" applyBorder="1" applyAlignment="1" applyProtection="1">
      <alignment horizontal="right" vertical="center" wrapText="1" readingOrder="1"/>
    </xf>
    <xf numFmtId="0" fontId="16" fillId="0" borderId="3" xfId="0" applyFont="1" applyFill="1" applyBorder="1" applyAlignment="1" applyProtection="1">
      <alignment horizontal="right" vertical="center" wrapText="1" readingOrder="1"/>
    </xf>
    <xf numFmtId="0" fontId="5" fillId="0" borderId="3" xfId="0" applyFont="1" applyFill="1" applyBorder="1" applyAlignment="1" applyProtection="1">
      <alignment horizontal="left" vertical="center" wrapText="1" readingOrder="1"/>
    </xf>
    <xf numFmtId="0" fontId="20" fillId="0" borderId="3" xfId="0" applyFont="1" applyFill="1" applyBorder="1" applyAlignment="1" applyProtection="1">
      <alignment horizontal="left" vertical="center" wrapText="1" readingOrder="1"/>
    </xf>
    <xf numFmtId="0" fontId="0" fillId="0" borderId="0" xfId="0" applyFill="1" applyAlignment="1" applyProtection="1">
      <alignment horizontal="center" vertical="center"/>
    </xf>
    <xf numFmtId="0" fontId="0" fillId="0" borderId="0" xfId="0" applyFill="1" applyAlignment="1" applyProtection="1">
      <alignment horizontal="center"/>
    </xf>
    <xf numFmtId="0" fontId="5" fillId="0" borderId="3" xfId="0" applyFont="1" applyFill="1" applyBorder="1" applyAlignment="1" applyProtection="1">
      <alignment horizontal="center" vertical="top" wrapText="1" readingOrder="1"/>
    </xf>
    <xf numFmtId="173" fontId="16" fillId="0" borderId="3" xfId="0" applyNumberFormat="1" applyFont="1" applyFill="1" applyBorder="1" applyAlignment="1" applyProtection="1">
      <alignment horizontal="right" vertical="top" wrapText="1" readingOrder="1"/>
    </xf>
    <xf numFmtId="0" fontId="16" fillId="0" borderId="3" xfId="0" applyFont="1" applyFill="1" applyBorder="1" applyAlignment="1" applyProtection="1">
      <alignment horizontal="right" vertical="top" wrapText="1" readingOrder="1"/>
    </xf>
    <xf numFmtId="0" fontId="5" fillId="0" borderId="3" xfId="0" applyFont="1" applyFill="1" applyBorder="1" applyAlignment="1" applyProtection="1">
      <alignment horizontal="left" vertical="top" wrapText="1" readingOrder="1"/>
    </xf>
    <xf numFmtId="0" fontId="5" fillId="0" borderId="3" xfId="0" applyFont="1" applyFill="1" applyBorder="1" applyAlignment="1" applyProtection="1">
      <alignment vertical="top" wrapText="1" readingOrder="1"/>
    </xf>
    <xf numFmtId="0" fontId="4" fillId="2" borderId="8" xfId="0" applyFont="1" applyFill="1" applyBorder="1" applyAlignment="1" applyProtection="1">
      <alignment horizontal="center" vertical="top" wrapText="1" readingOrder="1"/>
    </xf>
    <xf numFmtId="0" fontId="5" fillId="0" borderId="3" xfId="0" applyFont="1" applyFill="1" applyBorder="1" applyAlignment="1" applyProtection="1">
      <alignment horizontal="right" vertical="top" wrapText="1" readingOrder="1"/>
    </xf>
    <xf numFmtId="173" fontId="5" fillId="0" borderId="3" xfId="0" applyNumberFormat="1" applyFont="1" applyFill="1" applyBorder="1" applyAlignment="1" applyProtection="1">
      <alignment horizontal="right" vertical="top" wrapText="1" readingOrder="1"/>
    </xf>
    <xf numFmtId="173" fontId="4" fillId="0" borderId="3" xfId="0" applyNumberFormat="1" applyFont="1" applyFill="1" applyBorder="1" applyAlignment="1" applyProtection="1">
      <alignment horizontal="right" vertical="top" wrapText="1" readingOrder="1"/>
    </xf>
    <xf numFmtId="0" fontId="4" fillId="0" borderId="3" xfId="0" applyFont="1" applyFill="1" applyBorder="1" applyAlignment="1" applyProtection="1">
      <alignment horizontal="right" vertical="top" wrapText="1" readingOrder="1"/>
    </xf>
    <xf numFmtId="0" fontId="20" fillId="0" borderId="3" xfId="0" applyFont="1" applyFill="1" applyBorder="1" applyAlignment="1" applyProtection="1">
      <alignment vertical="center" wrapText="1" readingOrder="1"/>
    </xf>
    <xf numFmtId="0" fontId="40" fillId="6" borderId="0" xfId="0" applyFont="1" applyFill="1" applyProtection="1"/>
    <xf numFmtId="0" fontId="41" fillId="6" borderId="0" xfId="0" applyFont="1" applyFill="1" applyProtection="1"/>
    <xf numFmtId="0" fontId="41" fillId="6" borderId="0" xfId="0" applyFont="1" applyFill="1" applyAlignment="1" applyProtection="1">
      <alignment horizontal="center" vertical="top"/>
    </xf>
    <xf numFmtId="0" fontId="41" fillId="6" borderId="0" xfId="0" applyFont="1" applyFill="1" applyProtection="1">
      <protection locked="0"/>
    </xf>
    <xf numFmtId="0" fontId="42" fillId="6" borderId="0" xfId="0" applyFont="1" applyFill="1" applyProtection="1"/>
    <xf numFmtId="0" fontId="41" fillId="7" borderId="3" xfId="0" applyFont="1" applyFill="1" applyBorder="1" applyAlignment="1" applyProtection="1">
      <alignment horizontal="center" vertical="center"/>
    </xf>
    <xf numFmtId="0" fontId="41" fillId="6" borderId="3" xfId="0" applyFont="1" applyFill="1" applyBorder="1" applyAlignment="1" applyProtection="1">
      <alignment vertical="center" wrapText="1"/>
    </xf>
    <xf numFmtId="4" fontId="42" fillId="6" borderId="3" xfId="0" applyNumberFormat="1" applyFont="1" applyFill="1" applyBorder="1" applyAlignment="1" applyProtection="1">
      <alignment horizontal="right" vertical="center"/>
      <protection locked="0"/>
    </xf>
    <xf numFmtId="49" fontId="43" fillId="6" borderId="0" xfId="0" applyNumberFormat="1" applyFont="1" applyFill="1" applyAlignment="1" applyProtection="1">
      <alignment horizontal="center"/>
    </xf>
    <xf numFmtId="4" fontId="42" fillId="6" borderId="3" xfId="0" applyNumberFormat="1" applyFont="1" applyFill="1" applyBorder="1" applyAlignment="1" applyProtection="1">
      <alignment horizontal="right" vertical="center"/>
    </xf>
    <xf numFmtId="0" fontId="41" fillId="6" borderId="3" xfId="0" applyFont="1" applyFill="1" applyBorder="1" applyAlignment="1" applyProtection="1">
      <alignment horizontal="left" vertical="center"/>
    </xf>
    <xf numFmtId="4" fontId="44" fillId="6" borderId="3" xfId="0" applyNumberFormat="1" applyFont="1" applyFill="1" applyBorder="1" applyAlignment="1" applyProtection="1">
      <alignment horizontal="right" vertical="center"/>
      <protection locked="0"/>
    </xf>
    <xf numFmtId="37" fontId="40" fillId="6" borderId="0" xfId="0" applyNumberFormat="1" applyFont="1" applyFill="1" applyAlignment="1" applyProtection="1">
      <alignment horizontal="center"/>
    </xf>
    <xf numFmtId="0" fontId="40" fillId="6" borderId="0" xfId="0" applyFont="1" applyFill="1" applyAlignment="1" applyProtection="1">
      <alignment horizontal="center"/>
    </xf>
    <xf numFmtId="14" fontId="20" fillId="0" borderId="3" xfId="0" applyNumberFormat="1" applyFont="1" applyFill="1" applyBorder="1" applyAlignment="1" applyProtection="1">
      <alignment horizontal="center" vertical="center" wrapText="1" readingOrder="1"/>
    </xf>
    <xf numFmtId="0" fontId="16" fillId="2" borderId="7" xfId="0" applyFont="1" applyFill="1" applyBorder="1" applyAlignment="1" applyProtection="1">
      <alignment horizontal="center" vertical="center" wrapText="1" readingOrder="1"/>
    </xf>
    <xf numFmtId="0" fontId="16" fillId="2" borderId="3" xfId="0" applyFont="1" applyFill="1" applyBorder="1" applyAlignment="1" applyProtection="1">
      <alignment horizontal="center" vertical="center" wrapText="1" readingOrder="1"/>
    </xf>
    <xf numFmtId="0" fontId="16" fillId="2" borderId="10" xfId="0" applyFont="1" applyFill="1" applyBorder="1" applyAlignment="1" applyProtection="1">
      <alignment horizontal="center" vertical="center" wrapText="1" readingOrder="1"/>
    </xf>
    <xf numFmtId="0" fontId="0" fillId="0" borderId="0" xfId="0" applyAlignment="1">
      <alignment horizontal="center" vertical="center"/>
    </xf>
    <xf numFmtId="0" fontId="20" fillId="8" borderId="3" xfId="0" applyFont="1" applyFill="1" applyBorder="1" applyAlignment="1" applyProtection="1">
      <alignment horizontal="center" vertical="center" wrapText="1" readingOrder="1"/>
    </xf>
    <xf numFmtId="0" fontId="20" fillId="8" borderId="3" xfId="0" applyFont="1" applyFill="1" applyBorder="1" applyAlignment="1" applyProtection="1">
      <alignment horizontal="justify" vertical="center" wrapText="1" readingOrder="1"/>
    </xf>
    <xf numFmtId="0" fontId="20" fillId="8" borderId="3" xfId="0" applyFont="1" applyFill="1" applyBorder="1" applyAlignment="1" applyProtection="1">
      <alignment vertical="center" wrapText="1" readingOrder="1"/>
    </xf>
    <xf numFmtId="173" fontId="20" fillId="8" borderId="3" xfId="0" applyNumberFormat="1" applyFont="1" applyFill="1" applyBorder="1" applyAlignment="1" applyProtection="1">
      <alignment horizontal="right" vertical="center" wrapText="1" readingOrder="1"/>
    </xf>
    <xf numFmtId="14" fontId="20" fillId="8" borderId="3" xfId="0" applyNumberFormat="1" applyFont="1" applyFill="1" applyBorder="1" applyAlignment="1" applyProtection="1">
      <alignment horizontal="center" vertical="center" wrapText="1" readingOrder="1"/>
    </xf>
    <xf numFmtId="0" fontId="0" fillId="8" borderId="0" xfId="0" applyFill="1" applyAlignment="1" applyProtection="1">
      <alignment vertical="center"/>
    </xf>
    <xf numFmtId="0" fontId="0" fillId="8" borderId="0" xfId="0" applyFill="1" applyAlignment="1">
      <alignment vertical="center"/>
    </xf>
    <xf numFmtId="0" fontId="16" fillId="0" borderId="3" xfId="0" applyFont="1" applyFill="1" applyBorder="1" applyAlignment="1" applyProtection="1">
      <alignment horizontal="center" vertical="center" wrapText="1" readingOrder="1"/>
    </xf>
    <xf numFmtId="14" fontId="45" fillId="0" borderId="3" xfId="0" applyNumberFormat="1" applyFont="1" applyFill="1" applyBorder="1" applyAlignment="1" applyProtection="1">
      <alignment horizontal="center" vertical="center" wrapText="1" readingOrder="1"/>
    </xf>
    <xf numFmtId="0" fontId="16" fillId="2" borderId="2" xfId="0" applyFont="1" applyFill="1" applyBorder="1" applyAlignment="1" applyProtection="1">
      <alignment horizontal="center" vertical="center" wrapText="1" readingOrder="1"/>
    </xf>
    <xf numFmtId="0" fontId="16" fillId="2" borderId="13" xfId="0" applyFont="1" applyFill="1" applyBorder="1" applyAlignment="1" applyProtection="1">
      <alignment horizontal="center" vertical="center" wrapText="1" readingOrder="1"/>
    </xf>
    <xf numFmtId="0" fontId="16" fillId="2" borderId="11" xfId="0" applyFont="1" applyFill="1" applyBorder="1" applyAlignment="1" applyProtection="1">
      <alignment horizontal="center" vertical="center" wrapText="1" readingOrder="1"/>
    </xf>
    <xf numFmtId="0" fontId="16" fillId="2" borderId="0" xfId="0" applyFont="1" applyFill="1" applyAlignment="1" applyProtection="1">
      <alignment horizontal="center" vertical="center" wrapText="1" readingOrder="1"/>
    </xf>
    <xf numFmtId="0" fontId="16" fillId="2" borderId="9" xfId="0" applyFont="1" applyFill="1" applyBorder="1" applyAlignment="1" applyProtection="1">
      <alignment horizontal="center" vertical="center" wrapText="1" readingOrder="1"/>
    </xf>
    <xf numFmtId="170" fontId="17" fillId="0" borderId="3" xfId="0" applyNumberFormat="1" applyFont="1" applyFill="1" applyBorder="1" applyAlignment="1" applyProtection="1">
      <alignment vertical="center" wrapText="1" readingOrder="1"/>
    </xf>
    <xf numFmtId="0" fontId="23" fillId="0" borderId="0" xfId="0" applyFont="1"/>
    <xf numFmtId="10" fontId="20" fillId="0" borderId="3" xfId="0" applyNumberFormat="1" applyFont="1" applyFill="1" applyBorder="1" applyAlignment="1" applyProtection="1">
      <alignment horizontal="right" vertical="center" wrapText="1" readingOrder="1"/>
    </xf>
    <xf numFmtId="0" fontId="20" fillId="0" borderId="3" xfId="0" applyNumberFormat="1" applyFont="1" applyFill="1" applyBorder="1" applyAlignment="1" applyProtection="1">
      <alignment horizontal="left" vertical="center" wrapText="1" readingOrder="1"/>
    </xf>
    <xf numFmtId="10" fontId="20" fillId="0" borderId="3" xfId="0" applyNumberFormat="1" applyFont="1" applyFill="1" applyBorder="1" applyAlignment="1" applyProtection="1">
      <alignment horizontal="center" vertical="center" wrapText="1" readingOrder="1"/>
    </xf>
    <xf numFmtId="14" fontId="20" fillId="0" borderId="3" xfId="0" applyNumberFormat="1" applyFont="1" applyFill="1" applyBorder="1" applyAlignment="1" applyProtection="1">
      <alignment horizontal="justify" vertical="center" wrapText="1" readingOrder="1"/>
    </xf>
    <xf numFmtId="0" fontId="12" fillId="0" borderId="0" xfId="0" applyFont="1" applyFill="1" applyAlignment="1" applyProtection="1">
      <alignment horizontal="center" vertical="center" wrapText="1" readingOrder="1"/>
    </xf>
    <xf numFmtId="0" fontId="12" fillId="0" borderId="10" xfId="0" applyFont="1" applyFill="1" applyBorder="1" applyAlignment="1" applyProtection="1">
      <alignment horizontal="center" vertical="center" wrapText="1" readingOrder="1"/>
    </xf>
    <xf numFmtId="174" fontId="5" fillId="0" borderId="3" xfId="0" applyNumberFormat="1" applyFont="1" applyFill="1" applyBorder="1" applyAlignment="1" applyProtection="1">
      <alignment horizontal="center" vertical="center" wrapText="1" readingOrder="1"/>
    </xf>
    <xf numFmtId="174" fontId="4" fillId="0" borderId="3" xfId="0" applyNumberFormat="1" applyFont="1" applyFill="1" applyBorder="1" applyAlignment="1" applyProtection="1">
      <alignment horizontal="center" vertical="center" wrapText="1" readingOrder="1"/>
    </xf>
    <xf numFmtId="0" fontId="0" fillId="0" borderId="0" xfId="0" applyFill="1" applyProtection="1"/>
    <xf numFmtId="0" fontId="4" fillId="2" borderId="3" xfId="0" applyFont="1" applyFill="1" applyBorder="1" applyAlignment="1" applyProtection="1">
      <alignment horizontal="center" vertical="center" wrapText="1" readingOrder="1"/>
    </xf>
    <xf numFmtId="0" fontId="4" fillId="0" borderId="3" xfId="0" applyFont="1" applyFill="1" applyBorder="1" applyAlignment="1" applyProtection="1">
      <alignment horizontal="center" vertical="center" wrapText="1" readingOrder="1"/>
    </xf>
    <xf numFmtId="0" fontId="7" fillId="0" borderId="0" xfId="0" applyFont="1" applyFill="1" applyAlignment="1" applyProtection="1">
      <alignment horizontal="center" vertical="top" wrapText="1" readingOrder="1"/>
    </xf>
    <xf numFmtId="0" fontId="0" fillId="0" borderId="0" xfId="0" applyFill="1" applyAlignment="1" applyProtection="1">
      <alignment horizontal="justify" vertical="center"/>
    </xf>
    <xf numFmtId="0" fontId="0" fillId="0" borderId="0" xfId="0" applyFill="1" applyAlignment="1" applyProtection="1">
      <alignment vertical="center"/>
    </xf>
    <xf numFmtId="0" fontId="7" fillId="2" borderId="3" xfId="0" applyFont="1" applyFill="1" applyBorder="1" applyAlignment="1" applyProtection="1">
      <alignment horizontal="center" vertical="center" wrapText="1" readingOrder="1"/>
    </xf>
    <xf numFmtId="0" fontId="16" fillId="2" borderId="8" xfId="0" applyFont="1" applyFill="1" applyBorder="1" applyAlignment="1" applyProtection="1">
      <alignment horizontal="center" vertical="top" wrapText="1" readingOrder="1"/>
    </xf>
    <xf numFmtId="0" fontId="0" fillId="0" borderId="0" xfId="0" applyFill="1" applyAlignment="1" applyProtection="1">
      <alignment horizontal="center" vertical="center"/>
    </xf>
    <xf numFmtId="0" fontId="12" fillId="0" borderId="10" xfId="0" applyFont="1" applyFill="1" applyBorder="1" applyAlignment="1" applyProtection="1">
      <alignment horizontal="center" vertical="center" wrapText="1" readingOrder="1"/>
    </xf>
    <xf numFmtId="170" fontId="12" fillId="0" borderId="10" xfId="0" applyNumberFormat="1" applyFont="1" applyFill="1" applyBorder="1" applyAlignment="1" applyProtection="1">
      <alignment horizontal="center" vertical="center" wrapText="1" readingOrder="1"/>
    </xf>
    <xf numFmtId="0" fontId="5" fillId="0" borderId="3" xfId="0" applyFont="1" applyFill="1" applyBorder="1" applyAlignment="1" applyProtection="1">
      <alignment vertical="center" wrapText="1" readingOrder="1"/>
    </xf>
    <xf numFmtId="0" fontId="16" fillId="2" borderId="3" xfId="0" applyFont="1" applyFill="1" applyBorder="1" applyAlignment="1" applyProtection="1">
      <alignment horizontal="center" vertical="top" wrapText="1" readingOrder="1"/>
    </xf>
    <xf numFmtId="0" fontId="16" fillId="2" borderId="8" xfId="0" applyFont="1" applyFill="1" applyBorder="1" applyAlignment="1" applyProtection="1">
      <alignment horizontal="center" vertical="center" wrapText="1" readingOrder="1"/>
    </xf>
    <xf numFmtId="0" fontId="12" fillId="0" borderId="10" xfId="0" applyFont="1" applyFill="1" applyBorder="1" applyAlignment="1" applyProtection="1">
      <alignment horizontal="center" vertical="top" wrapText="1" readingOrder="1"/>
    </xf>
    <xf numFmtId="0" fontId="18" fillId="0" borderId="0" xfId="0" applyFont="1" applyFill="1" applyBorder="1" applyAlignment="1" applyProtection="1">
      <alignment horizontal="center" vertical="center" wrapText="1" readingOrder="1"/>
    </xf>
    <xf numFmtId="0" fontId="12" fillId="0" borderId="0" xfId="0" applyFont="1" applyFill="1" applyBorder="1" applyAlignment="1" applyProtection="1">
      <alignment horizontal="center" vertical="center" wrapText="1" readingOrder="1"/>
    </xf>
    <xf numFmtId="0" fontId="12" fillId="0" borderId="0" xfId="0" applyFont="1" applyFill="1" applyBorder="1" applyAlignment="1" applyProtection="1">
      <alignment horizontal="center" vertical="top" wrapText="1" readingOrder="1"/>
    </xf>
    <xf numFmtId="170" fontId="12" fillId="0" borderId="0" xfId="0" applyNumberFormat="1" applyFont="1" applyFill="1" applyBorder="1" applyAlignment="1" applyProtection="1">
      <alignment horizontal="center" vertical="center" wrapText="1" readingOrder="1"/>
    </xf>
    <xf numFmtId="0" fontId="12" fillId="0" borderId="0" xfId="0" applyFont="1" applyFill="1" applyAlignment="1" applyProtection="1">
      <alignment horizontal="justify" vertical="center" wrapText="1" readingOrder="1"/>
    </xf>
    <xf numFmtId="0" fontId="4" fillId="2" borderId="1" xfId="0" applyFont="1" applyFill="1" applyBorder="1" applyAlignment="1" applyProtection="1">
      <alignment horizontal="justify" vertical="center" wrapText="1" readingOrder="1"/>
    </xf>
    <xf numFmtId="0" fontId="4" fillId="2" borderId="8" xfId="0" applyFont="1" applyFill="1" applyBorder="1" applyAlignment="1" applyProtection="1">
      <alignment horizontal="justify" vertical="center" wrapText="1" readingOrder="1"/>
    </xf>
    <xf numFmtId="0" fontId="0" fillId="0" borderId="17" xfId="0" applyBorder="1" applyAlignment="1" applyProtection="1">
      <alignment vertical="top" wrapText="1"/>
      <protection locked="0"/>
    </xf>
    <xf numFmtId="0" fontId="57" fillId="0" borderId="0" xfId="0" applyFont="1" applyAlignment="1" applyProtection="1">
      <alignment horizontal="right" vertical="top" wrapText="1" readingOrder="1"/>
      <protection locked="0"/>
    </xf>
    <xf numFmtId="0" fontId="56" fillId="0" borderId="0" xfId="0" applyFont="1" applyAlignment="1" applyProtection="1">
      <alignment horizontal="right" vertical="top" wrapText="1" readingOrder="1"/>
      <protection locked="0"/>
    </xf>
    <xf numFmtId="0" fontId="50" fillId="0" borderId="0" xfId="0" applyFont="1" applyAlignment="1" applyProtection="1">
      <alignment vertical="top" wrapText="1" readingOrder="1"/>
      <protection locked="0"/>
    </xf>
    <xf numFmtId="0" fontId="50" fillId="0" borderId="17" xfId="0" applyFont="1" applyBorder="1" applyAlignment="1" applyProtection="1">
      <alignment horizontal="right" vertical="top" wrapText="1" readingOrder="1"/>
      <protection locked="0"/>
    </xf>
    <xf numFmtId="0" fontId="51" fillId="0" borderId="0" xfId="0" applyFont="1" applyAlignment="1" applyProtection="1">
      <alignment vertical="top" wrapText="1" readingOrder="1"/>
      <protection locked="0"/>
    </xf>
    <xf numFmtId="0" fontId="59" fillId="9" borderId="25" xfId="2" applyFont="1" applyFill="1" applyBorder="1" applyAlignment="1">
      <alignment horizontal="center" vertical="center" wrapText="1"/>
    </xf>
    <xf numFmtId="0" fontId="46" fillId="0" borderId="25" xfId="2" applyBorder="1"/>
    <xf numFmtId="49" fontId="0" fillId="0" borderId="25" xfId="2" applyNumberFormat="1" applyFont="1" applyBorder="1" applyAlignment="1">
      <alignment horizontal="right"/>
    </xf>
    <xf numFmtId="0" fontId="60" fillId="0" borderId="25" xfId="2" applyFont="1" applyBorder="1" applyAlignment="1">
      <alignment vertical="center"/>
    </xf>
    <xf numFmtId="0" fontId="46" fillId="0" borderId="0" xfId="2"/>
    <xf numFmtId="0" fontId="46" fillId="0" borderId="0" xfId="3"/>
    <xf numFmtId="0" fontId="61" fillId="5" borderId="25" xfId="3" applyFont="1" applyFill="1" applyBorder="1" applyAlignment="1">
      <alignment horizontal="center" vertical="center" wrapText="1"/>
    </xf>
    <xf numFmtId="0" fontId="61" fillId="5" borderId="25" xfId="3" applyFont="1" applyFill="1" applyBorder="1" applyAlignment="1">
      <alignment horizontal="justify" vertical="center" wrapText="1"/>
    </xf>
    <xf numFmtId="0" fontId="62" fillId="0" borderId="0" xfId="3" applyFont="1"/>
    <xf numFmtId="49" fontId="62" fillId="0" borderId="25" xfId="3" applyNumberFormat="1" applyFont="1" applyBorder="1" applyAlignment="1">
      <alignment horizontal="center" vertical="center" wrapText="1"/>
    </xf>
    <xf numFmtId="15" fontId="63" fillId="0" borderId="25" xfId="3" applyNumberFormat="1" applyFont="1" applyBorder="1" applyAlignment="1">
      <alignment horizontal="center" vertical="center" wrapText="1"/>
    </xf>
    <xf numFmtId="0" fontId="64" fillId="0" borderId="25" xfId="0" applyFont="1" applyBorder="1" applyAlignment="1">
      <alignment vertical="center" wrapText="1"/>
    </xf>
    <xf numFmtId="0" fontId="62" fillId="0" borderId="25" xfId="3" applyFont="1" applyFill="1" applyBorder="1" applyAlignment="1">
      <alignment horizontal="center" vertical="center" wrapText="1"/>
    </xf>
    <xf numFmtId="0" fontId="62" fillId="0" borderId="0" xfId="3" applyFont="1" applyAlignment="1">
      <alignment vertical="center"/>
    </xf>
    <xf numFmtId="0" fontId="62" fillId="0" borderId="0" xfId="3" applyFont="1" applyAlignment="1">
      <alignment horizontal="center" vertical="center"/>
    </xf>
    <xf numFmtId="49" fontId="46" fillId="0" borderId="0" xfId="3" applyNumberFormat="1" applyFont="1" applyBorder="1" applyAlignment="1">
      <alignment horizontal="center" vertical="center" wrapText="1"/>
    </xf>
    <xf numFmtId="49" fontId="21" fillId="0" borderId="0" xfId="3" applyNumberFormat="1" applyFont="1" applyBorder="1" applyAlignment="1">
      <alignment horizontal="center" vertical="center" wrapText="1"/>
    </xf>
    <xf numFmtId="15" fontId="40" fillId="0" borderId="0" xfId="3" applyNumberFormat="1" applyFont="1" applyBorder="1" applyAlignment="1">
      <alignment horizontal="center" vertical="center" wrapText="1"/>
    </xf>
    <xf numFmtId="0" fontId="65" fillId="0" borderId="0" xfId="0" applyFont="1" applyBorder="1" applyAlignment="1">
      <alignment horizontal="justify" vertical="center"/>
    </xf>
    <xf numFmtId="0" fontId="46" fillId="0" borderId="0" xfId="3" applyFont="1" applyFill="1" applyBorder="1" applyAlignment="1">
      <alignment horizontal="center" vertical="center" wrapText="1"/>
    </xf>
    <xf numFmtId="0" fontId="46" fillId="0" borderId="0" xfId="3" applyFill="1" applyBorder="1" applyAlignment="1">
      <alignment horizontal="center" vertical="center" wrapText="1"/>
    </xf>
    <xf numFmtId="0" fontId="7" fillId="0" borderId="25" xfId="0" applyFont="1" applyBorder="1" applyAlignment="1">
      <alignment horizontal="justify" vertical="center"/>
    </xf>
    <xf numFmtId="0" fontId="66" fillId="0" borderId="25" xfId="0" applyFont="1" applyBorder="1" applyAlignment="1">
      <alignment horizontal="justify" vertical="center"/>
    </xf>
    <xf numFmtId="49" fontId="62" fillId="0" borderId="0" xfId="3" applyNumberFormat="1" applyFont="1" applyBorder="1" applyAlignment="1">
      <alignment horizontal="center" vertical="center" wrapText="1"/>
    </xf>
    <xf numFmtId="15" fontId="63" fillId="0" borderId="0" xfId="3" applyNumberFormat="1" applyFont="1" applyBorder="1" applyAlignment="1">
      <alignment horizontal="center" vertical="center" wrapText="1"/>
    </xf>
    <xf numFmtId="0" fontId="66" fillId="0" borderId="0" xfId="0" applyFont="1" applyAlignment="1">
      <alignment horizontal="justify" vertical="center"/>
    </xf>
    <xf numFmtId="0" fontId="62" fillId="0" borderId="0" xfId="3" applyFont="1" applyFill="1" applyBorder="1" applyAlignment="1">
      <alignment horizontal="center" vertical="center" wrapText="1"/>
    </xf>
    <xf numFmtId="0" fontId="64" fillId="0" borderId="25" xfId="0" applyFont="1" applyBorder="1" applyAlignment="1">
      <alignment horizontal="justify" vertical="center"/>
    </xf>
    <xf numFmtId="0" fontId="7" fillId="0" borderId="0" xfId="0" applyFont="1" applyAlignment="1">
      <alignment horizontal="justify" vertical="center"/>
    </xf>
    <xf numFmtId="0" fontId="2" fillId="0" borderId="0" xfId="0" applyFont="1" applyAlignment="1">
      <alignment horizontal="justify" vertical="center"/>
    </xf>
    <xf numFmtId="0" fontId="68" fillId="0" borderId="25" xfId="0" applyFont="1" applyBorder="1" applyAlignment="1">
      <alignment horizontal="justify" vertical="center"/>
    </xf>
    <xf numFmtId="0" fontId="46" fillId="0" borderId="25" xfId="3" applyFont="1" applyFill="1" applyBorder="1" applyAlignment="1">
      <alignment horizontal="center" vertical="center" wrapText="1"/>
    </xf>
    <xf numFmtId="0" fontId="44" fillId="0" borderId="25" xfId="0" applyFont="1" applyBorder="1" applyAlignment="1">
      <alignment horizontal="justify" vertical="center"/>
    </xf>
    <xf numFmtId="0" fontId="69" fillId="0" borderId="0" xfId="0" applyFont="1" applyBorder="1" applyAlignment="1">
      <alignment horizontal="justify" vertical="center"/>
    </xf>
    <xf numFmtId="0" fontId="46" fillId="0" borderId="27" xfId="3" applyFont="1" applyFill="1" applyBorder="1" applyAlignment="1">
      <alignment horizontal="center" vertical="center" wrapText="1"/>
    </xf>
    <xf numFmtId="0" fontId="69" fillId="0" borderId="25" xfId="0" applyFont="1" applyBorder="1" applyAlignment="1">
      <alignment horizontal="justify" vertical="center"/>
    </xf>
    <xf numFmtId="0" fontId="44" fillId="0" borderId="25" xfId="0" applyFont="1" applyBorder="1" applyAlignment="1">
      <alignment vertical="center" wrapText="1"/>
    </xf>
    <xf numFmtId="0" fontId="44" fillId="0" borderId="0" xfId="0" applyFont="1" applyAlignment="1">
      <alignment vertical="center" wrapText="1"/>
    </xf>
    <xf numFmtId="0" fontId="70" fillId="5" borderId="25" xfId="3" applyFont="1" applyFill="1" applyBorder="1" applyAlignment="1">
      <alignment horizontal="center" vertical="center" wrapText="1"/>
    </xf>
    <xf numFmtId="0" fontId="70" fillId="5" borderId="25" xfId="3" applyFont="1" applyFill="1" applyBorder="1" applyAlignment="1">
      <alignment horizontal="justify" vertical="center" wrapText="1"/>
    </xf>
    <xf numFmtId="49" fontId="46" fillId="0" borderId="25" xfId="3" applyNumberFormat="1" applyFont="1" applyBorder="1" applyAlignment="1">
      <alignment horizontal="center" vertical="center" wrapText="1"/>
    </xf>
    <xf numFmtId="49" fontId="21" fillId="0" borderId="25" xfId="3" applyNumberFormat="1" applyFont="1" applyBorder="1" applyAlignment="1">
      <alignment horizontal="center" vertical="center" wrapText="1"/>
    </xf>
    <xf numFmtId="15" fontId="40" fillId="0" borderId="25" xfId="3" applyNumberFormat="1" applyFont="1" applyBorder="1" applyAlignment="1">
      <alignment horizontal="center" vertical="center" wrapText="1"/>
    </xf>
    <xf numFmtId="0" fontId="71" fillId="0" borderId="25" xfId="0" applyFont="1" applyBorder="1" applyAlignment="1">
      <alignment vertical="center" wrapText="1"/>
    </xf>
    <xf numFmtId="0" fontId="71" fillId="0" borderId="25" xfId="0" applyFont="1" applyBorder="1" applyAlignment="1">
      <alignment wrapText="1"/>
    </xf>
    <xf numFmtId="0" fontId="64" fillId="0" borderId="0" xfId="0" applyFont="1" applyBorder="1" applyAlignment="1">
      <alignment horizontal="justify" vertical="center"/>
    </xf>
    <xf numFmtId="49" fontId="46" fillId="0" borderId="0" xfId="3" applyNumberFormat="1" applyFont="1" applyFill="1" applyBorder="1" applyAlignment="1">
      <alignment horizontal="center" vertical="center" wrapText="1"/>
    </xf>
    <xf numFmtId="15" fontId="40" fillId="0" borderId="0" xfId="3" applyNumberFormat="1" applyFont="1" applyFill="1" applyBorder="1" applyAlignment="1">
      <alignment horizontal="center" vertical="center" wrapText="1"/>
    </xf>
    <xf numFmtId="0" fontId="72" fillId="0" borderId="0" xfId="0" applyFont="1" applyBorder="1" applyAlignment="1">
      <alignment horizontal="justify" vertical="center" wrapText="1"/>
    </xf>
    <xf numFmtId="0" fontId="46" fillId="0" borderId="0" xfId="3" applyBorder="1"/>
    <xf numFmtId="0" fontId="73" fillId="0" borderId="0" xfId="0" applyFont="1" applyBorder="1" applyAlignment="1">
      <alignment horizontal="justify" vertical="center"/>
    </xf>
    <xf numFmtId="0" fontId="46" fillId="0" borderId="0" xfId="3" applyFont="1" applyBorder="1" applyAlignment="1">
      <alignment horizontal="center" vertical="center" wrapText="1"/>
    </xf>
    <xf numFmtId="0" fontId="49" fillId="0" borderId="0" xfId="3" applyFont="1" applyBorder="1" applyAlignment="1">
      <alignment horizontal="center" vertical="center" wrapText="1"/>
    </xf>
    <xf numFmtId="0" fontId="49" fillId="0" borderId="0" xfId="3" applyFont="1" applyBorder="1" applyAlignment="1">
      <alignment horizontal="justify" vertical="center" wrapText="1"/>
    </xf>
    <xf numFmtId="0" fontId="46" fillId="8" borderId="0" xfId="3" applyFill="1" applyBorder="1" applyAlignment="1">
      <alignment horizontal="center" vertical="center"/>
    </xf>
    <xf numFmtId="0" fontId="75" fillId="8" borderId="0" xfId="3" applyFont="1" applyFill="1" applyBorder="1" applyAlignment="1">
      <alignment horizontal="justify" vertical="center" wrapText="1"/>
    </xf>
    <xf numFmtId="0" fontId="46" fillId="8" borderId="0" xfId="3" applyFill="1" applyBorder="1" applyAlignment="1">
      <alignment vertical="center"/>
    </xf>
    <xf numFmtId="0" fontId="46" fillId="0" borderId="0" xfId="3" applyAlignment="1">
      <alignment horizontal="center" vertical="center"/>
    </xf>
    <xf numFmtId="0" fontId="46" fillId="0" borderId="0" xfId="3" applyAlignment="1">
      <alignment horizontal="justify" vertical="center" wrapText="1"/>
    </xf>
    <xf numFmtId="0" fontId="46" fillId="0" borderId="0" xfId="3" applyAlignment="1">
      <alignment vertical="center"/>
    </xf>
    <xf numFmtId="0" fontId="23" fillId="0" borderId="0" xfId="2" applyFont="1" applyAlignment="1">
      <alignment horizontal="right"/>
    </xf>
    <xf numFmtId="0" fontId="47" fillId="0" borderId="0" xfId="2" applyFont="1"/>
    <xf numFmtId="0" fontId="70" fillId="0" borderId="0" xfId="2" applyFont="1" applyFill="1" applyBorder="1" applyAlignment="1">
      <alignment horizontal="center" vertical="center" wrapText="1"/>
    </xf>
    <xf numFmtId="0" fontId="70" fillId="0" borderId="31" xfId="2" applyFont="1" applyBorder="1" applyAlignment="1">
      <alignment horizontal="center" vertical="center"/>
    </xf>
    <xf numFmtId="0" fontId="70" fillId="0" borderId="32" xfId="2" applyFont="1" applyFill="1" applyBorder="1" applyAlignment="1">
      <alignment horizontal="center" vertical="center" wrapText="1"/>
    </xf>
    <xf numFmtId="0" fontId="70" fillId="0" borderId="32" xfId="2" applyFont="1" applyBorder="1" applyAlignment="1">
      <alignment horizontal="center" vertical="center" wrapText="1"/>
    </xf>
    <xf numFmtId="0" fontId="70" fillId="0" borderId="33" xfId="2" applyFont="1" applyBorder="1" applyAlignment="1">
      <alignment horizontal="center" vertical="center" wrapText="1"/>
    </xf>
    <xf numFmtId="0" fontId="0" fillId="0" borderId="34" xfId="2" applyFont="1" applyBorder="1" applyAlignment="1">
      <alignment horizontal="justify" vertical="center"/>
    </xf>
    <xf numFmtId="0" fontId="77" fillId="0" borderId="25" xfId="2" applyFont="1" applyFill="1" applyBorder="1" applyAlignment="1">
      <alignment horizontal="center" vertical="center" wrapText="1"/>
    </xf>
    <xf numFmtId="43" fontId="78" fillId="0" borderId="25" xfId="4" applyFont="1" applyFill="1" applyBorder="1" applyAlignment="1">
      <alignment horizontal="center" vertical="center" wrapText="1"/>
    </xf>
    <xf numFmtId="2" fontId="78" fillId="0" borderId="25" xfId="2" applyNumberFormat="1" applyFont="1" applyBorder="1" applyAlignment="1">
      <alignment vertical="center"/>
    </xf>
    <xf numFmtId="2" fontId="78" fillId="0" borderId="35" xfId="2" applyNumberFormat="1" applyFont="1" applyBorder="1" applyAlignment="1">
      <alignment vertical="center"/>
    </xf>
    <xf numFmtId="0" fontId="0" fillId="0" borderId="36" xfId="2" applyFont="1" applyBorder="1" applyAlignment="1">
      <alignment horizontal="justify" vertical="center"/>
    </xf>
    <xf numFmtId="0" fontId="0" fillId="0" borderId="25" xfId="2" applyFont="1" applyBorder="1" applyAlignment="1">
      <alignment horizontal="center" vertical="center" wrapText="1"/>
    </xf>
    <xf numFmtId="0" fontId="46" fillId="0" borderId="25" xfId="2" applyBorder="1" applyAlignment="1">
      <alignment horizontal="center" vertical="center"/>
    </xf>
    <xf numFmtId="43" fontId="78" fillId="0" borderId="25" xfId="4" applyFont="1" applyBorder="1" applyAlignment="1">
      <alignment vertical="center"/>
    </xf>
    <xf numFmtId="0" fontId="0" fillId="0" borderId="36" xfId="2" applyFont="1" applyBorder="1" applyAlignment="1">
      <alignment horizontal="justify" vertical="center" wrapText="1"/>
    </xf>
    <xf numFmtId="0" fontId="46" fillId="0" borderId="0" xfId="2" applyAlignment="1">
      <alignment vertical="center"/>
    </xf>
    <xf numFmtId="0" fontId="77" fillId="0" borderId="36" xfId="2" applyFont="1" applyBorder="1" applyAlignment="1">
      <alignment horizontal="justify" vertical="center" wrapText="1"/>
    </xf>
    <xf numFmtId="0" fontId="77" fillId="0" borderId="36" xfId="2" applyFont="1" applyBorder="1" applyAlignment="1">
      <alignment horizontal="justify" vertical="center"/>
    </xf>
    <xf numFmtId="43" fontId="78" fillId="0" borderId="40" xfId="2" applyNumberFormat="1" applyFont="1" applyBorder="1"/>
    <xf numFmtId="0" fontId="78" fillId="8" borderId="40" xfId="2" applyFont="1" applyFill="1" applyBorder="1"/>
    <xf numFmtId="0" fontId="78" fillId="8" borderId="41" xfId="2" applyFont="1" applyFill="1" applyBorder="1"/>
    <xf numFmtId="0" fontId="46" fillId="0" borderId="0" xfId="2" applyBorder="1"/>
    <xf numFmtId="0" fontId="70" fillId="0" borderId="25" xfId="2" applyFont="1" applyBorder="1" applyAlignment="1">
      <alignment horizontal="center"/>
    </xf>
    <xf numFmtId="43" fontId="46" fillId="0" borderId="25" xfId="4" applyBorder="1" applyAlignment="1">
      <alignment vertical="center" wrapText="1"/>
    </xf>
    <xf numFmtId="0" fontId="77" fillId="8" borderId="25" xfId="2" applyFont="1" applyFill="1" applyBorder="1" applyAlignment="1">
      <alignment horizontal="center" vertical="center"/>
    </xf>
    <xf numFmtId="0" fontId="46" fillId="0" borderId="25" xfId="2" applyBorder="1" applyAlignment="1"/>
    <xf numFmtId="0" fontId="0" fillId="0" borderId="25" xfId="0" applyBorder="1" applyAlignment="1"/>
    <xf numFmtId="0" fontId="77" fillId="0" borderId="0" xfId="2" applyFont="1" applyBorder="1" applyAlignment="1">
      <alignment horizontal="justify" vertical="center" wrapText="1"/>
    </xf>
    <xf numFmtId="0" fontId="0" fillId="0" borderId="0" xfId="0" applyBorder="1" applyAlignment="1">
      <alignment horizontal="justify" vertical="center"/>
    </xf>
    <xf numFmtId="0" fontId="46" fillId="0" borderId="0" xfId="2" applyBorder="1" applyAlignment="1"/>
    <xf numFmtId="0" fontId="0" fillId="0" borderId="0" xfId="0" applyBorder="1" applyAlignment="1"/>
    <xf numFmtId="43" fontId="78" fillId="0" borderId="35" xfId="1" applyFont="1" applyBorder="1" applyAlignment="1">
      <alignment vertical="center"/>
    </xf>
    <xf numFmtId="0" fontId="16" fillId="2" borderId="1" xfId="0" applyNumberFormat="1" applyFont="1" applyFill="1" applyBorder="1" applyAlignment="1" applyProtection="1">
      <alignment horizontal="center" vertical="top" wrapText="1" readingOrder="1"/>
    </xf>
    <xf numFmtId="0" fontId="16" fillId="2" borderId="7" xfId="0" applyNumberFormat="1" applyFont="1" applyFill="1" applyBorder="1" applyAlignment="1" applyProtection="1">
      <alignment horizontal="center" vertical="top" wrapText="1" readingOrder="1"/>
    </xf>
    <xf numFmtId="0" fontId="16" fillId="2" borderId="1" xfId="0" applyNumberFormat="1" applyFont="1" applyFill="1" applyBorder="1" applyAlignment="1" applyProtection="1">
      <alignment horizontal="center" vertical="top" wrapText="1"/>
    </xf>
    <xf numFmtId="0" fontId="0" fillId="0" borderId="0" xfId="0" applyNumberFormat="1" applyFill="1" applyAlignment="1" applyProtection="1"/>
    <xf numFmtId="0" fontId="16" fillId="2" borderId="8" xfId="0" applyNumberFormat="1" applyFont="1" applyFill="1" applyBorder="1" applyAlignment="1" applyProtection="1">
      <alignment horizontal="center" vertical="top" wrapText="1" readingOrder="1"/>
    </xf>
    <xf numFmtId="0" fontId="16" fillId="2" borderId="3" xfId="0" applyNumberFormat="1" applyFont="1" applyFill="1" applyBorder="1" applyAlignment="1" applyProtection="1">
      <alignment horizontal="center" vertical="top" wrapText="1" readingOrder="1"/>
    </xf>
    <xf numFmtId="0" fontId="16" fillId="2" borderId="10" xfId="0" applyNumberFormat="1" applyFont="1" applyFill="1" applyBorder="1" applyAlignment="1" applyProtection="1">
      <alignment horizontal="center" vertical="top" wrapText="1" readingOrder="1"/>
    </xf>
    <xf numFmtId="0" fontId="16" fillId="2" borderId="8" xfId="0" applyNumberFormat="1" applyFont="1" applyFill="1" applyBorder="1" applyAlignment="1" applyProtection="1">
      <alignment horizontal="center" vertical="top" wrapText="1"/>
    </xf>
    <xf numFmtId="0" fontId="20" fillId="0" borderId="3" xfId="0" applyNumberFormat="1" applyFont="1" applyFill="1" applyBorder="1" applyAlignment="1" applyProtection="1">
      <alignment horizontal="center" vertical="center" wrapText="1" readingOrder="1"/>
    </xf>
    <xf numFmtId="0" fontId="20" fillId="0" borderId="3" xfId="0" applyNumberFormat="1" applyFont="1" applyFill="1" applyBorder="1" applyAlignment="1" applyProtection="1">
      <alignment vertical="center" wrapText="1" readingOrder="1"/>
    </xf>
    <xf numFmtId="0" fontId="20" fillId="0" borderId="3" xfId="0" applyNumberFormat="1" applyFont="1" applyFill="1" applyBorder="1" applyAlignment="1" applyProtection="1">
      <alignment horizontal="right" vertical="center" wrapText="1" readingOrder="1"/>
    </xf>
    <xf numFmtId="0" fontId="0" fillId="0" borderId="0" xfId="0" applyAlignment="1">
      <alignment vertical="center" readingOrder="1"/>
    </xf>
    <xf numFmtId="0" fontId="5" fillId="0" borderId="3" xfId="0" applyNumberFormat="1" applyFont="1" applyFill="1" applyBorder="1" applyAlignment="1" applyProtection="1">
      <alignment horizontal="center" vertical="center" wrapText="1" readingOrder="1"/>
    </xf>
    <xf numFmtId="0" fontId="5" fillId="0" borderId="3" xfId="0" applyNumberFormat="1" applyFont="1" applyFill="1" applyBorder="1" applyAlignment="1" applyProtection="1">
      <alignment vertical="center" wrapText="1" readingOrder="1"/>
    </xf>
    <xf numFmtId="0" fontId="4" fillId="0" borderId="3" xfId="0" applyNumberFormat="1" applyFont="1" applyFill="1" applyBorder="1" applyAlignment="1" applyProtection="1">
      <alignment horizontal="right" vertical="center" wrapText="1" readingOrder="1"/>
    </xf>
    <xf numFmtId="0" fontId="16" fillId="0" borderId="3" xfId="0" applyNumberFormat="1" applyFont="1" applyFill="1" applyBorder="1" applyAlignment="1" applyProtection="1">
      <alignment horizontal="right" vertical="center" wrapText="1" readingOrder="1"/>
    </xf>
    <xf numFmtId="0" fontId="5" fillId="0" borderId="3" xfId="0" applyNumberFormat="1" applyFont="1" applyFill="1" applyBorder="1" applyAlignment="1" applyProtection="1">
      <alignment horizontal="left" vertical="center" wrapText="1" readingOrder="1"/>
    </xf>
    <xf numFmtId="0" fontId="0" fillId="0" borderId="0" xfId="0" applyNumberFormat="1" applyFill="1" applyAlignment="1" applyProtection="1">
      <alignment vertical="center" readingOrder="1"/>
    </xf>
    <xf numFmtId="0" fontId="0" fillId="0" borderId="0" xfId="0" applyAlignment="1">
      <alignment horizontal="center"/>
    </xf>
    <xf numFmtId="0" fontId="0" fillId="0" borderId="0" xfId="0" applyNumberFormat="1" applyFill="1" applyAlignment="1" applyProtection="1">
      <alignment horizontal="center"/>
    </xf>
    <xf numFmtId="175" fontId="31" fillId="0" borderId="0" xfId="0" applyNumberFormat="1" applyFont="1" applyFill="1" applyAlignment="1" applyProtection="1">
      <alignment horizontal="left" vertical="center"/>
    </xf>
    <xf numFmtId="0" fontId="37" fillId="0" borderId="0" xfId="0" applyFont="1" applyFill="1" applyAlignment="1" applyProtection="1">
      <alignment horizontal="center" vertical="center"/>
    </xf>
    <xf numFmtId="0" fontId="28" fillId="3" borderId="5" xfId="0" applyFont="1" applyFill="1" applyBorder="1" applyAlignment="1" applyProtection="1">
      <alignment horizontal="center" vertical="center"/>
    </xf>
    <xf numFmtId="0" fontId="28" fillId="3" borderId="3" xfId="0" applyFont="1" applyFill="1" applyBorder="1" applyAlignment="1" applyProtection="1">
      <alignment horizontal="center" vertical="center"/>
    </xf>
    <xf numFmtId="0" fontId="28" fillId="3" borderId="15"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4" fillId="2" borderId="9" xfId="0" applyFont="1" applyFill="1" applyBorder="1" applyAlignment="1" applyProtection="1">
      <alignment horizontal="center" vertical="center" wrapText="1" readingOrder="1"/>
    </xf>
    <xf numFmtId="0" fontId="1" fillId="0" borderId="10" xfId="0" applyFont="1" applyFill="1" applyBorder="1" applyAlignment="1" applyProtection="1">
      <alignment vertical="top" wrapText="1"/>
    </xf>
    <xf numFmtId="0" fontId="1" fillId="0" borderId="9" xfId="0" applyFont="1" applyFill="1" applyBorder="1" applyAlignment="1" applyProtection="1">
      <alignment vertical="top" wrapText="1"/>
    </xf>
    <xf numFmtId="0" fontId="4" fillId="0" borderId="0" xfId="0" applyFont="1" applyFill="1" applyAlignment="1" applyProtection="1">
      <alignment vertical="center" wrapText="1" readingOrder="1"/>
    </xf>
    <xf numFmtId="0" fontId="0" fillId="0" borderId="0" xfId="0" applyFill="1" applyProtection="1"/>
    <xf numFmtId="0" fontId="18" fillId="0" borderId="0" xfId="0" applyFont="1" applyFill="1" applyAlignment="1" applyProtection="1">
      <alignment horizontal="center" vertical="top" wrapText="1" readingOrder="1"/>
    </xf>
    <xf numFmtId="0" fontId="21" fillId="0" borderId="0" xfId="0" applyFont="1" applyFill="1" applyProtection="1"/>
    <xf numFmtId="0" fontId="3" fillId="0" borderId="0" xfId="0" applyFont="1" applyFill="1" applyAlignment="1" applyProtection="1">
      <alignment horizontal="center" vertical="center" wrapText="1" readingOrder="1"/>
    </xf>
    <xf numFmtId="0" fontId="4" fillId="2" borderId="3" xfId="0" applyFont="1" applyFill="1" applyBorder="1" applyAlignment="1" applyProtection="1">
      <alignment horizontal="center" vertical="center" wrapText="1" readingOrder="1"/>
    </xf>
    <xf numFmtId="0" fontId="1" fillId="0" borderId="4" xfId="0" applyFont="1" applyFill="1" applyBorder="1" applyAlignment="1" applyProtection="1">
      <alignment vertical="top" wrapText="1"/>
    </xf>
    <xf numFmtId="0" fontId="1" fillId="0" borderId="5" xfId="0" applyFont="1" applyFill="1" applyBorder="1" applyAlignment="1" applyProtection="1">
      <alignment vertical="top" wrapText="1"/>
    </xf>
    <xf numFmtId="0" fontId="4" fillId="2" borderId="6" xfId="0" applyFont="1" applyFill="1" applyBorder="1" applyAlignment="1" applyProtection="1">
      <alignment vertical="center" wrapText="1" readingOrder="1"/>
    </xf>
    <xf numFmtId="0" fontId="1" fillId="0" borderId="7" xfId="0" applyFont="1" applyFill="1" applyBorder="1" applyAlignment="1" applyProtection="1">
      <alignment vertical="top" wrapText="1"/>
    </xf>
    <xf numFmtId="0" fontId="1" fillId="0" borderId="6" xfId="0" applyFont="1" applyFill="1" applyBorder="1" applyAlignment="1" applyProtection="1">
      <alignment vertical="top" wrapText="1"/>
    </xf>
    <xf numFmtId="0" fontId="4" fillId="2" borderId="6" xfId="0" applyFont="1" applyFill="1" applyBorder="1" applyAlignment="1" applyProtection="1">
      <alignment horizontal="center" vertical="center" wrapText="1" readingOrder="1"/>
    </xf>
    <xf numFmtId="165" fontId="5" fillId="0" borderId="0" xfId="0" applyNumberFormat="1" applyFont="1" applyFill="1" applyAlignment="1" applyProtection="1">
      <alignment horizontal="right" vertical="center" wrapText="1" readingOrder="1"/>
    </xf>
    <xf numFmtId="0" fontId="4" fillId="0" borderId="0" xfId="0" applyFont="1" applyFill="1" applyAlignment="1" applyProtection="1">
      <alignment horizontal="left" vertical="center" wrapText="1" readingOrder="1"/>
    </xf>
    <xf numFmtId="165" fontId="4" fillId="0" borderId="0" xfId="0" applyNumberFormat="1" applyFont="1" applyFill="1" applyAlignment="1" applyProtection="1">
      <alignment horizontal="right" vertical="center" wrapText="1" readingOrder="1"/>
    </xf>
    <xf numFmtId="0" fontId="23" fillId="0" borderId="0" xfId="0" applyFont="1" applyFill="1" applyAlignment="1" applyProtection="1">
      <alignment horizontal="center"/>
    </xf>
    <xf numFmtId="0" fontId="2" fillId="0" borderId="0" xfId="0" applyFont="1" applyFill="1" applyAlignment="1" applyProtection="1">
      <alignment horizontal="center" vertical="top" wrapText="1" readingOrder="1"/>
    </xf>
    <xf numFmtId="0" fontId="35" fillId="0" borderId="0" xfId="0" applyFont="1" applyFill="1" applyProtection="1"/>
    <xf numFmtId="0" fontId="6" fillId="0" borderId="0" xfId="0" applyFont="1" applyFill="1" applyAlignment="1" applyProtection="1">
      <alignment vertical="top" wrapText="1" readingOrder="1"/>
    </xf>
    <xf numFmtId="0" fontId="4" fillId="2" borderId="10" xfId="0" applyFont="1" applyFill="1" applyBorder="1" applyAlignment="1" applyProtection="1">
      <alignment horizontal="center" vertical="center" wrapText="1" readingOrder="1"/>
    </xf>
    <xf numFmtId="0" fontId="5" fillId="0" borderId="12" xfId="0" applyFont="1" applyFill="1" applyBorder="1" applyAlignment="1" applyProtection="1">
      <alignment vertical="center" wrapText="1" readingOrder="1"/>
    </xf>
    <xf numFmtId="0" fontId="1" fillId="0" borderId="12" xfId="0" applyFont="1" applyFill="1" applyBorder="1" applyAlignment="1" applyProtection="1">
      <alignment vertical="top" wrapText="1"/>
    </xf>
    <xf numFmtId="166" fontId="5" fillId="0" borderId="12" xfId="0" applyNumberFormat="1" applyFont="1" applyFill="1" applyBorder="1" applyAlignment="1" applyProtection="1">
      <alignment horizontal="right" vertical="center" wrapText="1" readingOrder="1"/>
    </xf>
    <xf numFmtId="0" fontId="23" fillId="0" borderId="0" xfId="0" applyFont="1" applyFill="1" applyAlignment="1" applyProtection="1">
      <alignment horizontal="right"/>
    </xf>
    <xf numFmtId="0" fontId="4" fillId="0" borderId="3" xfId="0" applyFont="1" applyFill="1" applyBorder="1" applyAlignment="1" applyProtection="1">
      <alignment horizontal="center" vertical="center" wrapText="1" readingOrder="1"/>
    </xf>
    <xf numFmtId="166" fontId="4" fillId="0" borderId="3" xfId="0" applyNumberFormat="1" applyFont="1" applyFill="1" applyBorder="1" applyAlignment="1" applyProtection="1">
      <alignment horizontal="right" vertical="center" wrapText="1" readingOrder="1"/>
    </xf>
    <xf numFmtId="0" fontId="3" fillId="0" borderId="0" xfId="0" applyFont="1" applyFill="1" applyAlignment="1" applyProtection="1">
      <alignment horizontal="center" vertical="top" wrapText="1" readingOrder="1"/>
    </xf>
    <xf numFmtId="0" fontId="8" fillId="0" borderId="3" xfId="0" applyFont="1" applyFill="1" applyBorder="1" applyAlignment="1" applyProtection="1">
      <alignment vertical="center" wrapText="1" readingOrder="1"/>
    </xf>
    <xf numFmtId="0" fontId="8" fillId="2" borderId="3" xfId="0" applyFont="1" applyFill="1" applyBorder="1" applyAlignment="1" applyProtection="1">
      <alignment horizontal="center" vertical="top" wrapText="1" readingOrder="1"/>
    </xf>
    <xf numFmtId="0" fontId="8" fillId="2" borderId="12" xfId="0" applyFont="1" applyFill="1" applyBorder="1" applyAlignment="1" applyProtection="1">
      <alignment horizontal="center" vertical="top" wrapText="1" readingOrder="1"/>
    </xf>
    <xf numFmtId="0" fontId="8" fillId="2" borderId="12" xfId="0" applyFont="1" applyFill="1" applyBorder="1" applyAlignment="1" applyProtection="1">
      <alignment horizontal="center" vertical="center" wrapText="1" readingOrder="1"/>
    </xf>
    <xf numFmtId="164" fontId="9" fillId="0" borderId="3" xfId="0" applyNumberFormat="1" applyFont="1" applyFill="1" applyBorder="1" applyAlignment="1" applyProtection="1">
      <alignment horizontal="right" vertical="center" wrapText="1" readingOrder="1"/>
    </xf>
    <xf numFmtId="0" fontId="8" fillId="0" borderId="3" xfId="0" applyFont="1" applyFill="1" applyBorder="1" applyAlignment="1" applyProtection="1">
      <alignment vertical="top" wrapText="1" readingOrder="1"/>
    </xf>
    <xf numFmtId="0" fontId="1" fillId="0" borderId="11" xfId="0" applyFont="1" applyFill="1" applyBorder="1" applyAlignment="1" applyProtection="1">
      <alignment vertical="top" wrapText="1"/>
    </xf>
    <xf numFmtId="0" fontId="1" fillId="0" borderId="8" xfId="0" applyFont="1" applyFill="1" applyBorder="1" applyAlignment="1" applyProtection="1">
      <alignment vertical="top" wrapText="1"/>
    </xf>
    <xf numFmtId="0" fontId="9" fillId="2" borderId="3" xfId="0" applyFont="1" applyFill="1" applyBorder="1" applyAlignment="1" applyProtection="1">
      <alignment horizontal="left" vertical="center" wrapText="1" readingOrder="1"/>
    </xf>
    <xf numFmtId="164" fontId="10" fillId="0" borderId="3" xfId="0" applyNumberFormat="1" applyFont="1" applyFill="1" applyBorder="1" applyAlignment="1" applyProtection="1">
      <alignment horizontal="right" vertical="center" wrapText="1" readingOrder="1"/>
    </xf>
    <xf numFmtId="0" fontId="23" fillId="0" borderId="0" xfId="0" applyFont="1" applyFill="1" applyProtection="1"/>
    <xf numFmtId="0" fontId="7" fillId="0" borderId="0" xfId="0" applyFont="1" applyFill="1" applyAlignment="1" applyProtection="1">
      <alignment horizontal="center" vertical="top" wrapText="1" readingOrder="1"/>
    </xf>
    <xf numFmtId="0" fontId="7" fillId="0" borderId="0" xfId="0" applyFont="1" applyFill="1" applyAlignment="1" applyProtection="1">
      <alignment horizontal="center" vertical="center" wrapText="1" readingOrder="1"/>
    </xf>
    <xf numFmtId="0" fontId="8" fillId="2" borderId="3" xfId="0" applyFont="1" applyFill="1" applyBorder="1" applyAlignment="1" applyProtection="1">
      <alignment horizontal="center" vertical="center" wrapText="1" readingOrder="1"/>
    </xf>
    <xf numFmtId="0" fontId="11" fillId="0" borderId="3" xfId="0" applyFont="1" applyFill="1" applyBorder="1" applyAlignment="1" applyProtection="1">
      <alignment horizontal="right" vertical="top" wrapText="1" readingOrder="1"/>
    </xf>
    <xf numFmtId="0" fontId="11" fillId="0" borderId="3" xfId="0" applyFont="1" applyFill="1" applyBorder="1" applyAlignment="1" applyProtection="1">
      <alignment horizontal="left" vertical="top" wrapText="1" readingOrder="1"/>
    </xf>
    <xf numFmtId="0" fontId="11" fillId="2" borderId="3" xfId="0" applyFont="1" applyFill="1" applyBorder="1" applyAlignment="1" applyProtection="1">
      <alignment horizontal="left" vertical="center" wrapText="1" readingOrder="1"/>
    </xf>
    <xf numFmtId="0" fontId="5" fillId="2" borderId="3" xfId="0" applyFont="1" applyFill="1" applyBorder="1" applyAlignment="1" applyProtection="1">
      <alignment horizontal="center" vertical="center" wrapText="1" readingOrder="1"/>
    </xf>
    <xf numFmtId="0" fontId="1" fillId="2" borderId="13" xfId="0" applyFont="1" applyFill="1" applyBorder="1" applyAlignment="1" applyProtection="1">
      <alignment vertical="top" wrapText="1"/>
    </xf>
    <xf numFmtId="0" fontId="1" fillId="2" borderId="14" xfId="0" applyFont="1" applyFill="1" applyBorder="1" applyAlignment="1" applyProtection="1">
      <alignment vertical="top" wrapText="1"/>
    </xf>
    <xf numFmtId="0" fontId="1" fillId="2" borderId="8" xfId="0" applyFont="1" applyFill="1" applyBorder="1" applyAlignment="1" applyProtection="1">
      <alignment vertical="top" wrapText="1"/>
    </xf>
    <xf numFmtId="0" fontId="5" fillId="0" borderId="0" xfId="0" applyFont="1" applyFill="1" applyAlignment="1" applyProtection="1">
      <alignment horizontal="justify" vertical="center" wrapText="1" readingOrder="1"/>
    </xf>
    <xf numFmtId="0" fontId="0" fillId="0" borderId="0" xfId="0" applyFill="1" applyAlignment="1" applyProtection="1">
      <alignment horizontal="justify" vertical="center"/>
    </xf>
    <xf numFmtId="164" fontId="9" fillId="0" borderId="0" xfId="0" applyNumberFormat="1" applyFont="1" applyFill="1" applyAlignment="1" applyProtection="1">
      <alignment horizontal="right" vertical="center" wrapText="1" readingOrder="1"/>
    </xf>
    <xf numFmtId="0" fontId="0" fillId="0" borderId="0" xfId="0" applyFill="1" applyAlignment="1" applyProtection="1">
      <alignment vertical="center"/>
    </xf>
    <xf numFmtId="0" fontId="4" fillId="0" borderId="0" xfId="0" applyFont="1" applyFill="1" applyAlignment="1" applyProtection="1">
      <alignment horizontal="center" vertical="center" wrapText="1" readingOrder="1"/>
    </xf>
    <xf numFmtId="164" fontId="13" fillId="0" borderId="3" xfId="0" applyNumberFormat="1" applyFont="1" applyFill="1" applyBorder="1" applyAlignment="1" applyProtection="1">
      <alignment horizontal="right" vertical="center" wrapText="1" readingOrder="1"/>
    </xf>
    <xf numFmtId="0" fontId="1" fillId="0" borderId="5" xfId="0" applyFont="1" applyFill="1" applyBorder="1" applyAlignment="1" applyProtection="1">
      <alignment vertical="center" wrapText="1"/>
    </xf>
    <xf numFmtId="0" fontId="5" fillId="0" borderId="7" xfId="0" applyFont="1" applyFill="1" applyBorder="1" applyAlignment="1" applyProtection="1">
      <alignment horizontal="justify" vertical="center" wrapText="1" readingOrder="1"/>
    </xf>
    <xf numFmtId="0" fontId="7" fillId="2" borderId="3" xfId="0" applyFont="1" applyFill="1" applyBorder="1" applyAlignment="1" applyProtection="1">
      <alignment horizontal="center" vertical="center" wrapText="1" readingOrder="1"/>
    </xf>
    <xf numFmtId="0" fontId="1" fillId="2" borderId="11" xfId="0" applyFont="1" applyFill="1" applyBorder="1" applyAlignment="1" applyProtection="1">
      <alignment vertical="top" wrapText="1"/>
    </xf>
    <xf numFmtId="0" fontId="47" fillId="0" borderId="0" xfId="0" applyFont="1" applyFill="1" applyProtection="1"/>
    <xf numFmtId="0" fontId="4" fillId="2" borderId="3" xfId="0" applyFont="1" applyFill="1" applyBorder="1" applyAlignment="1" applyProtection="1">
      <alignment horizontal="center" vertical="top" wrapText="1" readingOrder="1"/>
    </xf>
    <xf numFmtId="0" fontId="4" fillId="2" borderId="13" xfId="0" applyFont="1" applyFill="1" applyBorder="1" applyAlignment="1" applyProtection="1">
      <alignment horizontal="center" vertical="top" wrapText="1" readingOrder="1"/>
    </xf>
    <xf numFmtId="0" fontId="4" fillId="2" borderId="11" xfId="0" applyFont="1" applyFill="1" applyBorder="1" applyAlignment="1" applyProtection="1">
      <alignment horizontal="center" vertical="top" wrapText="1" readingOrder="1"/>
    </xf>
    <xf numFmtId="0" fontId="4" fillId="2" borderId="2" xfId="0" applyFont="1" applyFill="1" applyBorder="1" applyAlignment="1" applyProtection="1">
      <alignment horizontal="center" vertical="top" wrapText="1" readingOrder="1"/>
    </xf>
    <xf numFmtId="0" fontId="4" fillId="2" borderId="7" xfId="0" applyFont="1" applyFill="1" applyBorder="1" applyAlignment="1" applyProtection="1">
      <alignment horizontal="center" vertical="top" wrapText="1" readingOrder="1"/>
    </xf>
    <xf numFmtId="172" fontId="17" fillId="0" borderId="3" xfId="0" applyNumberFormat="1"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17" fillId="0" borderId="3" xfId="0" applyFont="1" applyFill="1" applyBorder="1" applyAlignment="1" applyProtection="1">
      <alignment horizontal="center" vertical="center" wrapText="1" readingOrder="1"/>
    </xf>
    <xf numFmtId="0" fontId="1" fillId="0" borderId="4" xfId="0" applyFont="1" applyFill="1" applyBorder="1" applyAlignment="1" applyProtection="1">
      <alignment vertical="center" wrapText="1"/>
    </xf>
    <xf numFmtId="166" fontId="17" fillId="0" borderId="3" xfId="0" applyNumberFormat="1" applyFont="1" applyFill="1" applyBorder="1" applyAlignment="1" applyProtection="1">
      <alignment vertical="center" wrapText="1" readingOrder="1"/>
    </xf>
    <xf numFmtId="0" fontId="16" fillId="2" borderId="9" xfId="0" applyFont="1" applyFill="1" applyBorder="1" applyAlignment="1" applyProtection="1">
      <alignment horizontal="center" vertical="top" wrapText="1" readingOrder="1"/>
    </xf>
    <xf numFmtId="0" fontId="16" fillId="0" borderId="0" xfId="0" applyFont="1" applyFill="1" applyAlignment="1" applyProtection="1">
      <alignment horizontal="left" vertical="center" wrapText="1" readingOrder="1"/>
    </xf>
    <xf numFmtId="0" fontId="17" fillId="0" borderId="0" xfId="0" applyFont="1" applyFill="1" applyAlignment="1" applyProtection="1">
      <alignment horizontal="center" vertical="center" wrapText="1" readingOrder="1"/>
    </xf>
    <xf numFmtId="0" fontId="17" fillId="0" borderId="0" xfId="0" applyFont="1" applyFill="1" applyAlignment="1" applyProtection="1">
      <alignment vertical="center" wrapText="1" readingOrder="1"/>
    </xf>
    <xf numFmtId="0" fontId="16" fillId="2" borderId="8" xfId="0" applyFont="1" applyFill="1" applyBorder="1" applyAlignment="1" applyProtection="1">
      <alignment horizontal="center" vertical="top" wrapText="1" readingOrder="1"/>
    </xf>
    <xf numFmtId="166" fontId="16" fillId="0" borderId="0" xfId="0" applyNumberFormat="1" applyFont="1" applyFill="1" applyAlignment="1" applyProtection="1">
      <alignment vertical="center" wrapText="1" readingOrder="1"/>
    </xf>
    <xf numFmtId="0" fontId="16" fillId="0" borderId="0" xfId="0" applyFont="1" applyFill="1" applyAlignment="1" applyProtection="1">
      <alignment horizontal="center" vertical="center" wrapText="1" readingOrder="1"/>
    </xf>
    <xf numFmtId="0" fontId="16" fillId="0" borderId="0" xfId="0" applyFont="1" applyFill="1" applyAlignment="1" applyProtection="1">
      <alignment vertical="center" wrapText="1" readingOrder="1"/>
    </xf>
    <xf numFmtId="0" fontId="12" fillId="0" borderId="0" xfId="0" applyFont="1" applyFill="1" applyAlignment="1" applyProtection="1">
      <alignment horizontal="center" vertical="top" wrapText="1" readingOrder="1"/>
    </xf>
    <xf numFmtId="0" fontId="1" fillId="0" borderId="0" xfId="0" applyFont="1" applyFill="1" applyAlignment="1" applyProtection="1">
      <alignment vertical="top" wrapText="1"/>
    </xf>
    <xf numFmtId="0" fontId="18" fillId="0" borderId="0" xfId="0" applyFont="1" applyFill="1" applyAlignment="1" applyProtection="1">
      <alignment horizontal="center" vertical="center" wrapText="1" readingOrder="1"/>
    </xf>
    <xf numFmtId="0" fontId="1" fillId="0" borderId="0" xfId="0" applyFont="1" applyFill="1" applyAlignment="1" applyProtection="1">
      <alignment horizontal="center" vertical="center" wrapText="1"/>
    </xf>
    <xf numFmtId="0" fontId="12" fillId="0" borderId="0" xfId="0" applyFont="1" applyFill="1" applyAlignment="1" applyProtection="1">
      <alignment horizontal="center" vertical="center" wrapText="1" readingOrder="1"/>
    </xf>
    <xf numFmtId="0" fontId="0" fillId="0" borderId="0" xfId="0" applyFill="1" applyAlignment="1" applyProtection="1">
      <alignment horizontal="center" vertical="center"/>
    </xf>
    <xf numFmtId="170" fontId="12" fillId="0" borderId="0" xfId="0" applyNumberFormat="1" applyFont="1" applyFill="1" applyAlignment="1" applyProtection="1">
      <alignment horizontal="center" vertical="center" wrapText="1" readingOrder="1"/>
    </xf>
    <xf numFmtId="0" fontId="12" fillId="0" borderId="10" xfId="0" applyFont="1" applyFill="1" applyBorder="1" applyAlignment="1" applyProtection="1">
      <alignment horizontal="center" vertical="center" wrapText="1" readingOrder="1"/>
    </xf>
    <xf numFmtId="0" fontId="0" fillId="0" borderId="10" xfId="0" applyFill="1" applyBorder="1" applyAlignment="1" applyProtection="1">
      <alignment horizontal="center" vertical="center"/>
    </xf>
    <xf numFmtId="170" fontId="12" fillId="0" borderId="10" xfId="0" applyNumberFormat="1" applyFont="1" applyFill="1" applyBorder="1" applyAlignment="1" applyProtection="1">
      <alignment horizontal="center" vertical="center" wrapText="1" readingOrder="1"/>
    </xf>
    <xf numFmtId="0" fontId="1" fillId="0" borderId="10" xfId="0" applyFont="1" applyFill="1" applyBorder="1" applyAlignment="1" applyProtection="1">
      <alignment horizontal="center" vertical="center" wrapText="1"/>
    </xf>
    <xf numFmtId="0" fontId="18" fillId="0" borderId="0" xfId="0" applyFont="1" applyFill="1" applyAlignment="1" applyProtection="1">
      <alignment horizontal="right" vertical="top" wrapText="1" readingOrder="1"/>
    </xf>
    <xf numFmtId="0" fontId="22" fillId="0" borderId="0" xfId="0" applyFont="1" applyFill="1" applyAlignment="1" applyProtection="1">
      <alignment horizontal="right" vertical="top" wrapText="1"/>
    </xf>
    <xf numFmtId="0" fontId="21" fillId="0" borderId="0" xfId="0" applyFont="1" applyFill="1" applyAlignment="1" applyProtection="1">
      <alignment horizontal="justify" vertical="center"/>
    </xf>
    <xf numFmtId="0" fontId="18" fillId="0" borderId="10" xfId="0" applyFont="1" applyFill="1" applyBorder="1" applyAlignment="1" applyProtection="1">
      <alignment horizontal="center" vertical="top" wrapText="1" readingOrder="1"/>
    </xf>
    <xf numFmtId="0" fontId="21" fillId="0" borderId="10" xfId="0" applyFont="1" applyFill="1" applyBorder="1" applyAlignment="1" applyProtection="1">
      <alignment horizontal="justify" vertical="center"/>
    </xf>
    <xf numFmtId="0" fontId="16" fillId="2" borderId="3" xfId="0" applyFont="1" applyFill="1" applyBorder="1" applyAlignment="1" applyProtection="1">
      <alignment horizontal="center" vertical="top" wrapText="1" readingOrder="1"/>
    </xf>
    <xf numFmtId="0" fontId="4" fillId="0" borderId="13" xfId="0" applyFont="1" applyFill="1" applyBorder="1" applyAlignment="1" applyProtection="1">
      <alignment horizontal="center" vertical="center" wrapText="1" readingOrder="1"/>
    </xf>
    <xf numFmtId="0" fontId="5" fillId="0" borderId="3" xfId="0" applyFont="1" applyFill="1" applyBorder="1" applyAlignment="1" applyProtection="1">
      <alignment vertical="center" wrapText="1" readingOrder="1"/>
    </xf>
    <xf numFmtId="0" fontId="16" fillId="2" borderId="16" xfId="0" applyFont="1" applyFill="1" applyBorder="1" applyAlignment="1" applyProtection="1">
      <alignment horizontal="center" vertical="center" wrapText="1" readingOrder="1"/>
    </xf>
    <xf numFmtId="0" fontId="16" fillId="2" borderId="4" xfId="0" applyFont="1" applyFill="1" applyBorder="1" applyAlignment="1" applyProtection="1">
      <alignment horizontal="center" vertical="center" wrapText="1" readingOrder="1"/>
    </xf>
    <xf numFmtId="0" fontId="16" fillId="2" borderId="5" xfId="0" applyFont="1" applyFill="1" applyBorder="1" applyAlignment="1" applyProtection="1">
      <alignment horizontal="center" vertical="center" wrapText="1" readingOrder="1"/>
    </xf>
    <xf numFmtId="0" fontId="4" fillId="0" borderId="2" xfId="0" applyFont="1" applyFill="1" applyBorder="1" applyAlignment="1" applyProtection="1">
      <alignment horizontal="center" vertical="center" wrapText="1" readingOrder="1"/>
    </xf>
    <xf numFmtId="0" fontId="4" fillId="0" borderId="7" xfId="0" applyFont="1" applyFill="1" applyBorder="1" applyAlignment="1" applyProtection="1">
      <alignment horizontal="center" vertical="center" wrapText="1" readingOrder="1"/>
    </xf>
    <xf numFmtId="0" fontId="4" fillId="0" borderId="14" xfId="0" applyFont="1" applyFill="1" applyBorder="1" applyAlignment="1" applyProtection="1">
      <alignment horizontal="center" vertical="center" wrapText="1" readingOrder="1"/>
    </xf>
    <xf numFmtId="0" fontId="4" fillId="0" borderId="10" xfId="0" applyFont="1" applyFill="1" applyBorder="1" applyAlignment="1" applyProtection="1">
      <alignment horizontal="center" vertical="center" wrapText="1" readingOrder="1"/>
    </xf>
    <xf numFmtId="0" fontId="5" fillId="0" borderId="16" xfId="0" applyFont="1" applyFill="1" applyBorder="1" applyAlignment="1" applyProtection="1">
      <alignment vertical="center" wrapText="1" readingOrder="1"/>
    </xf>
    <xf numFmtId="0" fontId="5" fillId="0" borderId="4" xfId="0" applyFont="1" applyFill="1" applyBorder="1" applyAlignment="1" applyProtection="1">
      <alignment vertical="center" wrapText="1" readingOrder="1"/>
    </xf>
    <xf numFmtId="0" fontId="5" fillId="0" borderId="5" xfId="0" applyFont="1" applyFill="1" applyBorder="1" applyAlignment="1" applyProtection="1">
      <alignment vertical="center" wrapText="1" readingOrder="1"/>
    </xf>
    <xf numFmtId="0" fontId="4" fillId="0" borderId="16" xfId="0" applyFont="1" applyFill="1" applyBorder="1" applyAlignment="1" applyProtection="1">
      <alignment horizontal="center" vertical="center" wrapText="1" readingOrder="1"/>
    </xf>
    <xf numFmtId="0" fontId="4" fillId="0" borderId="4" xfId="0" applyFont="1" applyFill="1" applyBorder="1" applyAlignment="1" applyProtection="1">
      <alignment horizontal="center" vertical="center" wrapText="1" readingOrder="1"/>
    </xf>
    <xf numFmtId="0" fontId="16" fillId="2" borderId="6" xfId="0" applyFont="1" applyFill="1" applyBorder="1" applyAlignment="1" applyProtection="1">
      <alignment horizontal="center" vertical="center" wrapText="1" readingOrder="1"/>
    </xf>
    <xf numFmtId="0" fontId="1" fillId="0" borderId="6" xfId="0" applyFont="1" applyFill="1" applyBorder="1" applyAlignment="1" applyProtection="1">
      <alignment vertical="center" wrapText="1"/>
    </xf>
    <xf numFmtId="0" fontId="16" fillId="2" borderId="3" xfId="0" applyFont="1" applyFill="1" applyBorder="1" applyAlignment="1" applyProtection="1">
      <alignment horizontal="center" vertical="center" wrapText="1" readingOrder="1"/>
    </xf>
    <xf numFmtId="0" fontId="16" fillId="2" borderId="12" xfId="0" applyFont="1" applyFill="1" applyBorder="1" applyAlignment="1" applyProtection="1">
      <alignment horizontal="center" vertical="center" wrapText="1" readingOrder="1"/>
    </xf>
    <xf numFmtId="0" fontId="1" fillId="0" borderId="12" xfId="0" applyFont="1" applyFill="1" applyBorder="1" applyAlignment="1" applyProtection="1">
      <alignment vertical="center" wrapText="1"/>
    </xf>
    <xf numFmtId="170" fontId="17" fillId="0" borderId="3" xfId="0" applyNumberFormat="1" applyFont="1" applyFill="1" applyBorder="1" applyAlignment="1" applyProtection="1">
      <alignment vertical="center" wrapText="1" readingOrder="1"/>
    </xf>
    <xf numFmtId="0" fontId="16" fillId="2" borderId="8" xfId="0" applyFont="1" applyFill="1" applyBorder="1" applyAlignment="1" applyProtection="1">
      <alignment horizontal="center" vertical="center" wrapText="1" readingOrder="1"/>
    </xf>
    <xf numFmtId="0" fontId="1" fillId="0" borderId="9" xfId="0" applyFont="1" applyFill="1" applyBorder="1" applyAlignment="1" applyProtection="1">
      <alignment vertical="center" wrapText="1"/>
    </xf>
    <xf numFmtId="0" fontId="23" fillId="0" borderId="0" xfId="0" applyFont="1" applyAlignment="1">
      <alignment horizontal="center"/>
    </xf>
    <xf numFmtId="0" fontId="1" fillId="0" borderId="4"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2" fillId="0" borderId="0" xfId="0" applyFont="1" applyFill="1" applyBorder="1" applyAlignment="1" applyProtection="1">
      <alignment horizontal="center" vertical="top" wrapText="1" readingOrder="1"/>
    </xf>
    <xf numFmtId="0" fontId="1" fillId="0" borderId="0" xfId="0" applyFont="1" applyFill="1" applyBorder="1" applyAlignment="1" applyProtection="1">
      <alignment vertical="top" wrapText="1"/>
    </xf>
    <xf numFmtId="0" fontId="18" fillId="0" borderId="0" xfId="0" applyFont="1" applyFill="1" applyBorder="1" applyAlignment="1" applyProtection="1">
      <alignment horizontal="center" vertical="center" wrapText="1" readingOrder="1"/>
    </xf>
    <xf numFmtId="0" fontId="21" fillId="0" borderId="0" xfId="0" applyFont="1" applyFill="1" applyBorder="1" applyProtection="1"/>
    <xf numFmtId="0" fontId="18" fillId="0" borderId="0" xfId="0" applyFont="1" applyFill="1" applyBorder="1" applyAlignment="1" applyProtection="1">
      <alignment horizontal="center" vertical="top" wrapText="1" readingOrder="1"/>
    </xf>
    <xf numFmtId="0" fontId="12" fillId="0" borderId="0" xfId="0" applyFont="1" applyFill="1" applyBorder="1" applyAlignment="1" applyProtection="1">
      <alignment horizontal="center" vertical="center" wrapText="1" readingOrder="1"/>
    </xf>
    <xf numFmtId="0" fontId="0" fillId="0" borderId="0" xfId="0" applyFill="1" applyBorder="1" applyAlignment="1" applyProtection="1">
      <alignment horizontal="center" vertical="center"/>
    </xf>
    <xf numFmtId="0" fontId="12" fillId="0" borderId="10" xfId="0" applyFont="1" applyFill="1" applyBorder="1" applyAlignment="1" applyProtection="1">
      <alignment horizontal="center" vertical="top" wrapText="1" readingOrder="1"/>
    </xf>
    <xf numFmtId="0" fontId="0" fillId="0" borderId="10" xfId="0" applyFill="1" applyBorder="1" applyProtection="1"/>
    <xf numFmtId="0" fontId="21" fillId="0" borderId="10" xfId="0" applyFont="1" applyFill="1" applyBorder="1" applyProtection="1"/>
    <xf numFmtId="0" fontId="4" fillId="0" borderId="13" xfId="0" applyFont="1" applyFill="1" applyBorder="1" applyAlignment="1" applyProtection="1">
      <alignment horizontal="center" vertical="top" wrapText="1" readingOrder="1"/>
    </xf>
    <xf numFmtId="0" fontId="5" fillId="0" borderId="3" xfId="0" applyFont="1" applyFill="1" applyBorder="1" applyAlignment="1" applyProtection="1">
      <alignment vertical="top" wrapText="1" readingOrder="1"/>
    </xf>
    <xf numFmtId="0" fontId="4" fillId="0" borderId="13" xfId="0" applyNumberFormat="1" applyFont="1" applyFill="1" applyBorder="1" applyAlignment="1" applyProtection="1">
      <alignment horizontal="center" vertical="top" wrapText="1" readingOrder="1"/>
    </xf>
    <xf numFmtId="0" fontId="0" fillId="0" borderId="0" xfId="0" applyNumberFormat="1" applyFill="1" applyAlignment="1" applyProtection="1"/>
    <xf numFmtId="0" fontId="5" fillId="0" borderId="3" xfId="0" applyNumberFormat="1" applyFont="1" applyFill="1" applyBorder="1" applyAlignment="1" applyProtection="1">
      <alignment vertical="center" wrapText="1" readingOrder="1"/>
    </xf>
    <xf numFmtId="0" fontId="1" fillId="0" borderId="4" xfId="0" applyNumberFormat="1" applyFont="1" applyFill="1" applyBorder="1" applyAlignment="1" applyProtection="1">
      <alignment vertical="center" wrapText="1" readingOrder="1"/>
    </xf>
    <xf numFmtId="0" fontId="1" fillId="0" borderId="5" xfId="0" applyNumberFormat="1" applyFont="1" applyFill="1" applyBorder="1" applyAlignment="1" applyProtection="1">
      <alignment vertical="center" wrapText="1" readingOrder="1"/>
    </xf>
    <xf numFmtId="0" fontId="18" fillId="0" borderId="0" xfId="0" applyNumberFormat="1" applyFont="1" applyFill="1" applyAlignment="1" applyProtection="1">
      <alignment horizontal="right" vertical="top" wrapText="1" readingOrder="1"/>
    </xf>
    <xf numFmtId="0" fontId="22" fillId="0" borderId="0" xfId="0" applyNumberFormat="1" applyFont="1" applyFill="1" applyAlignment="1" applyProtection="1">
      <alignment horizontal="right" vertical="top" wrapText="1"/>
    </xf>
    <xf numFmtId="0" fontId="18" fillId="0" borderId="0" xfId="0" applyNumberFormat="1" applyFont="1" applyFill="1" applyBorder="1" applyAlignment="1" applyProtection="1">
      <alignment horizontal="center" vertical="top" wrapText="1" readingOrder="1"/>
    </xf>
    <xf numFmtId="0" fontId="21" fillId="0" borderId="0" xfId="0" applyNumberFormat="1" applyFont="1" applyFill="1" applyBorder="1" applyAlignment="1" applyProtection="1"/>
    <xf numFmtId="0" fontId="16" fillId="2" borderId="3" xfId="0" applyNumberFormat="1" applyFont="1" applyFill="1" applyBorder="1" applyAlignment="1" applyProtection="1">
      <alignment horizontal="center" vertical="top" wrapText="1" readingOrder="1"/>
    </xf>
    <xf numFmtId="0" fontId="1" fillId="0" borderId="4" xfId="0" applyNumberFormat="1" applyFont="1" applyFill="1" applyBorder="1" applyAlignment="1" applyProtection="1">
      <alignment vertical="top" wrapText="1"/>
    </xf>
    <xf numFmtId="0" fontId="1" fillId="0" borderId="5" xfId="0" applyNumberFormat="1" applyFont="1" applyFill="1" applyBorder="1" applyAlignment="1" applyProtection="1">
      <alignment vertical="top" wrapText="1"/>
    </xf>
    <xf numFmtId="0" fontId="0" fillId="0" borderId="0" xfId="0"/>
    <xf numFmtId="0" fontId="48" fillId="0" borderId="0" xfId="0" applyFont="1" applyAlignment="1" applyProtection="1">
      <alignment horizontal="center" vertical="center" wrapText="1" readingOrder="1"/>
      <protection locked="0"/>
    </xf>
    <xf numFmtId="0" fontId="49" fillId="0" borderId="0" xfId="0" applyFont="1" applyAlignment="1" applyProtection="1">
      <alignment horizontal="center" vertical="top" wrapText="1" readingOrder="1"/>
      <protection locked="0"/>
    </xf>
    <xf numFmtId="0" fontId="50" fillId="0" borderId="0" xfId="0" applyFont="1" applyAlignment="1" applyProtection="1">
      <alignment horizontal="center" vertical="center" wrapText="1" readingOrder="1"/>
      <protection locked="0"/>
    </xf>
    <xf numFmtId="0" fontId="51" fillId="0" borderId="0" xfId="0" applyFont="1" applyAlignment="1" applyProtection="1">
      <alignment horizontal="center" vertical="center" wrapText="1" readingOrder="1"/>
      <protection locked="0"/>
    </xf>
    <xf numFmtId="0" fontId="51" fillId="0" borderId="18" xfId="0" applyFont="1" applyBorder="1" applyAlignment="1" applyProtection="1">
      <alignment vertical="top" wrapText="1" readingOrder="1"/>
      <protection locked="0"/>
    </xf>
    <xf numFmtId="0" fontId="0" fillId="0" borderId="19"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51" fillId="0" borderId="0" xfId="0" applyFont="1" applyAlignment="1" applyProtection="1">
      <alignment vertical="top" wrapText="1" readingOrder="1"/>
      <protection locked="0"/>
    </xf>
    <xf numFmtId="0" fontId="49" fillId="0" borderId="18" xfId="0" applyFont="1" applyBorder="1" applyAlignment="1" applyProtection="1">
      <alignment horizontal="center" vertical="top" wrapText="1" readingOrder="1"/>
      <protection locked="0"/>
    </xf>
    <xf numFmtId="0" fontId="0" fillId="0" borderId="20" xfId="0" applyBorder="1" applyAlignment="1" applyProtection="1">
      <alignment vertical="top" wrapText="1"/>
      <protection locked="0"/>
    </xf>
    <xf numFmtId="0" fontId="0" fillId="0" borderId="23" xfId="0" applyBorder="1" applyAlignment="1" applyProtection="1">
      <alignment vertical="top" wrapText="1"/>
      <protection locked="0"/>
    </xf>
    <xf numFmtId="0" fontId="52" fillId="0" borderId="0" xfId="0" applyFont="1" applyAlignment="1" applyProtection="1">
      <alignment horizontal="center" vertical="center" wrapText="1" readingOrder="1"/>
      <protection locked="0"/>
    </xf>
    <xf numFmtId="0" fontId="53" fillId="0" borderId="0" xfId="0" applyFont="1" applyAlignment="1" applyProtection="1">
      <alignment horizontal="center" vertical="center" wrapText="1" readingOrder="1"/>
      <protection locked="0"/>
    </xf>
    <xf numFmtId="0" fontId="0" fillId="0" borderId="24" xfId="0" applyBorder="1" applyAlignment="1" applyProtection="1">
      <alignment vertical="top" wrapText="1"/>
      <protection locked="0"/>
    </xf>
    <xf numFmtId="0" fontId="50" fillId="0" borderId="0" xfId="0" applyFont="1" applyAlignment="1" applyProtection="1">
      <alignment vertical="top" wrapText="1" readingOrder="1"/>
      <protection locked="0"/>
    </xf>
    <xf numFmtId="0" fontId="50" fillId="0" borderId="0" xfId="0" applyFont="1" applyAlignment="1" applyProtection="1">
      <alignment horizontal="right" vertical="top" wrapText="1" readingOrder="1"/>
      <protection locked="0"/>
    </xf>
    <xf numFmtId="0" fontId="54" fillId="0" borderId="0" xfId="0" applyFont="1" applyAlignment="1" applyProtection="1">
      <alignment vertical="top" wrapText="1" readingOrder="1"/>
      <protection locked="0"/>
    </xf>
    <xf numFmtId="0" fontId="55" fillId="0" borderId="0" xfId="0" applyFont="1" applyAlignment="1" applyProtection="1">
      <alignment vertical="top" wrapText="1" readingOrder="1"/>
      <protection locked="0"/>
    </xf>
    <xf numFmtId="0" fontId="56" fillId="0" borderId="0" xfId="0" applyFont="1" applyAlignment="1" applyProtection="1">
      <alignment horizontal="right" vertical="top" wrapText="1" readingOrder="1"/>
      <protection locked="0"/>
    </xf>
    <xf numFmtId="0" fontId="57" fillId="0" borderId="0" xfId="0" applyFont="1" applyAlignment="1" applyProtection="1">
      <alignment horizontal="right" vertical="top" wrapText="1" readingOrder="1"/>
      <protection locked="0"/>
    </xf>
    <xf numFmtId="0" fontId="54" fillId="0" borderId="0" xfId="0" applyFont="1" applyAlignment="1" applyProtection="1">
      <alignment horizontal="right" vertical="top" wrapText="1" readingOrder="1"/>
      <protection locked="0"/>
    </xf>
    <xf numFmtId="0" fontId="56" fillId="0" borderId="0" xfId="0" applyFont="1" applyAlignment="1" applyProtection="1">
      <alignment vertical="top" wrapText="1" readingOrder="1"/>
      <protection locked="0"/>
    </xf>
    <xf numFmtId="0" fontId="50" fillId="0" borderId="17" xfId="0" applyFont="1" applyBorder="1" applyAlignment="1" applyProtection="1">
      <alignment horizontal="right" vertical="top" wrapText="1" readingOrder="1"/>
      <protection locked="0"/>
    </xf>
    <xf numFmtId="0" fontId="0" fillId="0" borderId="17" xfId="0" applyBorder="1" applyAlignment="1" applyProtection="1">
      <alignment vertical="top" wrapText="1"/>
      <protection locked="0"/>
    </xf>
    <xf numFmtId="0" fontId="29" fillId="0" borderId="0" xfId="2" applyFont="1" applyAlignment="1">
      <alignment horizontal="right"/>
    </xf>
    <xf numFmtId="0" fontId="47" fillId="0" borderId="0" xfId="2" applyFont="1" applyAlignment="1">
      <alignment horizontal="left"/>
    </xf>
    <xf numFmtId="0" fontId="46" fillId="0" borderId="0" xfId="2" applyAlignment="1">
      <alignment horizontal="left"/>
    </xf>
    <xf numFmtId="0" fontId="23" fillId="0" borderId="0" xfId="0" applyFont="1" applyAlignment="1">
      <alignment horizontal="right"/>
    </xf>
    <xf numFmtId="0" fontId="29" fillId="0" borderId="0" xfId="2" applyFont="1" applyAlignment="1">
      <alignment horizontal="center"/>
    </xf>
    <xf numFmtId="0" fontId="41" fillId="6" borderId="0" xfId="0" applyFont="1" applyFill="1" applyAlignment="1" applyProtection="1">
      <alignment horizontal="center"/>
      <protection locked="0"/>
    </xf>
    <xf numFmtId="0" fontId="41" fillId="6" borderId="0" xfId="0" applyFont="1" applyFill="1" applyAlignment="1" applyProtection="1">
      <alignment horizontal="center" vertical="center"/>
    </xf>
    <xf numFmtId="0" fontId="23" fillId="0" borderId="0" xfId="3" applyFont="1" applyBorder="1" applyAlignment="1">
      <alignment horizontal="right"/>
    </xf>
    <xf numFmtId="0" fontId="76" fillId="0" borderId="0" xfId="3" applyFont="1" applyBorder="1" applyAlignment="1">
      <alignment horizontal="center"/>
    </xf>
    <xf numFmtId="0" fontId="76" fillId="0" borderId="26" xfId="3" applyFont="1" applyBorder="1" applyAlignment="1">
      <alignment horizontal="center"/>
    </xf>
    <xf numFmtId="49" fontId="62" fillId="0" borderId="25" xfId="3" applyNumberFormat="1" applyFont="1" applyBorder="1" applyAlignment="1">
      <alignment horizontal="center" vertical="center" wrapText="1"/>
    </xf>
    <xf numFmtId="15" fontId="63" fillId="0" borderId="25" xfId="3" applyNumberFormat="1" applyFont="1" applyBorder="1" applyAlignment="1">
      <alignment horizontal="center" vertical="center" wrapText="1"/>
    </xf>
    <xf numFmtId="49" fontId="46" fillId="0" borderId="25" xfId="3" applyNumberFormat="1" applyFont="1" applyBorder="1" applyAlignment="1">
      <alignment horizontal="center" vertical="center" wrapText="1"/>
    </xf>
    <xf numFmtId="49" fontId="21" fillId="0" borderId="25" xfId="3" applyNumberFormat="1" applyFont="1" applyBorder="1" applyAlignment="1">
      <alignment horizontal="center" vertical="center" wrapText="1"/>
    </xf>
    <xf numFmtId="15" fontId="40" fillId="0" borderId="25" xfId="3" applyNumberFormat="1" applyFont="1" applyBorder="1" applyAlignment="1">
      <alignment horizontal="center" vertical="center" wrapText="1"/>
    </xf>
    <xf numFmtId="49" fontId="46" fillId="0" borderId="28" xfId="3" applyNumberFormat="1" applyFont="1" applyBorder="1" applyAlignment="1">
      <alignment horizontal="center" vertical="center" wrapText="1"/>
    </xf>
    <xf numFmtId="49" fontId="46" fillId="0" borderId="29" xfId="3" applyNumberFormat="1" applyFont="1" applyBorder="1" applyAlignment="1">
      <alignment horizontal="center" vertical="center" wrapText="1"/>
    </xf>
    <xf numFmtId="49" fontId="46" fillId="0" borderId="30" xfId="3" applyNumberFormat="1" applyFont="1" applyBorder="1" applyAlignment="1">
      <alignment horizontal="center" vertical="center" wrapText="1"/>
    </xf>
    <xf numFmtId="49" fontId="21" fillId="0" borderId="28" xfId="3" applyNumberFormat="1" applyFont="1" applyBorder="1" applyAlignment="1">
      <alignment horizontal="center" vertical="center" wrapText="1"/>
    </xf>
    <xf numFmtId="49" fontId="21" fillId="0" borderId="29" xfId="3" applyNumberFormat="1" applyFont="1" applyBorder="1" applyAlignment="1">
      <alignment horizontal="center" vertical="center" wrapText="1"/>
    </xf>
    <xf numFmtId="49" fontId="21" fillId="0" borderId="30" xfId="3" applyNumberFormat="1" applyFont="1" applyBorder="1" applyAlignment="1">
      <alignment horizontal="center" vertical="center" wrapText="1"/>
    </xf>
    <xf numFmtId="15" fontId="40" fillId="0" borderId="28" xfId="3" applyNumberFormat="1" applyFont="1" applyBorder="1" applyAlignment="1">
      <alignment horizontal="center" vertical="center" wrapText="1"/>
    </xf>
    <xf numFmtId="15" fontId="40" fillId="0" borderId="29" xfId="3" applyNumberFormat="1" applyFont="1" applyBorder="1" applyAlignment="1">
      <alignment horizontal="center" vertical="center" wrapText="1"/>
    </xf>
    <xf numFmtId="15" fontId="40" fillId="0" borderId="30" xfId="3" applyNumberFormat="1" applyFont="1" applyBorder="1" applyAlignment="1">
      <alignment horizontal="center" vertical="center" wrapText="1"/>
    </xf>
    <xf numFmtId="0" fontId="49" fillId="0" borderId="0" xfId="3" applyFont="1" applyBorder="1" applyAlignment="1">
      <alignment horizontal="justify" vertical="top" wrapText="1"/>
    </xf>
    <xf numFmtId="0" fontId="74" fillId="8" borderId="0" xfId="3" applyFont="1" applyFill="1" applyBorder="1" applyAlignment="1">
      <alignment horizontal="center" vertical="center" wrapText="1"/>
    </xf>
    <xf numFmtId="0" fontId="77" fillId="0" borderId="15" xfId="2" applyFont="1" applyBorder="1" applyAlignment="1">
      <alignment horizontal="justify" vertical="center" wrapText="1"/>
    </xf>
    <xf numFmtId="0" fontId="0" fillId="0" borderId="42" xfId="0" applyBorder="1" applyAlignment="1">
      <alignment horizontal="justify" vertical="center"/>
    </xf>
    <xf numFmtId="0" fontId="0" fillId="0" borderId="43" xfId="0" applyBorder="1" applyAlignment="1">
      <alignment horizontal="justify" vertical="center"/>
    </xf>
    <xf numFmtId="0" fontId="70" fillId="0" borderId="0" xfId="2" applyFont="1" applyAlignment="1">
      <alignment horizontal="center"/>
    </xf>
    <xf numFmtId="0" fontId="46" fillId="0" borderId="37" xfId="2" applyBorder="1" applyAlignment="1">
      <alignment horizontal="center"/>
    </xf>
    <xf numFmtId="0" fontId="46" fillId="0" borderId="38" xfId="2" applyBorder="1" applyAlignment="1">
      <alignment horizontal="center"/>
    </xf>
    <xf numFmtId="0" fontId="46" fillId="0" borderId="39" xfId="2" applyBorder="1" applyAlignment="1">
      <alignment horizontal="center"/>
    </xf>
    <xf numFmtId="0" fontId="70" fillId="0" borderId="25" xfId="2" applyFont="1" applyBorder="1" applyAlignment="1"/>
    <xf numFmtId="0" fontId="0" fillId="0" borderId="25" xfId="0" applyBorder="1" applyAlignment="1"/>
  </cellXfs>
  <cellStyles count="5">
    <cellStyle name="Millares" xfId="1" builtinId="3"/>
    <cellStyle name="Millares 2" xfId="4"/>
    <cellStyle name="Normal" xfId="0" builtinId="0"/>
    <cellStyle name="Normal 4 2" xfId="3"/>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112884</xdr:colOff>
      <xdr:row>8</xdr:row>
      <xdr:rowOff>88398</xdr:rowOff>
    </xdr:from>
    <xdr:ext cx="2860335" cy="937629"/>
    <xdr:sp macro="" textlink="">
      <xdr:nvSpPr>
        <xdr:cNvPr id="3" name="Rectángulo 2">
          <a:extLst>
            <a:ext uri="{FF2B5EF4-FFF2-40B4-BE49-F238E27FC236}">
              <a16:creationId xmlns:a16="http://schemas.microsoft.com/office/drawing/2014/main" xmlns="" id="{38513D89-3B71-43BF-B1E1-5A9DD5184AF1}"/>
            </a:ext>
          </a:extLst>
        </xdr:cNvPr>
        <xdr:cNvSpPr/>
      </xdr:nvSpPr>
      <xdr:spPr>
        <a:xfrm>
          <a:off x="2856084" y="1869573"/>
          <a:ext cx="2860335" cy="937629"/>
        </a:xfrm>
        <a:prstGeom prst="rect">
          <a:avLst/>
        </a:prstGeom>
        <a:noFill/>
      </xdr:spPr>
      <xdr:txBody>
        <a:bodyPr wrap="non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Aplica</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133350</xdr:colOff>
      <xdr:row>11</xdr:row>
      <xdr:rowOff>0</xdr:rowOff>
    </xdr:from>
    <xdr:ext cx="2860335" cy="937629"/>
    <xdr:sp macro="" textlink="">
      <xdr:nvSpPr>
        <xdr:cNvPr id="3" name="Rectángulo 2">
          <a:extLst>
            <a:ext uri="{FF2B5EF4-FFF2-40B4-BE49-F238E27FC236}">
              <a16:creationId xmlns:a16="http://schemas.microsoft.com/office/drawing/2014/main" xmlns="" id="{3355A490-0A0C-41FC-90A9-D247B46BAA2E}"/>
            </a:ext>
          </a:extLst>
        </xdr:cNvPr>
        <xdr:cNvSpPr/>
      </xdr:nvSpPr>
      <xdr:spPr>
        <a:xfrm>
          <a:off x="2876550" y="1962150"/>
          <a:ext cx="2860335" cy="937629"/>
        </a:xfrm>
        <a:prstGeom prst="rect">
          <a:avLst/>
        </a:prstGeom>
        <a:noFill/>
      </xdr:spPr>
      <xdr:txBody>
        <a:bodyPr wrap="non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Aplica</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352425</xdr:colOff>
      <xdr:row>7</xdr:row>
      <xdr:rowOff>276225</xdr:rowOff>
    </xdr:from>
    <xdr:ext cx="2860335" cy="937629"/>
    <xdr:sp macro="" textlink="">
      <xdr:nvSpPr>
        <xdr:cNvPr id="3" name="Rectángulo 2">
          <a:extLst>
            <a:ext uri="{FF2B5EF4-FFF2-40B4-BE49-F238E27FC236}">
              <a16:creationId xmlns:a16="http://schemas.microsoft.com/office/drawing/2014/main" xmlns="" id="{128F4755-E00A-4014-BF6A-88785558227E}"/>
            </a:ext>
          </a:extLst>
        </xdr:cNvPr>
        <xdr:cNvSpPr/>
      </xdr:nvSpPr>
      <xdr:spPr>
        <a:xfrm>
          <a:off x="3095625" y="1666875"/>
          <a:ext cx="2860335" cy="937629"/>
        </a:xfrm>
        <a:prstGeom prst="rect">
          <a:avLst/>
        </a:prstGeom>
        <a:noFill/>
      </xdr:spPr>
      <xdr:txBody>
        <a:bodyPr wrap="non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Aplica</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66675</xdr:colOff>
      <xdr:row>8</xdr:row>
      <xdr:rowOff>0</xdr:rowOff>
    </xdr:from>
    <xdr:ext cx="2860335" cy="937629"/>
    <xdr:sp macro="" textlink="">
      <xdr:nvSpPr>
        <xdr:cNvPr id="2" name="Rectángulo 1">
          <a:extLst>
            <a:ext uri="{FF2B5EF4-FFF2-40B4-BE49-F238E27FC236}">
              <a16:creationId xmlns:a16="http://schemas.microsoft.com/office/drawing/2014/main" xmlns="" id="{1FB2AD71-C5BE-4F56-BA4A-EDB7BC06D9E5}"/>
            </a:ext>
          </a:extLst>
        </xdr:cNvPr>
        <xdr:cNvSpPr/>
      </xdr:nvSpPr>
      <xdr:spPr>
        <a:xfrm>
          <a:off x="2809875" y="1733550"/>
          <a:ext cx="2860335" cy="937629"/>
        </a:xfrm>
        <a:prstGeom prst="rect">
          <a:avLst/>
        </a:prstGeom>
        <a:noFill/>
      </xdr:spPr>
      <xdr:txBody>
        <a:bodyPr wrap="non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Aplica</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390525</xdr:colOff>
      <xdr:row>9</xdr:row>
      <xdr:rowOff>180975</xdr:rowOff>
    </xdr:from>
    <xdr:ext cx="2791342" cy="937629"/>
    <xdr:sp macro="" textlink="">
      <xdr:nvSpPr>
        <xdr:cNvPr id="2" name="Rectángulo 1">
          <a:extLst>
            <a:ext uri="{FF2B5EF4-FFF2-40B4-BE49-F238E27FC236}">
              <a16:creationId xmlns:a16="http://schemas.microsoft.com/office/drawing/2014/main" xmlns="" id="{F22AD036-817E-4915-B29E-4053B9FD1189}"/>
            </a:ext>
          </a:extLst>
        </xdr:cNvPr>
        <xdr:cNvSpPr/>
      </xdr:nvSpPr>
      <xdr:spPr>
        <a:xfrm>
          <a:off x="4191000" y="2238375"/>
          <a:ext cx="2791342" cy="937629"/>
        </a:xfrm>
        <a:prstGeom prst="rect">
          <a:avLst/>
        </a:prstGeom>
        <a:noFill/>
      </xdr:spPr>
      <xdr:txBody>
        <a:bodyPr wrap="non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aplica</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9</xdr:col>
      <xdr:colOff>9525</xdr:colOff>
      <xdr:row>9</xdr:row>
      <xdr:rowOff>123825</xdr:rowOff>
    </xdr:from>
    <xdr:ext cx="2791342" cy="937629"/>
    <xdr:sp macro="" textlink="">
      <xdr:nvSpPr>
        <xdr:cNvPr id="2" name="Rectángulo 1">
          <a:extLst>
            <a:ext uri="{FF2B5EF4-FFF2-40B4-BE49-F238E27FC236}">
              <a16:creationId xmlns:a16="http://schemas.microsoft.com/office/drawing/2014/main" xmlns="" id="{CA179170-FDDD-471A-8784-5BA8078B5429}"/>
            </a:ext>
          </a:extLst>
        </xdr:cNvPr>
        <xdr:cNvSpPr/>
      </xdr:nvSpPr>
      <xdr:spPr>
        <a:xfrm>
          <a:off x="4238625" y="1914525"/>
          <a:ext cx="2791342" cy="937629"/>
        </a:xfrm>
        <a:prstGeom prst="rect">
          <a:avLst/>
        </a:prstGeom>
        <a:noFill/>
      </xdr:spPr>
      <xdr:txBody>
        <a:bodyPr wrap="non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aplica</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10</xdr:col>
      <xdr:colOff>246236</xdr:colOff>
      <xdr:row>9</xdr:row>
      <xdr:rowOff>2673</xdr:rowOff>
    </xdr:from>
    <xdr:ext cx="2860335" cy="937629"/>
    <xdr:sp macro="" textlink="">
      <xdr:nvSpPr>
        <xdr:cNvPr id="2" name="Rectángulo 1">
          <a:extLst>
            <a:ext uri="{FF2B5EF4-FFF2-40B4-BE49-F238E27FC236}">
              <a16:creationId xmlns:a16="http://schemas.microsoft.com/office/drawing/2014/main" xmlns="" id="{EA304D2E-2168-4E87-A216-25BCDD0788CA}"/>
            </a:ext>
          </a:extLst>
        </xdr:cNvPr>
        <xdr:cNvSpPr/>
      </xdr:nvSpPr>
      <xdr:spPr>
        <a:xfrm>
          <a:off x="4865861" y="1850523"/>
          <a:ext cx="2860335" cy="937629"/>
        </a:xfrm>
        <a:prstGeom prst="rect">
          <a:avLst/>
        </a:prstGeom>
        <a:noFill/>
      </xdr:spPr>
      <xdr:txBody>
        <a:bodyPr wrap="non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8</xdr:col>
      <xdr:colOff>152399</xdr:colOff>
      <xdr:row>1</xdr:row>
      <xdr:rowOff>0</xdr:rowOff>
    </xdr:from>
    <xdr:to>
      <xdr:col>10</xdr:col>
      <xdr:colOff>590549</xdr:colOff>
      <xdr:row>8</xdr:row>
      <xdr:rowOff>35106</xdr:rowOff>
    </xdr:to>
    <xdr:pic>
      <xdr:nvPicPr>
        <xdr:cNvPr id="2" name="Picture 0" descr="07921a9f5f264c1986255237ad2290a0">
          <a:extLst>
            <a:ext uri="{FF2B5EF4-FFF2-40B4-BE49-F238E27FC236}">
              <a16:creationId xmlns:a16="http://schemas.microsoft.com/office/drawing/2014/main" xmlns="" id="{718D59A5-D027-4065-8A54-E1293681D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49" y="28575"/>
          <a:ext cx="695325" cy="854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tabSelected="1" workbookViewId="0">
      <selection activeCell="A2" sqref="A2:J2 A2:J2 A2:J4"/>
    </sheetView>
  </sheetViews>
  <sheetFormatPr baseColWidth="10" defaultRowHeight="15" x14ac:dyDescent="0.25"/>
  <cols>
    <col min="1" max="1" width="42.5703125" style="16" customWidth="1"/>
    <col min="2" max="2" width="14.42578125" style="16" bestFit="1" customWidth="1"/>
    <col min="3" max="3" width="13.5703125" style="16" bestFit="1" customWidth="1"/>
    <col min="4" max="4" width="18.28515625" style="16" bestFit="1" customWidth="1"/>
    <col min="5" max="10" width="14.7109375" style="16" customWidth="1"/>
    <col min="11" max="12" width="10.7109375" style="16" customWidth="1"/>
    <col min="13" max="13" width="11.7109375" style="16" bestFit="1" customWidth="1"/>
    <col min="14" max="14" width="15.140625" style="39" bestFit="1" customWidth="1"/>
  </cols>
  <sheetData>
    <row r="1" spans="1:14" x14ac:dyDescent="0.25">
      <c r="K1" s="17"/>
      <c r="L1" s="18" t="s">
        <v>0</v>
      </c>
    </row>
    <row r="2" spans="1:14" ht="21" customHeight="1" x14ac:dyDescent="0.25">
      <c r="A2" s="380" t="s">
        <v>1</v>
      </c>
      <c r="B2" s="380"/>
      <c r="C2" s="380"/>
      <c r="D2" s="380"/>
      <c r="E2" s="380"/>
      <c r="F2" s="380"/>
      <c r="G2" s="380"/>
      <c r="H2" s="380"/>
      <c r="I2" s="380"/>
      <c r="J2" s="380"/>
      <c r="N2" s="16"/>
    </row>
    <row r="3" spans="1:14" ht="21" customHeight="1" x14ac:dyDescent="0.25">
      <c r="A3" s="380" t="s">
        <v>2</v>
      </c>
      <c r="B3" s="380"/>
      <c r="C3" s="380"/>
      <c r="D3" s="380"/>
      <c r="E3" s="380"/>
      <c r="F3" s="380"/>
      <c r="G3" s="380"/>
      <c r="H3" s="380"/>
      <c r="I3" s="380"/>
      <c r="J3" s="380"/>
      <c r="K3" s="19"/>
      <c r="L3" s="19"/>
      <c r="N3" s="16"/>
    </row>
    <row r="4" spans="1:14" ht="21" customHeight="1" x14ac:dyDescent="0.25">
      <c r="A4" s="380" t="s">
        <v>3</v>
      </c>
      <c r="B4" s="380"/>
      <c r="C4" s="380"/>
      <c r="D4" s="380"/>
      <c r="E4" s="380"/>
      <c r="F4" s="380"/>
      <c r="G4" s="380"/>
      <c r="H4" s="380"/>
      <c r="I4" s="380"/>
      <c r="J4" s="380"/>
      <c r="K4" s="20"/>
      <c r="L4" s="20"/>
      <c r="N4" s="16"/>
    </row>
    <row r="5" spans="1:14" ht="21" customHeight="1" x14ac:dyDescent="0.25">
      <c r="A5" s="21"/>
      <c r="B5" s="21"/>
      <c r="C5" s="21"/>
      <c r="D5" s="21"/>
      <c r="E5" s="21"/>
      <c r="F5" s="21"/>
      <c r="G5" s="21"/>
      <c r="H5" s="21"/>
      <c r="I5" s="21"/>
      <c r="J5" s="21"/>
      <c r="K5" s="20"/>
      <c r="L5" s="20"/>
      <c r="N5" s="16"/>
    </row>
    <row r="6" spans="1:14" ht="17.100000000000001" customHeight="1" x14ac:dyDescent="0.25">
      <c r="A6" s="381" t="s">
        <v>4</v>
      </c>
      <c r="B6" s="382" t="s">
        <v>5</v>
      </c>
      <c r="C6" s="382" t="s">
        <v>6</v>
      </c>
      <c r="D6" s="382" t="s">
        <v>7</v>
      </c>
      <c r="E6" s="382" t="s">
        <v>8</v>
      </c>
      <c r="F6" s="382"/>
      <c r="G6" s="382"/>
      <c r="H6" s="382"/>
      <c r="I6" s="382"/>
      <c r="J6" s="382"/>
      <c r="K6" s="383"/>
      <c r="L6" s="24"/>
      <c r="N6" s="16"/>
    </row>
    <row r="7" spans="1:14" ht="17.100000000000001" customHeight="1" x14ac:dyDescent="0.25">
      <c r="A7" s="381"/>
      <c r="B7" s="382"/>
      <c r="C7" s="382"/>
      <c r="D7" s="382"/>
      <c r="E7" s="22" t="s">
        <v>9</v>
      </c>
      <c r="F7" s="22" t="s">
        <v>10</v>
      </c>
      <c r="G7" s="22" t="s">
        <v>11</v>
      </c>
      <c r="H7" s="22" t="s">
        <v>12</v>
      </c>
      <c r="I7" s="22" t="s">
        <v>13</v>
      </c>
      <c r="J7" s="22" t="s">
        <v>14</v>
      </c>
      <c r="K7" s="23" t="s">
        <v>15</v>
      </c>
      <c r="L7" s="25" t="s">
        <v>16</v>
      </c>
      <c r="N7" s="16"/>
    </row>
    <row r="8" spans="1:14" s="46" customFormat="1" ht="17.100000000000001" customHeight="1" x14ac:dyDescent="0.25">
      <c r="A8" s="26" t="s">
        <v>17</v>
      </c>
      <c r="B8" s="27"/>
      <c r="C8" s="27"/>
      <c r="D8" s="27"/>
      <c r="E8" s="27"/>
      <c r="F8" s="27"/>
      <c r="G8" s="27"/>
      <c r="H8" s="27"/>
      <c r="I8" s="27"/>
      <c r="J8" s="27"/>
      <c r="K8" s="28"/>
      <c r="L8" s="28"/>
      <c r="N8" s="29"/>
    </row>
    <row r="9" spans="1:14" ht="17.100000000000001" customHeight="1" x14ac:dyDescent="0.25">
      <c r="A9" s="30" t="s">
        <v>18</v>
      </c>
      <c r="B9" s="31">
        <v>16723314.25</v>
      </c>
      <c r="C9" s="31">
        <v>0</v>
      </c>
      <c r="D9" s="31">
        <f>I9</f>
        <v>1826266.67</v>
      </c>
      <c r="E9" s="31">
        <v>8463698.2699999996</v>
      </c>
      <c r="F9" s="31">
        <v>495015.71</v>
      </c>
      <c r="G9" s="31">
        <v>680969.55</v>
      </c>
      <c r="H9" s="31">
        <v>650281.41</v>
      </c>
      <c r="I9" s="31">
        <f>F9+G9+H9</f>
        <v>1826266.67</v>
      </c>
      <c r="J9" s="31">
        <f>E9+I9</f>
        <v>10289964.939999999</v>
      </c>
      <c r="K9" s="32">
        <f>J9/$J$13</f>
        <v>0.42908402333750839</v>
      </c>
      <c r="L9" s="32">
        <f>I9/B13</f>
        <v>5.1233456775235831E-2</v>
      </c>
      <c r="N9" s="16"/>
    </row>
    <row r="10" spans="1:14" ht="17.100000000000001" customHeight="1" x14ac:dyDescent="0.25">
      <c r="A10" s="30" t="s">
        <v>19</v>
      </c>
      <c r="B10" s="31">
        <v>13712000.18</v>
      </c>
      <c r="C10" s="31">
        <v>0</v>
      </c>
      <c r="D10" s="31">
        <f>I10</f>
        <v>3261439.04</v>
      </c>
      <c r="E10" s="31">
        <v>8320943.0300000003</v>
      </c>
      <c r="F10" s="31">
        <v>1095800.3400000001</v>
      </c>
      <c r="G10" s="31">
        <v>1267057.51</v>
      </c>
      <c r="H10" s="31">
        <v>898581.19</v>
      </c>
      <c r="I10" s="31">
        <f>F10+G10+H10</f>
        <v>3261439.04</v>
      </c>
      <c r="J10" s="31">
        <f>E10+I10</f>
        <v>11582382.07</v>
      </c>
      <c r="K10" s="32">
        <f>J10/$J$13</f>
        <v>0.48297687381895188</v>
      </c>
      <c r="L10" s="32">
        <f>I10/B13</f>
        <v>9.1495288626664062E-2</v>
      </c>
      <c r="N10" s="16"/>
    </row>
    <row r="11" spans="1:14" ht="17.100000000000001" customHeight="1" x14ac:dyDescent="0.25">
      <c r="A11" s="30" t="s">
        <v>20</v>
      </c>
      <c r="B11" s="31">
        <v>515931.19</v>
      </c>
      <c r="C11" s="31">
        <v>0</v>
      </c>
      <c r="D11" s="31">
        <f>I11</f>
        <v>94330.989999999991</v>
      </c>
      <c r="E11" s="31">
        <v>206012.64</v>
      </c>
      <c r="F11" s="31">
        <v>36122.65</v>
      </c>
      <c r="G11" s="31">
        <v>58208.34</v>
      </c>
      <c r="H11" s="31"/>
      <c r="I11" s="31">
        <f>F11+G11+H11</f>
        <v>94330.989999999991</v>
      </c>
      <c r="J11" s="31">
        <f>E11+I11</f>
        <v>300343.63</v>
      </c>
      <c r="K11" s="32">
        <f>J11/$J$13</f>
        <v>1.2524110032992201E-2</v>
      </c>
      <c r="L11" s="32">
        <f>I11/B13</f>
        <v>2.6463291358924069E-3</v>
      </c>
      <c r="N11" s="16"/>
    </row>
    <row r="12" spans="1:14" ht="17.100000000000001" customHeight="1" x14ac:dyDescent="0.25">
      <c r="A12" s="30" t="s">
        <v>21</v>
      </c>
      <c r="B12" s="31">
        <v>4694732.32</v>
      </c>
      <c r="C12" s="31">
        <v>0</v>
      </c>
      <c r="D12" s="31">
        <f>I12</f>
        <v>811013.79</v>
      </c>
      <c r="E12" s="31">
        <v>997530.9</v>
      </c>
      <c r="F12" s="31">
        <v>419633.23</v>
      </c>
      <c r="G12" s="31">
        <v>109312</v>
      </c>
      <c r="H12" s="31">
        <v>282068.56</v>
      </c>
      <c r="I12" s="31">
        <f>F12+G12+H12</f>
        <v>811013.79</v>
      </c>
      <c r="J12" s="31">
        <f>E12+I12</f>
        <v>1808544.69</v>
      </c>
      <c r="K12" s="32">
        <f>J12/$J$13</f>
        <v>7.5414992810547601E-2</v>
      </c>
      <c r="L12" s="32">
        <f>I12/B13</f>
        <v>2.2751901809654772E-2</v>
      </c>
      <c r="N12" s="16"/>
    </row>
    <row r="13" spans="1:14" ht="17.100000000000001" customHeight="1" x14ac:dyDescent="0.25">
      <c r="A13" s="33" t="s">
        <v>22</v>
      </c>
      <c r="B13" s="34">
        <f t="shared" ref="B13:H13" si="0">SUM(B9,B10,B11,B12)</f>
        <v>35645977.939999998</v>
      </c>
      <c r="C13" s="34">
        <f t="shared" si="0"/>
        <v>0</v>
      </c>
      <c r="D13" s="34">
        <f t="shared" si="0"/>
        <v>5993050.4900000002</v>
      </c>
      <c r="E13" s="34">
        <f t="shared" si="0"/>
        <v>17988184.84</v>
      </c>
      <c r="F13" s="34">
        <f t="shared" si="0"/>
        <v>2046571.93</v>
      </c>
      <c r="G13" s="34">
        <f t="shared" si="0"/>
        <v>2115547.4000000004</v>
      </c>
      <c r="H13" s="34">
        <f t="shared" si="0"/>
        <v>1830931.1600000001</v>
      </c>
      <c r="I13" s="34">
        <f>F13+G13+H13</f>
        <v>5993050.4900000002</v>
      </c>
      <c r="J13" s="34">
        <f>E13+I13</f>
        <v>23981235.329999998</v>
      </c>
      <c r="K13" s="35">
        <f>SUM(K9:K12)</f>
        <v>1.0000000000000002</v>
      </c>
      <c r="L13" s="35">
        <f>SUM(L9:L12)</f>
        <v>0.16812697634744708</v>
      </c>
      <c r="N13" s="16"/>
    </row>
    <row r="14" spans="1:14" x14ac:dyDescent="0.25">
      <c r="A14" s="26" t="s">
        <v>23</v>
      </c>
      <c r="B14" s="27"/>
      <c r="C14" s="27"/>
      <c r="D14" s="27"/>
      <c r="E14" s="27"/>
      <c r="F14" s="27"/>
      <c r="G14" s="27"/>
      <c r="H14" s="27"/>
      <c r="I14" s="27"/>
      <c r="J14" s="27"/>
      <c r="K14" s="28"/>
      <c r="L14" s="28"/>
    </row>
    <row r="15" spans="1:14" x14ac:dyDescent="0.25">
      <c r="A15" s="30" t="s">
        <v>23</v>
      </c>
      <c r="B15" s="31">
        <v>350202685.01999998</v>
      </c>
      <c r="C15" s="31">
        <v>0</v>
      </c>
      <c r="D15" s="31">
        <f>I15</f>
        <v>104308343</v>
      </c>
      <c r="E15" s="31">
        <v>190877308</v>
      </c>
      <c r="F15" s="31">
        <v>36091952</v>
      </c>
      <c r="G15" s="31">
        <v>33769232</v>
      </c>
      <c r="H15" s="31">
        <v>34447159</v>
      </c>
      <c r="I15" s="31">
        <f>F15+G15+H15</f>
        <v>104308343</v>
      </c>
      <c r="J15" s="31">
        <f>E15+I15</f>
        <v>295185651</v>
      </c>
      <c r="K15" s="32">
        <f>J15/J17</f>
        <v>0.99957910621686141</v>
      </c>
      <c r="L15" s="32">
        <f>I15/B17</f>
        <v>0.2978513514082366</v>
      </c>
    </row>
    <row r="16" spans="1:14" x14ac:dyDescent="0.25">
      <c r="A16" s="30" t="s">
        <v>24</v>
      </c>
      <c r="B16" s="31">
        <v>0</v>
      </c>
      <c r="C16" s="31"/>
      <c r="D16" s="31">
        <f>I16</f>
        <v>56579.97</v>
      </c>
      <c r="E16" s="31">
        <v>67714.149999999994</v>
      </c>
      <c r="F16" s="31">
        <v>9406.7800000000007</v>
      </c>
      <c r="G16" s="31">
        <v>47173.19</v>
      </c>
      <c r="H16" s="31"/>
      <c r="I16" s="31">
        <f>F16+G16+H16</f>
        <v>56579.97</v>
      </c>
      <c r="J16" s="31">
        <f>E16+I16</f>
        <v>124294.12</v>
      </c>
      <c r="K16" s="32">
        <f>J16/J17</f>
        <v>4.2089378313856901E-4</v>
      </c>
      <c r="L16" s="32">
        <f>I16/B17</f>
        <v>1.615634957132574E-4</v>
      </c>
    </row>
    <row r="17" spans="1:14" x14ac:dyDescent="0.25">
      <c r="A17" s="33" t="s">
        <v>22</v>
      </c>
      <c r="B17" s="34">
        <f>SUM(B15)</f>
        <v>350202685.01999998</v>
      </c>
      <c r="C17" s="34">
        <f>SUM(C15)</f>
        <v>0</v>
      </c>
      <c r="D17" s="34">
        <f>SUM(D15,D16)</f>
        <v>104364922.97</v>
      </c>
      <c r="E17" s="34">
        <f>SUM(E15,E16)</f>
        <v>190945022.15000001</v>
      </c>
      <c r="F17" s="34">
        <f>SUM(F15,F16)</f>
        <v>36101358.780000001</v>
      </c>
      <c r="G17" s="34">
        <f>SUM(G15,G16)</f>
        <v>33816405.189999998</v>
      </c>
      <c r="H17" s="34">
        <f>SUM(H15,H16)</f>
        <v>34447159</v>
      </c>
      <c r="I17" s="34">
        <f>F17+G17+H17</f>
        <v>104364922.97</v>
      </c>
      <c r="J17" s="34">
        <f>E17+I17</f>
        <v>295309945.12</v>
      </c>
      <c r="K17" s="35">
        <f>SUM(K15:K16)</f>
        <v>1</v>
      </c>
      <c r="L17" s="35">
        <f>SUM(L15:L16)</f>
        <v>0.29801291490394988</v>
      </c>
    </row>
    <row r="18" spans="1:14" x14ac:dyDescent="0.25">
      <c r="A18" s="26" t="s">
        <v>25</v>
      </c>
      <c r="B18" s="27"/>
      <c r="C18" s="27"/>
      <c r="D18" s="27"/>
      <c r="E18" s="27"/>
      <c r="F18" s="27"/>
      <c r="G18" s="27"/>
      <c r="H18" s="27"/>
      <c r="I18" s="27"/>
      <c r="J18" s="27"/>
      <c r="K18" s="28"/>
      <c r="L18" s="28"/>
    </row>
    <row r="19" spans="1:14" ht="21.75" customHeight="1" x14ac:dyDescent="0.25">
      <c r="A19" s="30" t="s">
        <v>26</v>
      </c>
      <c r="B19" s="31">
        <v>149377424.72</v>
      </c>
      <c r="C19" s="31"/>
      <c r="D19" s="31">
        <f t="shared" ref="D19:D24" si="1">I19</f>
        <v>43757754</v>
      </c>
      <c r="E19" s="31">
        <v>87515508</v>
      </c>
      <c r="F19" s="31">
        <v>14585918</v>
      </c>
      <c r="G19" s="31">
        <v>14585918</v>
      </c>
      <c r="H19" s="31">
        <v>14585918</v>
      </c>
      <c r="I19" s="31">
        <f t="shared" ref="I19:I24" si="2">F19+G19+H19</f>
        <v>43757754</v>
      </c>
      <c r="J19" s="31">
        <f t="shared" ref="J19:J25" si="3">E19+I19</f>
        <v>131273262</v>
      </c>
      <c r="K19" s="32">
        <f>J19/J25</f>
        <v>0.9349534330319027</v>
      </c>
      <c r="L19" s="32">
        <f>I19/B25</f>
        <v>0.29293418387699194</v>
      </c>
      <c r="N19" s="16"/>
    </row>
    <row r="20" spans="1:14" x14ac:dyDescent="0.25">
      <c r="A20" s="30" t="s">
        <v>27</v>
      </c>
      <c r="B20" s="31">
        <v>0</v>
      </c>
      <c r="C20" s="31"/>
      <c r="D20" s="31">
        <f t="shared" si="1"/>
        <v>101764.68</v>
      </c>
      <c r="E20" s="31">
        <v>660584.18999999994</v>
      </c>
      <c r="F20" s="31">
        <v>32594.09</v>
      </c>
      <c r="G20" s="31">
        <v>69170.59</v>
      </c>
      <c r="H20" s="31"/>
      <c r="I20" s="31">
        <f t="shared" si="2"/>
        <v>101764.68</v>
      </c>
      <c r="J20" s="31">
        <f t="shared" si="3"/>
        <v>762348.86999999988</v>
      </c>
      <c r="K20" s="32">
        <f>J20/J25</f>
        <v>5.4295953518279415E-3</v>
      </c>
      <c r="L20" s="32">
        <f>I20/B25</f>
        <v>6.8125876577904891E-4</v>
      </c>
    </row>
    <row r="21" spans="1:14" x14ac:dyDescent="0.25">
      <c r="A21" s="30" t="s">
        <v>28</v>
      </c>
      <c r="B21" s="31">
        <v>0</v>
      </c>
      <c r="C21" s="31"/>
      <c r="D21" s="31">
        <f t="shared" si="1"/>
        <v>8370162.9000000004</v>
      </c>
      <c r="E21" s="31">
        <v>0</v>
      </c>
      <c r="F21" s="31">
        <v>2511048.86</v>
      </c>
      <c r="G21" s="31">
        <v>5859114.04</v>
      </c>
      <c r="H21" s="31"/>
      <c r="I21" s="31">
        <f t="shared" si="2"/>
        <v>8370162.9000000004</v>
      </c>
      <c r="J21" s="31">
        <f t="shared" si="3"/>
        <v>8370162.9000000004</v>
      </c>
      <c r="K21" s="32"/>
      <c r="L21" s="32"/>
    </row>
    <row r="22" spans="1:14" x14ac:dyDescent="0.25">
      <c r="A22" s="30" t="s">
        <v>29</v>
      </c>
      <c r="B22" s="31">
        <v>0</v>
      </c>
      <c r="C22" s="31"/>
      <c r="D22" s="31">
        <f t="shared" si="1"/>
        <v>0.7</v>
      </c>
      <c r="E22" s="31">
        <v>244.71</v>
      </c>
      <c r="F22" s="31"/>
      <c r="G22" s="31">
        <v>0.7</v>
      </c>
      <c r="H22" s="31"/>
      <c r="I22" s="31">
        <f t="shared" si="2"/>
        <v>0.7</v>
      </c>
      <c r="J22" s="31">
        <f t="shared" si="3"/>
        <v>245.41</v>
      </c>
      <c r="K22" s="32">
        <f>J22/J25</f>
        <v>1.7478572445343761E-6</v>
      </c>
      <c r="L22" s="32">
        <f>I22/B25</f>
        <v>4.6861164015386697E-9</v>
      </c>
    </row>
    <row r="23" spans="1:14" x14ac:dyDescent="0.25">
      <c r="A23" s="30" t="s">
        <v>30</v>
      </c>
      <c r="B23" s="31">
        <v>0</v>
      </c>
      <c r="C23" s="31"/>
      <c r="D23" s="31">
        <f t="shared" si="1"/>
        <v>1.75</v>
      </c>
      <c r="E23" s="31">
        <v>182.59</v>
      </c>
      <c r="F23" s="31"/>
      <c r="G23" s="31">
        <v>1.75</v>
      </c>
      <c r="H23" s="31"/>
      <c r="I23" s="31">
        <f t="shared" si="2"/>
        <v>1.75</v>
      </c>
      <c r="J23" s="31">
        <f t="shared" si="3"/>
        <v>184.34</v>
      </c>
      <c r="K23" s="32">
        <f>J23/J25</f>
        <v>1.3129049527625888E-6</v>
      </c>
      <c r="L23" s="32">
        <f>I23/B25</f>
        <v>1.1715291003846676E-8</v>
      </c>
    </row>
    <row r="24" spans="1:14" hidden="1" x14ac:dyDescent="0.25">
      <c r="A24" s="30"/>
      <c r="B24" s="31"/>
      <c r="C24" s="31"/>
      <c r="D24" s="31">
        <f t="shared" si="1"/>
        <v>0</v>
      </c>
      <c r="E24" s="31">
        <v>0</v>
      </c>
      <c r="F24" s="31">
        <v>0</v>
      </c>
      <c r="G24" s="31"/>
      <c r="H24" s="31"/>
      <c r="I24" s="31">
        <f t="shared" si="2"/>
        <v>0</v>
      </c>
      <c r="J24" s="31">
        <f t="shared" si="3"/>
        <v>0</v>
      </c>
      <c r="K24" s="32">
        <v>0</v>
      </c>
      <c r="L24" s="32">
        <f>I24/B25</f>
        <v>0</v>
      </c>
    </row>
    <row r="25" spans="1:14" x14ac:dyDescent="0.25">
      <c r="A25" s="33" t="s">
        <v>22</v>
      </c>
      <c r="B25" s="34">
        <f>SUM(B19,B22,B20,B24)</f>
        <v>149377424.72</v>
      </c>
      <c r="C25" s="34">
        <f>SUM(C19,C22,C24)</f>
        <v>0</v>
      </c>
      <c r="D25" s="34">
        <f>SUM(D19,D22,D20,D24,D23)</f>
        <v>43859521.130000003</v>
      </c>
      <c r="E25" s="34">
        <f>SUM(E19,E22,E20,E24,E23)</f>
        <v>88176519.489999995</v>
      </c>
      <c r="F25" s="34">
        <f>SUM(F19,F22,F20,F24,F23,F21)</f>
        <v>17129560.949999999</v>
      </c>
      <c r="G25" s="34">
        <f>SUM(G19,G22,G20,G24,G23,G21)</f>
        <v>20514205.079999998</v>
      </c>
      <c r="H25" s="34">
        <f>SUM(H19,H22,H20,H24,H23,H21)</f>
        <v>14585918</v>
      </c>
      <c r="I25" s="34">
        <f>SUM(I19,I22,I20,I24,I23,I21)</f>
        <v>52229684.030000001</v>
      </c>
      <c r="J25" s="34">
        <f t="shared" si="3"/>
        <v>140406203.51999998</v>
      </c>
      <c r="K25" s="35">
        <f>SUM(K19:K24)</f>
        <v>0.94038608914592792</v>
      </c>
      <c r="L25" s="35">
        <f>SUM(L19:L24)</f>
        <v>0.29361545904417841</v>
      </c>
    </row>
    <row r="26" spans="1:14" x14ac:dyDescent="0.25">
      <c r="A26" s="26" t="s">
        <v>31</v>
      </c>
      <c r="B26" s="27"/>
      <c r="C26" s="27"/>
      <c r="D26" s="27"/>
      <c r="E26" s="27"/>
      <c r="F26" s="27"/>
      <c r="G26" s="27"/>
      <c r="H26" s="27"/>
      <c r="I26" s="27"/>
      <c r="J26" s="27"/>
      <c r="K26" s="28"/>
      <c r="L26" s="28"/>
    </row>
    <row r="27" spans="1:14" ht="24.75" customHeight="1" x14ac:dyDescent="0.25">
      <c r="A27" s="30" t="s">
        <v>32</v>
      </c>
      <c r="B27" s="31">
        <v>112249859.17</v>
      </c>
      <c r="C27" s="31">
        <v>0</v>
      </c>
      <c r="D27" s="31">
        <f>I27</f>
        <v>28442718</v>
      </c>
      <c r="E27" s="31">
        <v>56885436</v>
      </c>
      <c r="F27" s="31">
        <v>9480906</v>
      </c>
      <c r="G27" s="31">
        <v>9480906</v>
      </c>
      <c r="H27" s="31">
        <v>9480906</v>
      </c>
      <c r="I27" s="31">
        <f>F27+G27+H27</f>
        <v>28442718</v>
      </c>
      <c r="J27" s="31">
        <f>E27+I27</f>
        <v>85328154</v>
      </c>
      <c r="K27" s="32">
        <f>J27/$J$30</f>
        <v>0.99929231896502368</v>
      </c>
      <c r="L27" s="32">
        <f>I27/$B$30</f>
        <v>0.25338756066432222</v>
      </c>
      <c r="N27" s="16"/>
    </row>
    <row r="28" spans="1:14" x14ac:dyDescent="0.25">
      <c r="A28" s="30" t="s">
        <v>33</v>
      </c>
      <c r="B28" s="31"/>
      <c r="C28" s="31"/>
      <c r="D28" s="31">
        <f>I28</f>
        <v>5373.04</v>
      </c>
      <c r="E28" s="31">
        <v>55054.84</v>
      </c>
      <c r="F28" s="31">
        <v>461.16</v>
      </c>
      <c r="G28" s="31">
        <v>4911.88</v>
      </c>
      <c r="H28" s="31"/>
      <c r="I28" s="31">
        <f>F28+G28+H28</f>
        <v>5373.04</v>
      </c>
      <c r="J28" s="31">
        <f>E28+I28</f>
        <v>60427.88</v>
      </c>
      <c r="K28" s="32">
        <f>J28/$J$30</f>
        <v>7.0768103497633589E-4</v>
      </c>
      <c r="L28" s="32">
        <f>I28/$B$30</f>
        <v>4.786678611206671E-5</v>
      </c>
    </row>
    <row r="29" spans="1:14" hidden="1" x14ac:dyDescent="0.25">
      <c r="A29" s="30"/>
      <c r="B29" s="31"/>
      <c r="C29" s="31"/>
      <c r="D29" s="31">
        <f>I29</f>
        <v>0</v>
      </c>
      <c r="E29" s="31">
        <v>0</v>
      </c>
      <c r="F29" s="31"/>
      <c r="G29" s="31"/>
      <c r="H29" s="31"/>
      <c r="I29" s="31">
        <f>F29+G29+H29</f>
        <v>0</v>
      </c>
      <c r="J29" s="31">
        <f>E29+I29</f>
        <v>0</v>
      </c>
      <c r="K29" s="32">
        <f>J29/$J$30</f>
        <v>0</v>
      </c>
      <c r="L29" s="32">
        <f>I29/$B$30</f>
        <v>0</v>
      </c>
    </row>
    <row r="30" spans="1:14" x14ac:dyDescent="0.25">
      <c r="A30" s="33" t="s">
        <v>22</v>
      </c>
      <c r="B30" s="34">
        <f>SUM(B27,B28)</f>
        <v>112249859.17</v>
      </c>
      <c r="C30" s="34">
        <f>SUM(C27,C28)</f>
        <v>0</v>
      </c>
      <c r="D30" s="34">
        <f>SUM(D27,D28)</f>
        <v>28448091.039999999</v>
      </c>
      <c r="E30" s="34">
        <f>SUM(E27,E28)</f>
        <v>56940490.840000004</v>
      </c>
      <c r="F30" s="34">
        <f>SUM(F27,F28,F29)</f>
        <v>9481367.1600000001</v>
      </c>
      <c r="G30" s="34">
        <f>SUM(G27,G28,G29)</f>
        <v>9485817.8800000008</v>
      </c>
      <c r="H30" s="34">
        <f>SUM(H27,H28,H29)</f>
        <v>9480906</v>
      </c>
      <c r="I30" s="34">
        <f>F30+G30+H30</f>
        <v>28448091.039999999</v>
      </c>
      <c r="J30" s="34">
        <f>E30+I30</f>
        <v>85388581.879999995</v>
      </c>
      <c r="K30" s="35">
        <f>SUM(K27:K29)</f>
        <v>1</v>
      </c>
      <c r="L30" s="35">
        <f>SUM(L27:L29)</f>
        <v>0.25343542745043429</v>
      </c>
    </row>
    <row r="31" spans="1:14" x14ac:dyDescent="0.25">
      <c r="A31" s="26" t="s">
        <v>34</v>
      </c>
      <c r="B31" s="27"/>
      <c r="C31" s="27"/>
      <c r="D31" s="27"/>
      <c r="E31" s="27"/>
      <c r="F31" s="27"/>
      <c r="G31" s="27"/>
      <c r="H31" s="27"/>
      <c r="I31" s="27"/>
      <c r="J31" s="27"/>
      <c r="K31" s="28"/>
      <c r="L31" s="28"/>
    </row>
    <row r="32" spans="1:14" ht="38.25" customHeight="1" x14ac:dyDescent="0.25">
      <c r="A32" s="30" t="s">
        <v>35</v>
      </c>
      <c r="B32" s="31">
        <v>3709813.96</v>
      </c>
      <c r="C32" s="31">
        <v>0</v>
      </c>
      <c r="D32" s="31">
        <f>I32</f>
        <v>865725</v>
      </c>
      <c r="E32" s="31">
        <v>1731447</v>
      </c>
      <c r="F32" s="31">
        <v>288575</v>
      </c>
      <c r="G32" s="31">
        <v>288575</v>
      </c>
      <c r="H32" s="31">
        <v>288575</v>
      </c>
      <c r="I32" s="31">
        <f>F32+G32+H32</f>
        <v>865725</v>
      </c>
      <c r="J32" s="31">
        <f>E32+I32</f>
        <v>2597172</v>
      </c>
      <c r="K32" s="32">
        <f>J32/$J$35</f>
        <v>0.99999983828566918</v>
      </c>
      <c r="L32" s="32">
        <f>I32/$B$35</f>
        <v>0.23336075860795996</v>
      </c>
      <c r="N32" s="16"/>
    </row>
    <row r="33" spans="1:14" ht="35.25" customHeight="1" x14ac:dyDescent="0.25">
      <c r="A33" s="30" t="s">
        <v>36</v>
      </c>
      <c r="B33" s="31">
        <v>0</v>
      </c>
      <c r="C33" s="31"/>
      <c r="D33" s="31">
        <v>0</v>
      </c>
      <c r="E33" s="31">
        <v>0.42</v>
      </c>
      <c r="F33" s="31"/>
      <c r="G33" s="31"/>
      <c r="H33" s="31"/>
      <c r="I33" s="31">
        <f>F33+G33+H33</f>
        <v>0</v>
      </c>
      <c r="J33" s="31">
        <f>E33+I33</f>
        <v>0.42</v>
      </c>
      <c r="K33" s="32">
        <f>J33/$J$35</f>
        <v>1.6171433084908549E-7</v>
      </c>
      <c r="L33" s="32">
        <f>I33/$B$35</f>
        <v>0</v>
      </c>
      <c r="N33" s="16"/>
    </row>
    <row r="34" spans="1:14" hidden="1" x14ac:dyDescent="0.25">
      <c r="A34" s="30"/>
      <c r="B34" s="31"/>
      <c r="C34" s="31"/>
      <c r="D34" s="31">
        <f>I34</f>
        <v>0</v>
      </c>
      <c r="E34" s="31"/>
      <c r="F34" s="31"/>
      <c r="G34" s="31"/>
      <c r="H34" s="31"/>
      <c r="I34" s="31">
        <f>F34+G34+H34</f>
        <v>0</v>
      </c>
      <c r="J34" s="31">
        <f>E34+I34</f>
        <v>0</v>
      </c>
      <c r="K34" s="32">
        <f>J34/$J$35</f>
        <v>0</v>
      </c>
      <c r="L34" s="32">
        <f>K34/$J$35</f>
        <v>0</v>
      </c>
    </row>
    <row r="35" spans="1:14" x14ac:dyDescent="0.25">
      <c r="A35" s="33" t="s">
        <v>22</v>
      </c>
      <c r="B35" s="34">
        <f t="shared" ref="B35:H35" si="4">SUM(B32,B33,B34)</f>
        <v>3709813.96</v>
      </c>
      <c r="C35" s="34">
        <f t="shared" si="4"/>
        <v>0</v>
      </c>
      <c r="D35" s="34">
        <f t="shared" si="4"/>
        <v>865725</v>
      </c>
      <c r="E35" s="34">
        <f t="shared" si="4"/>
        <v>1731447.42</v>
      </c>
      <c r="F35" s="34">
        <f t="shared" si="4"/>
        <v>288575</v>
      </c>
      <c r="G35" s="34">
        <f t="shared" si="4"/>
        <v>288575</v>
      </c>
      <c r="H35" s="34">
        <f t="shared" si="4"/>
        <v>288575</v>
      </c>
      <c r="I35" s="34">
        <f>F35+G35+H35</f>
        <v>865725</v>
      </c>
      <c r="J35" s="34">
        <f>E35+I35</f>
        <v>2597172.42</v>
      </c>
      <c r="K35" s="35">
        <f>SUM(K32:K34)</f>
        <v>1</v>
      </c>
      <c r="L35" s="35">
        <f>SUM(L32:L34)</f>
        <v>0.23336075860795996</v>
      </c>
    </row>
    <row r="36" spans="1:14" x14ac:dyDescent="0.25">
      <c r="A36" s="26" t="s">
        <v>37</v>
      </c>
      <c r="B36" s="27"/>
      <c r="C36" s="27"/>
      <c r="D36" s="27"/>
      <c r="E36" s="27"/>
      <c r="F36" s="27"/>
      <c r="G36" s="27"/>
      <c r="H36" s="27"/>
      <c r="I36" s="27"/>
      <c r="J36" s="27"/>
      <c r="K36" s="28"/>
      <c r="L36" s="28"/>
    </row>
    <row r="37" spans="1:14" x14ac:dyDescent="0.25">
      <c r="A37" s="30" t="s">
        <v>38</v>
      </c>
      <c r="B37" s="31">
        <v>0</v>
      </c>
      <c r="C37" s="31"/>
      <c r="D37" s="31">
        <f t="shared" ref="D37:D66" si="5">I37</f>
        <v>0</v>
      </c>
      <c r="E37" s="31">
        <v>0.25</v>
      </c>
      <c r="F37" s="31"/>
      <c r="G37" s="31"/>
      <c r="H37" s="31"/>
      <c r="I37" s="31">
        <f t="shared" ref="I37:I67" si="6">F37+G37+H37</f>
        <v>0</v>
      </c>
      <c r="J37" s="31">
        <f t="shared" ref="J37:J67" si="7">E37+I37</f>
        <v>0.25</v>
      </c>
      <c r="K37" s="32">
        <f t="shared" ref="K37:K62" si="8">J37/$J$68</f>
        <v>1.6552804667393487E-9</v>
      </c>
      <c r="L37" s="32">
        <f t="shared" ref="L37:L62" si="9">K37/$B$68</f>
        <v>2.4000480158221636E-17</v>
      </c>
    </row>
    <row r="38" spans="1:14" x14ac:dyDescent="0.25">
      <c r="A38" s="30" t="s">
        <v>39</v>
      </c>
      <c r="B38" s="31">
        <v>0</v>
      </c>
      <c r="C38" s="31"/>
      <c r="D38" s="31">
        <f t="shared" si="5"/>
        <v>0</v>
      </c>
      <c r="E38" s="31">
        <v>18.11</v>
      </c>
      <c r="F38" s="31"/>
      <c r="G38" s="31"/>
      <c r="H38" s="31"/>
      <c r="I38" s="31">
        <f t="shared" si="6"/>
        <v>0</v>
      </c>
      <c r="J38" s="31">
        <f t="shared" si="7"/>
        <v>18.11</v>
      </c>
      <c r="K38" s="32">
        <f t="shared" si="8"/>
        <v>1.1990851701059841E-7</v>
      </c>
      <c r="L38" s="32">
        <f t="shared" si="9"/>
        <v>1.7385947826615751E-15</v>
      </c>
    </row>
    <row r="39" spans="1:14" x14ac:dyDescent="0.25">
      <c r="A39" s="30" t="s">
        <v>40</v>
      </c>
      <c r="B39" s="31">
        <v>0</v>
      </c>
      <c r="C39" s="31"/>
      <c r="D39" s="31">
        <f t="shared" si="5"/>
        <v>0</v>
      </c>
      <c r="E39" s="31">
        <v>0.05</v>
      </c>
      <c r="F39" s="31"/>
      <c r="G39" s="31"/>
      <c r="H39" s="31"/>
      <c r="I39" s="31">
        <f t="shared" si="6"/>
        <v>0</v>
      </c>
      <c r="J39" s="31">
        <f t="shared" si="7"/>
        <v>0.05</v>
      </c>
      <c r="K39" s="32">
        <f t="shared" si="8"/>
        <v>3.3105609334786975E-10</v>
      </c>
      <c r="L39" s="32">
        <f t="shared" si="9"/>
        <v>4.8000960316443271E-18</v>
      </c>
    </row>
    <row r="40" spans="1:14" x14ac:dyDescent="0.25">
      <c r="A40" s="30" t="s">
        <v>41</v>
      </c>
      <c r="B40" s="31">
        <v>0</v>
      </c>
      <c r="C40" s="31"/>
      <c r="D40" s="31">
        <f t="shared" si="5"/>
        <v>0</v>
      </c>
      <c r="E40" s="31">
        <v>266.86</v>
      </c>
      <c r="F40" s="31"/>
      <c r="G40" s="31"/>
      <c r="H40" s="31"/>
      <c r="I40" s="31">
        <f t="shared" si="6"/>
        <v>0</v>
      </c>
      <c r="J40" s="31">
        <f t="shared" si="7"/>
        <v>266.86</v>
      </c>
      <c r="K40" s="32">
        <f t="shared" si="8"/>
        <v>1.7669125814162504E-6</v>
      </c>
      <c r="L40" s="32">
        <f t="shared" si="9"/>
        <v>2.5619072540092103E-14</v>
      </c>
    </row>
    <row r="41" spans="1:14" x14ac:dyDescent="0.25">
      <c r="A41" s="30" t="s">
        <v>42</v>
      </c>
      <c r="B41" s="31">
        <v>0</v>
      </c>
      <c r="C41" s="31"/>
      <c r="D41" s="31">
        <f t="shared" si="5"/>
        <v>0</v>
      </c>
      <c r="E41" s="31">
        <v>56.12</v>
      </c>
      <c r="F41" s="31"/>
      <c r="G41" s="31"/>
      <c r="H41" s="31"/>
      <c r="I41" s="31">
        <f t="shared" si="6"/>
        <v>0</v>
      </c>
      <c r="J41" s="31">
        <f t="shared" si="7"/>
        <v>56.12</v>
      </c>
      <c r="K41" s="32">
        <f t="shared" si="8"/>
        <v>3.7157735917364895E-7</v>
      </c>
      <c r="L41" s="32">
        <f t="shared" si="9"/>
        <v>5.3876277859175919E-15</v>
      </c>
    </row>
    <row r="42" spans="1:14" x14ac:dyDescent="0.25">
      <c r="A42" s="30" t="s">
        <v>43</v>
      </c>
      <c r="B42" s="31">
        <v>0</v>
      </c>
      <c r="C42" s="31"/>
      <c r="D42" s="31">
        <f t="shared" si="5"/>
        <v>0</v>
      </c>
      <c r="E42" s="31">
        <v>75.91</v>
      </c>
      <c r="F42" s="31"/>
      <c r="G42" s="31"/>
      <c r="H42" s="31"/>
      <c r="I42" s="31">
        <f t="shared" si="6"/>
        <v>0</v>
      </c>
      <c r="J42" s="31">
        <f t="shared" si="7"/>
        <v>75.91</v>
      </c>
      <c r="K42" s="32">
        <f t="shared" si="8"/>
        <v>5.0260936092073575E-7</v>
      </c>
      <c r="L42" s="32">
        <f t="shared" si="9"/>
        <v>7.2875057952424169E-15</v>
      </c>
    </row>
    <row r="43" spans="1:14" x14ac:dyDescent="0.25">
      <c r="A43" s="30" t="s">
        <v>44</v>
      </c>
      <c r="B43" s="31">
        <v>0</v>
      </c>
      <c r="C43" s="31"/>
      <c r="D43" s="31">
        <f t="shared" si="5"/>
        <v>0</v>
      </c>
      <c r="E43" s="31">
        <v>33.01</v>
      </c>
      <c r="F43" s="31"/>
      <c r="G43" s="31"/>
      <c r="H43" s="31"/>
      <c r="I43" s="31">
        <f t="shared" si="6"/>
        <v>0</v>
      </c>
      <c r="J43" s="31">
        <f t="shared" si="7"/>
        <v>33.01</v>
      </c>
      <c r="K43" s="32">
        <f t="shared" si="8"/>
        <v>2.1856323282826356E-7</v>
      </c>
      <c r="L43" s="32">
        <f t="shared" si="9"/>
        <v>3.1690234000915841E-15</v>
      </c>
    </row>
    <row r="44" spans="1:14" x14ac:dyDescent="0.25">
      <c r="A44" s="30" t="s">
        <v>45</v>
      </c>
      <c r="B44" s="31">
        <v>0</v>
      </c>
      <c r="C44" s="31"/>
      <c r="D44" s="31">
        <f t="shared" si="5"/>
        <v>0</v>
      </c>
      <c r="E44" s="31">
        <v>5.91</v>
      </c>
      <c r="F44" s="31"/>
      <c r="G44" s="31"/>
      <c r="H44" s="31"/>
      <c r="I44" s="31">
        <f t="shared" si="6"/>
        <v>0</v>
      </c>
      <c r="J44" s="31">
        <f t="shared" si="7"/>
        <v>5.91</v>
      </c>
      <c r="K44" s="32">
        <f t="shared" si="8"/>
        <v>3.9130830233718201E-8</v>
      </c>
      <c r="L44" s="32">
        <f t="shared" si="9"/>
        <v>5.6737135094035941E-16</v>
      </c>
    </row>
    <row r="45" spans="1:14" x14ac:dyDescent="0.25">
      <c r="A45" s="30" t="s">
        <v>46</v>
      </c>
      <c r="B45" s="31">
        <v>0</v>
      </c>
      <c r="C45" s="31"/>
      <c r="D45" s="31">
        <f t="shared" si="5"/>
        <v>0</v>
      </c>
      <c r="E45" s="31">
        <v>217.17</v>
      </c>
      <c r="F45" s="31"/>
      <c r="G45" s="31"/>
      <c r="H45" s="31"/>
      <c r="I45" s="31">
        <f t="shared" si="6"/>
        <v>0</v>
      </c>
      <c r="J45" s="31">
        <f t="shared" si="7"/>
        <v>217.17</v>
      </c>
      <c r="K45" s="32">
        <f t="shared" si="8"/>
        <v>1.4379090358471372E-6</v>
      </c>
      <c r="L45" s="32">
        <f t="shared" si="9"/>
        <v>2.0848737103843969E-14</v>
      </c>
    </row>
    <row r="46" spans="1:14" x14ac:dyDescent="0.25">
      <c r="A46" s="30" t="s">
        <v>47</v>
      </c>
      <c r="B46" s="31">
        <v>0</v>
      </c>
      <c r="C46" s="31"/>
      <c r="D46" s="31">
        <f t="shared" si="5"/>
        <v>0</v>
      </c>
      <c r="E46" s="31">
        <v>49.22</v>
      </c>
      <c r="F46" s="31"/>
      <c r="G46" s="31"/>
      <c r="H46" s="31"/>
      <c r="I46" s="31">
        <f t="shared" si="6"/>
        <v>0</v>
      </c>
      <c r="J46" s="31">
        <f t="shared" si="7"/>
        <v>49.22</v>
      </c>
      <c r="K46" s="32">
        <f t="shared" si="8"/>
        <v>3.2589161829164293E-7</v>
      </c>
      <c r="L46" s="32">
        <f t="shared" si="9"/>
        <v>4.7252145335506749E-15</v>
      </c>
    </row>
    <row r="47" spans="1:14" x14ac:dyDescent="0.25">
      <c r="A47" s="30" t="s">
        <v>48</v>
      </c>
      <c r="B47" s="31">
        <v>0</v>
      </c>
      <c r="C47" s="31"/>
      <c r="D47" s="31">
        <f t="shared" si="5"/>
        <v>0</v>
      </c>
      <c r="E47" s="31">
        <v>0.72</v>
      </c>
      <c r="F47" s="31"/>
      <c r="G47" s="31"/>
      <c r="H47" s="31"/>
      <c r="I47" s="31">
        <f t="shared" si="6"/>
        <v>0</v>
      </c>
      <c r="J47" s="31">
        <f t="shared" si="7"/>
        <v>0.72</v>
      </c>
      <c r="K47" s="32">
        <f t="shared" si="8"/>
        <v>4.7672077442093236E-9</v>
      </c>
      <c r="L47" s="32">
        <f t="shared" si="9"/>
        <v>6.9121382855678301E-17</v>
      </c>
    </row>
    <row r="48" spans="1:14" ht="25.5" customHeight="1" x14ac:dyDescent="0.25">
      <c r="A48" s="30" t="s">
        <v>49</v>
      </c>
      <c r="B48" s="31">
        <v>0</v>
      </c>
      <c r="C48" s="31"/>
      <c r="D48" s="31">
        <f t="shared" si="5"/>
        <v>0</v>
      </c>
      <c r="E48" s="31">
        <v>6.06</v>
      </c>
      <c r="F48" s="31"/>
      <c r="G48" s="31"/>
      <c r="H48" s="31"/>
      <c r="I48" s="31">
        <f t="shared" si="6"/>
        <v>0</v>
      </c>
      <c r="J48" s="31">
        <f t="shared" si="7"/>
        <v>6.06</v>
      </c>
      <c r="K48" s="32">
        <f t="shared" si="8"/>
        <v>4.0123998513761808E-8</v>
      </c>
      <c r="L48" s="32">
        <f t="shared" si="9"/>
        <v>5.8177163903529242E-16</v>
      </c>
      <c r="N48" s="16"/>
    </row>
    <row r="49" spans="1:14" ht="25.5" customHeight="1" x14ac:dyDescent="0.25">
      <c r="A49" s="30" t="s">
        <v>50</v>
      </c>
      <c r="B49" s="31">
        <v>0</v>
      </c>
      <c r="C49" s="31"/>
      <c r="D49" s="31">
        <f t="shared" si="5"/>
        <v>0</v>
      </c>
      <c r="E49" s="31">
        <v>48.69</v>
      </c>
      <c r="F49" s="31"/>
      <c r="G49" s="31"/>
      <c r="H49" s="31"/>
      <c r="I49" s="31">
        <f t="shared" si="6"/>
        <v>0</v>
      </c>
      <c r="J49" s="31">
        <f t="shared" si="7"/>
        <v>48.69</v>
      </c>
      <c r="K49" s="32">
        <f t="shared" si="8"/>
        <v>3.2238242370215549E-7</v>
      </c>
      <c r="L49" s="32">
        <f t="shared" si="9"/>
        <v>4.674333515615245E-15</v>
      </c>
      <c r="N49" s="16"/>
    </row>
    <row r="50" spans="1:14" ht="25.5" customHeight="1" x14ac:dyDescent="0.25">
      <c r="A50" s="30" t="s">
        <v>51</v>
      </c>
      <c r="B50" s="31">
        <v>0</v>
      </c>
      <c r="C50" s="31"/>
      <c r="D50" s="31">
        <f t="shared" si="5"/>
        <v>0</v>
      </c>
      <c r="E50" s="31">
        <v>250.56</v>
      </c>
      <c r="F50" s="31"/>
      <c r="G50" s="31"/>
      <c r="H50" s="31"/>
      <c r="I50" s="31">
        <f t="shared" si="6"/>
        <v>0</v>
      </c>
      <c r="J50" s="31">
        <f t="shared" si="7"/>
        <v>250.56</v>
      </c>
      <c r="K50" s="32">
        <f t="shared" si="8"/>
        <v>1.6589882949848448E-6</v>
      </c>
      <c r="L50" s="32">
        <f t="shared" si="9"/>
        <v>2.4054241233776051E-14</v>
      </c>
      <c r="N50" s="16"/>
    </row>
    <row r="51" spans="1:14" ht="25.5" customHeight="1" x14ac:dyDescent="0.25">
      <c r="A51" s="30" t="s">
        <v>52</v>
      </c>
      <c r="B51" s="31">
        <v>0</v>
      </c>
      <c r="C51" s="31"/>
      <c r="D51" s="31">
        <f t="shared" si="5"/>
        <v>0</v>
      </c>
      <c r="E51" s="31">
        <v>1056.74</v>
      </c>
      <c r="F51" s="31"/>
      <c r="G51" s="31"/>
      <c r="H51" s="31"/>
      <c r="I51" s="31">
        <f t="shared" si="6"/>
        <v>0</v>
      </c>
      <c r="J51" s="31">
        <f t="shared" si="7"/>
        <v>1056.74</v>
      </c>
      <c r="K51" s="32">
        <f t="shared" si="8"/>
        <v>6.9968043216885569E-6</v>
      </c>
      <c r="L51" s="32">
        <f t="shared" si="9"/>
        <v>1.0144906960959651E-13</v>
      </c>
      <c r="N51" s="16"/>
    </row>
    <row r="52" spans="1:14" x14ac:dyDescent="0.25">
      <c r="A52" s="30" t="s">
        <v>53</v>
      </c>
      <c r="B52" s="31">
        <v>0</v>
      </c>
      <c r="C52" s="31"/>
      <c r="D52" s="31">
        <f t="shared" si="5"/>
        <v>0</v>
      </c>
      <c r="E52" s="31">
        <v>263.33999999999997</v>
      </c>
      <c r="F52" s="31"/>
      <c r="G52" s="31"/>
      <c r="H52" s="31"/>
      <c r="I52" s="31">
        <f t="shared" si="6"/>
        <v>0</v>
      </c>
      <c r="J52" s="31">
        <f t="shared" si="7"/>
        <v>263.33999999999997</v>
      </c>
      <c r="K52" s="32">
        <f t="shared" si="8"/>
        <v>1.74360623244456E-6</v>
      </c>
      <c r="L52" s="32">
        <f t="shared" si="9"/>
        <v>2.5281145779464338E-14</v>
      </c>
    </row>
    <row r="53" spans="1:14" x14ac:dyDescent="0.25">
      <c r="A53" s="30" t="s">
        <v>54</v>
      </c>
      <c r="B53" s="31">
        <v>0</v>
      </c>
      <c r="C53" s="31"/>
      <c r="D53" s="31">
        <f t="shared" si="5"/>
        <v>0</v>
      </c>
      <c r="E53" s="31">
        <v>1866.67</v>
      </c>
      <c r="F53" s="31"/>
      <c r="G53" s="31"/>
      <c r="H53" s="31"/>
      <c r="I53" s="31">
        <f t="shared" si="6"/>
        <v>0</v>
      </c>
      <c r="J53" s="31">
        <f t="shared" si="7"/>
        <v>1866.67</v>
      </c>
      <c r="K53" s="32">
        <f t="shared" si="8"/>
        <v>1.2359449555393359E-5</v>
      </c>
      <c r="L53" s="32">
        <f t="shared" si="9"/>
        <v>1.792039051877903E-13</v>
      </c>
    </row>
    <row r="54" spans="1:14" x14ac:dyDescent="0.25">
      <c r="A54" s="30" t="s">
        <v>55</v>
      </c>
      <c r="B54" s="31">
        <v>16080651.34</v>
      </c>
      <c r="C54" s="31"/>
      <c r="D54" s="31">
        <f t="shared" si="5"/>
        <v>7160788</v>
      </c>
      <c r="E54" s="31">
        <v>14717199.699999999</v>
      </c>
      <c r="F54" s="31">
        <v>2334385</v>
      </c>
      <c r="G54" s="31">
        <v>2455914</v>
      </c>
      <c r="H54" s="31">
        <v>2370489</v>
      </c>
      <c r="I54" s="31">
        <f t="shared" si="6"/>
        <v>7160788</v>
      </c>
      <c r="J54" s="31">
        <f t="shared" si="7"/>
        <v>21877987.699999999</v>
      </c>
      <c r="K54" s="32">
        <f t="shared" si="8"/>
        <v>0.14485682276549491</v>
      </c>
      <c r="L54" s="32">
        <f t="shared" si="9"/>
        <v>2.1003288387826678E-9</v>
      </c>
    </row>
    <row r="55" spans="1:14" x14ac:dyDescent="0.25">
      <c r="A55" s="30" t="s">
        <v>56</v>
      </c>
      <c r="B55" s="31">
        <v>0</v>
      </c>
      <c r="C55" s="31"/>
      <c r="D55" s="31">
        <f t="shared" si="5"/>
        <v>243.48000000000002</v>
      </c>
      <c r="E55" s="31">
        <v>720.79</v>
      </c>
      <c r="F55" s="31">
        <v>167.05</v>
      </c>
      <c r="G55" s="31">
        <v>52.51</v>
      </c>
      <c r="H55" s="31">
        <v>23.92</v>
      </c>
      <c r="I55" s="31">
        <f t="shared" si="6"/>
        <v>243.48000000000002</v>
      </c>
      <c r="J55" s="31">
        <f t="shared" si="7"/>
        <v>964.27</v>
      </c>
      <c r="K55" s="32">
        <f t="shared" si="8"/>
        <v>6.3845491826510062E-6</v>
      </c>
      <c r="L55" s="32">
        <f t="shared" si="9"/>
        <v>9.2571772008673494E-14</v>
      </c>
      <c r="M55" s="36"/>
    </row>
    <row r="56" spans="1:14" x14ac:dyDescent="0.25">
      <c r="A56" s="30" t="s">
        <v>57</v>
      </c>
      <c r="B56" s="31">
        <v>3223684.01</v>
      </c>
      <c r="C56" s="31"/>
      <c r="D56" s="31">
        <f t="shared" si="5"/>
        <v>2814700.75</v>
      </c>
      <c r="E56" s="31">
        <v>3375675.06</v>
      </c>
      <c r="F56" s="31">
        <v>845293.57</v>
      </c>
      <c r="G56" s="31">
        <v>970516.64</v>
      </c>
      <c r="H56" s="31">
        <v>998890.54</v>
      </c>
      <c r="I56" s="31">
        <f t="shared" si="6"/>
        <v>2814700.75</v>
      </c>
      <c r="J56" s="31">
        <f t="shared" si="7"/>
        <v>6190375.8100000005</v>
      </c>
      <c r="K56" s="32">
        <f t="shared" si="8"/>
        <v>4.0987232640275095E-2</v>
      </c>
      <c r="L56" s="32">
        <f t="shared" si="9"/>
        <v>5.9428796719936071E-10</v>
      </c>
      <c r="M56" s="36"/>
    </row>
    <row r="57" spans="1:14" x14ac:dyDescent="0.25">
      <c r="A57" s="30" t="s">
        <v>58</v>
      </c>
      <c r="B57" s="31">
        <v>0</v>
      </c>
      <c r="C57" s="31"/>
      <c r="D57" s="31">
        <f t="shared" si="5"/>
        <v>188.23000000000002</v>
      </c>
      <c r="E57" s="31">
        <v>96.11</v>
      </c>
      <c r="F57" s="31">
        <v>48.31</v>
      </c>
      <c r="G57" s="31">
        <v>62.37</v>
      </c>
      <c r="H57" s="31">
        <v>77.55</v>
      </c>
      <c r="I57" s="31">
        <f t="shared" si="6"/>
        <v>188.23000000000002</v>
      </c>
      <c r="J57" s="31">
        <f t="shared" si="7"/>
        <v>284.34000000000003</v>
      </c>
      <c r="K57" s="32">
        <f t="shared" si="8"/>
        <v>1.8826497916506656E-6</v>
      </c>
      <c r="L57" s="32">
        <f t="shared" si="9"/>
        <v>2.7297186112754959E-14</v>
      </c>
    </row>
    <row r="58" spans="1:14" x14ac:dyDescent="0.25">
      <c r="A58" s="30" t="s">
        <v>59</v>
      </c>
      <c r="B58" s="31">
        <v>13233013.51</v>
      </c>
      <c r="C58" s="31"/>
      <c r="D58" s="31">
        <f t="shared" si="5"/>
        <v>3759667.2000000002</v>
      </c>
      <c r="E58" s="31">
        <v>8772556.8000000007</v>
      </c>
      <c r="F58" s="31">
        <v>3759667.2000000002</v>
      </c>
      <c r="G58" s="31"/>
      <c r="H58" s="31"/>
      <c r="I58" s="31">
        <f t="shared" si="6"/>
        <v>3759667.2000000002</v>
      </c>
      <c r="J58" s="31">
        <f t="shared" si="7"/>
        <v>12532224</v>
      </c>
      <c r="K58" s="32">
        <f t="shared" si="8"/>
        <v>8.2977382368008265E-2</v>
      </c>
      <c r="L58" s="32">
        <f t="shared" si="9"/>
        <v>1.2031175738015558E-9</v>
      </c>
    </row>
    <row r="59" spans="1:14" x14ac:dyDescent="0.25">
      <c r="A59" s="30" t="s">
        <v>60</v>
      </c>
      <c r="B59" s="31">
        <v>0</v>
      </c>
      <c r="C59" s="31"/>
      <c r="D59" s="31">
        <f t="shared" si="5"/>
        <v>298.63</v>
      </c>
      <c r="E59" s="31">
        <v>351.77</v>
      </c>
      <c r="F59" s="31">
        <v>204</v>
      </c>
      <c r="G59" s="31">
        <v>60.02</v>
      </c>
      <c r="H59" s="31">
        <v>34.61</v>
      </c>
      <c r="I59" s="31">
        <f t="shared" si="6"/>
        <v>298.63</v>
      </c>
      <c r="J59" s="31">
        <f t="shared" si="7"/>
        <v>650.4</v>
      </c>
      <c r="K59" s="32">
        <f t="shared" si="8"/>
        <v>4.3063776622690893E-6</v>
      </c>
      <c r="L59" s="32">
        <f t="shared" si="9"/>
        <v>6.24396491796294E-14</v>
      </c>
    </row>
    <row r="60" spans="1:14" x14ac:dyDescent="0.25">
      <c r="A60" s="30" t="s">
        <v>61</v>
      </c>
      <c r="B60" s="31">
        <v>36431290.759999998</v>
      </c>
      <c r="C60" s="31"/>
      <c r="D60" s="31">
        <f t="shared" si="5"/>
        <v>2730000</v>
      </c>
      <c r="E60" s="31">
        <v>3640000</v>
      </c>
      <c r="F60" s="31">
        <v>2730000</v>
      </c>
      <c r="G60" s="31"/>
      <c r="H60" s="31"/>
      <c r="I60" s="31">
        <f t="shared" si="6"/>
        <v>2730000</v>
      </c>
      <c r="J60" s="31">
        <f t="shared" si="7"/>
        <v>6370000</v>
      </c>
      <c r="K60" s="32">
        <f t="shared" si="8"/>
        <v>4.2176546292518602E-2</v>
      </c>
      <c r="L60" s="32">
        <f t="shared" si="9"/>
        <v>6.1153223443148723E-10</v>
      </c>
    </row>
    <row r="61" spans="1:14" x14ac:dyDescent="0.25">
      <c r="A61" s="30" t="s">
        <v>62</v>
      </c>
      <c r="B61" s="31">
        <v>0</v>
      </c>
      <c r="C61" s="31"/>
      <c r="D61" s="31">
        <f t="shared" si="5"/>
        <v>71.289999999999992</v>
      </c>
      <c r="E61" s="31">
        <v>32.020000000000003</v>
      </c>
      <c r="F61" s="31">
        <v>41.71</v>
      </c>
      <c r="G61" s="31">
        <v>25.95</v>
      </c>
      <c r="H61" s="31">
        <v>3.63</v>
      </c>
      <c r="I61" s="31">
        <f t="shared" si="6"/>
        <v>71.289999999999992</v>
      </c>
      <c r="J61" s="31">
        <f t="shared" si="7"/>
        <v>103.31</v>
      </c>
      <c r="K61" s="32">
        <f t="shared" si="8"/>
        <v>6.8402810007536836E-7</v>
      </c>
      <c r="L61" s="32">
        <f t="shared" si="9"/>
        <v>9.917958420583508E-15</v>
      </c>
    </row>
    <row r="62" spans="1:14" x14ac:dyDescent="0.25">
      <c r="A62" s="30" t="s">
        <v>63</v>
      </c>
      <c r="B62" s="31">
        <v>0</v>
      </c>
      <c r="C62" s="31"/>
      <c r="D62" s="31">
        <f t="shared" si="5"/>
        <v>1587.55</v>
      </c>
      <c r="E62" s="31">
        <v>100000000</v>
      </c>
      <c r="F62" s="31"/>
      <c r="G62" s="31"/>
      <c r="H62" s="31">
        <v>1587.55</v>
      </c>
      <c r="I62" s="31">
        <f t="shared" si="6"/>
        <v>1587.55</v>
      </c>
      <c r="J62" s="31">
        <f t="shared" si="7"/>
        <v>100001587.55</v>
      </c>
      <c r="K62" s="32">
        <f t="shared" si="8"/>
        <v>0.66212269805775925</v>
      </c>
      <c r="L62" s="32">
        <f t="shared" si="9"/>
        <v>9.6003444711377532E-9</v>
      </c>
    </row>
    <row r="63" spans="1:14" x14ac:dyDescent="0.25">
      <c r="A63" s="30" t="s">
        <v>64</v>
      </c>
      <c r="B63" s="31">
        <v>0</v>
      </c>
      <c r="C63" s="31"/>
      <c r="D63" s="31">
        <f t="shared" si="5"/>
        <v>3215.04</v>
      </c>
      <c r="E63" s="31">
        <v>0</v>
      </c>
      <c r="F63" s="31">
        <v>1485.08</v>
      </c>
      <c r="G63" s="31">
        <v>1729.96</v>
      </c>
      <c r="H63" s="31"/>
      <c r="I63" s="31">
        <f t="shared" si="6"/>
        <v>3215.04</v>
      </c>
      <c r="J63" s="31">
        <f t="shared" si="7"/>
        <v>3215.04</v>
      </c>
      <c r="K63" s="32"/>
      <c r="L63" s="32"/>
    </row>
    <row r="64" spans="1:14" x14ac:dyDescent="0.25">
      <c r="A64" s="30" t="s">
        <v>65</v>
      </c>
      <c r="B64" s="31">
        <v>0</v>
      </c>
      <c r="C64" s="31"/>
      <c r="D64" s="31">
        <f t="shared" si="5"/>
        <v>149.12</v>
      </c>
      <c r="E64" s="31">
        <v>46.51</v>
      </c>
      <c r="F64" s="31">
        <v>43.28</v>
      </c>
      <c r="G64" s="31">
        <v>51.53</v>
      </c>
      <c r="H64" s="31">
        <v>54.31</v>
      </c>
      <c r="I64" s="31">
        <f t="shared" si="6"/>
        <v>149.12</v>
      </c>
      <c r="J64" s="31">
        <f t="shared" si="7"/>
        <v>195.63</v>
      </c>
      <c r="K64" s="32">
        <f>J64/$J$68</f>
        <v>1.2952900708328751E-6</v>
      </c>
      <c r="L64" s="32">
        <f>K64/$B$68</f>
        <v>1.8780855733411595E-14</v>
      </c>
    </row>
    <row r="65" spans="1:14" x14ac:dyDescent="0.25">
      <c r="A65" s="30" t="s">
        <v>66</v>
      </c>
      <c r="B65" s="31">
        <v>0</v>
      </c>
      <c r="C65" s="31"/>
      <c r="D65" s="31">
        <f t="shared" si="5"/>
        <v>4050000</v>
      </c>
      <c r="E65" s="31">
        <v>0</v>
      </c>
      <c r="F65" s="31">
        <v>2025000</v>
      </c>
      <c r="G65" s="31">
        <v>2025000</v>
      </c>
      <c r="H65" s="31"/>
      <c r="I65" s="31">
        <f t="shared" si="6"/>
        <v>4050000</v>
      </c>
      <c r="J65" s="31">
        <f t="shared" si="7"/>
        <v>4050000</v>
      </c>
      <c r="K65" s="32">
        <f>J65/$J$68</f>
        <v>2.6815543561177446E-2</v>
      </c>
      <c r="L65" s="32">
        <f>K65/$B$68</f>
        <v>3.8880777856319044E-10</v>
      </c>
    </row>
    <row r="66" spans="1:14" x14ac:dyDescent="0.25">
      <c r="A66" s="30" t="s">
        <v>67</v>
      </c>
      <c r="B66" s="31">
        <v>0</v>
      </c>
      <c r="C66" s="31"/>
      <c r="D66" s="31">
        <f t="shared" si="5"/>
        <v>3.57</v>
      </c>
      <c r="E66" s="31">
        <v>0</v>
      </c>
      <c r="F66" s="31"/>
      <c r="G66" s="31"/>
      <c r="H66" s="31">
        <v>3.57</v>
      </c>
      <c r="I66" s="31">
        <f t="shared" si="6"/>
        <v>3.57</v>
      </c>
      <c r="J66" s="31">
        <f t="shared" si="7"/>
        <v>3.57</v>
      </c>
      <c r="K66" s="32">
        <f>J66/$J$68</f>
        <v>2.3637405065037895E-8</v>
      </c>
      <c r="L66" s="32">
        <f>K66/$B$68</f>
        <v>3.4272685665940488E-16</v>
      </c>
    </row>
    <row r="67" spans="1:14" hidden="1" x14ac:dyDescent="0.25">
      <c r="A67" s="30" t="s">
        <v>68</v>
      </c>
      <c r="B67" s="31"/>
      <c r="C67" s="31"/>
      <c r="D67" s="31">
        <v>0</v>
      </c>
      <c r="E67" s="31">
        <v>0</v>
      </c>
      <c r="F67" s="31">
        <v>0</v>
      </c>
      <c r="G67" s="31">
        <v>0</v>
      </c>
      <c r="H67" s="31">
        <v>0</v>
      </c>
      <c r="I67" s="31">
        <f t="shared" si="6"/>
        <v>0</v>
      </c>
      <c r="J67" s="31">
        <f t="shared" si="7"/>
        <v>0</v>
      </c>
      <c r="K67" s="32">
        <f>J67/$J$68</f>
        <v>0</v>
      </c>
      <c r="L67" s="32">
        <f>I67/$B$68</f>
        <v>0</v>
      </c>
    </row>
    <row r="68" spans="1:14" x14ac:dyDescent="0.25">
      <c r="A68" s="33" t="s">
        <v>22</v>
      </c>
      <c r="B68" s="34">
        <f t="shared" ref="B68:L68" si="10">SUM(B37:B67)</f>
        <v>68968639.620000005</v>
      </c>
      <c r="C68" s="34">
        <f t="shared" si="10"/>
        <v>0</v>
      </c>
      <c r="D68" s="34">
        <f t="shared" si="10"/>
        <v>20520912.859999999</v>
      </c>
      <c r="E68" s="34">
        <f t="shared" si="10"/>
        <v>130510894.15000001</v>
      </c>
      <c r="F68" s="34">
        <f t="shared" si="10"/>
        <v>11696335.199999999</v>
      </c>
      <c r="G68" s="34">
        <f t="shared" si="10"/>
        <v>5453412.9800000004</v>
      </c>
      <c r="H68" s="34">
        <f t="shared" si="10"/>
        <v>3371164.6799999992</v>
      </c>
      <c r="I68" s="34">
        <f t="shared" si="10"/>
        <v>20520912.859999999</v>
      </c>
      <c r="J68" s="34">
        <f t="shared" si="10"/>
        <v>151031807.00999999</v>
      </c>
      <c r="K68" s="37">
        <f t="shared" si="10"/>
        <v>0.99997871282835282</v>
      </c>
      <c r="L68" s="37">
        <f t="shared" si="10"/>
        <v>1.4499034899600544E-8</v>
      </c>
    </row>
    <row r="69" spans="1:14" x14ac:dyDescent="0.25">
      <c r="A69" s="26" t="s">
        <v>69</v>
      </c>
      <c r="B69" s="27"/>
      <c r="C69" s="27"/>
      <c r="D69" s="27"/>
      <c r="E69" s="27"/>
      <c r="F69" s="27"/>
      <c r="G69" s="27"/>
      <c r="H69" s="27"/>
      <c r="I69" s="27"/>
      <c r="J69" s="27"/>
      <c r="K69" s="28"/>
      <c r="L69" s="28"/>
    </row>
    <row r="70" spans="1:14" s="16" customFormat="1" x14ac:dyDescent="0.25">
      <c r="A70" s="38" t="s">
        <v>70</v>
      </c>
      <c r="B70" s="31">
        <v>0</v>
      </c>
      <c r="C70" s="31"/>
      <c r="D70" s="31">
        <f>I70</f>
        <v>0</v>
      </c>
      <c r="E70" s="31">
        <v>0</v>
      </c>
      <c r="F70" s="31">
        <v>0</v>
      </c>
      <c r="G70" s="31">
        <v>0</v>
      </c>
      <c r="H70" s="31">
        <v>0</v>
      </c>
      <c r="I70" s="31">
        <f>F70+G70+H70</f>
        <v>0</v>
      </c>
      <c r="J70" s="31">
        <f>E70+I70</f>
        <v>0</v>
      </c>
      <c r="K70" s="32">
        <f>J70/$J$68</f>
        <v>0</v>
      </c>
      <c r="L70" s="32">
        <v>0</v>
      </c>
      <c r="N70" s="39"/>
    </row>
    <row r="71" spans="1:14" s="16" customFormat="1" x14ac:dyDescent="0.25">
      <c r="A71" s="38" t="s">
        <v>71</v>
      </c>
      <c r="B71" s="31">
        <v>0</v>
      </c>
      <c r="C71" s="31"/>
      <c r="D71" s="31">
        <f>I71</f>
        <v>0</v>
      </c>
      <c r="E71" s="31">
        <v>0</v>
      </c>
      <c r="F71" s="31">
        <v>0</v>
      </c>
      <c r="G71" s="31">
        <v>0</v>
      </c>
      <c r="H71" s="31">
        <v>0</v>
      </c>
      <c r="I71" s="31">
        <f>F71+G71+H71</f>
        <v>0</v>
      </c>
      <c r="J71" s="31">
        <f>E71+I71</f>
        <v>0</v>
      </c>
      <c r="K71" s="32">
        <f>J71/$J$68</f>
        <v>0</v>
      </c>
      <c r="L71" s="32">
        <v>0</v>
      </c>
      <c r="N71" s="39"/>
    </row>
    <row r="72" spans="1:14" s="16" customFormat="1" x14ac:dyDescent="0.25">
      <c r="A72" s="38" t="s">
        <v>72</v>
      </c>
      <c r="B72" s="31">
        <v>0</v>
      </c>
      <c r="C72" s="31"/>
      <c r="D72" s="31">
        <f>I72</f>
        <v>0</v>
      </c>
      <c r="E72" s="31">
        <v>0</v>
      </c>
      <c r="F72" s="31">
        <v>0</v>
      </c>
      <c r="G72" s="31">
        <v>0</v>
      </c>
      <c r="H72" s="31">
        <v>0</v>
      </c>
      <c r="I72" s="31">
        <f>F72+G72+H72</f>
        <v>0</v>
      </c>
      <c r="J72" s="31">
        <f>E72+I72</f>
        <v>0</v>
      </c>
      <c r="K72" s="32">
        <f>J72/$J$68</f>
        <v>0</v>
      </c>
      <c r="L72" s="32">
        <v>0</v>
      </c>
      <c r="N72" s="39"/>
    </row>
    <row r="73" spans="1:14" s="16" customFormat="1" x14ac:dyDescent="0.25">
      <c r="A73" s="38" t="s">
        <v>73</v>
      </c>
      <c r="B73" s="31">
        <v>0</v>
      </c>
      <c r="C73" s="31"/>
      <c r="D73" s="31">
        <f>I73</f>
        <v>0</v>
      </c>
      <c r="E73" s="31">
        <v>0</v>
      </c>
      <c r="F73" s="31">
        <v>0</v>
      </c>
      <c r="G73" s="31">
        <v>0</v>
      </c>
      <c r="H73" s="31">
        <v>0</v>
      </c>
      <c r="I73" s="31">
        <f>F73+G73+H73</f>
        <v>0</v>
      </c>
      <c r="J73" s="31">
        <f>E73+I73</f>
        <v>0</v>
      </c>
      <c r="K73" s="32">
        <f>J73/$J$68</f>
        <v>0</v>
      </c>
      <c r="L73" s="32">
        <v>0</v>
      </c>
      <c r="N73" s="39"/>
    </row>
    <row r="74" spans="1:14" s="16" customFormat="1" x14ac:dyDescent="0.25">
      <c r="A74" s="38" t="s">
        <v>74</v>
      </c>
      <c r="B74" s="31">
        <v>0</v>
      </c>
      <c r="C74" s="31"/>
      <c r="D74" s="31">
        <f>I74</f>
        <v>0</v>
      </c>
      <c r="E74" s="31">
        <v>0</v>
      </c>
      <c r="F74" s="31">
        <v>0</v>
      </c>
      <c r="G74" s="31">
        <v>0</v>
      </c>
      <c r="H74" s="31">
        <v>0</v>
      </c>
      <c r="I74" s="31">
        <f>F74+G74+H74</f>
        <v>0</v>
      </c>
      <c r="J74" s="31">
        <f>E74+I74</f>
        <v>0</v>
      </c>
      <c r="K74" s="32">
        <f>J74/$J$68</f>
        <v>0</v>
      </c>
      <c r="L74" s="32">
        <v>0</v>
      </c>
      <c r="N74" s="39"/>
    </row>
    <row r="75" spans="1:14" x14ac:dyDescent="0.25">
      <c r="A75" s="33" t="s">
        <v>22</v>
      </c>
      <c r="B75" s="34">
        <f>SUM(B70:B74)</f>
        <v>0</v>
      </c>
      <c r="C75" s="34">
        <f>SUM(C67:C74)</f>
        <v>0</v>
      </c>
      <c r="D75" s="34">
        <f t="shared" ref="D75:L75" si="11">SUM(D70:D74)</f>
        <v>0</v>
      </c>
      <c r="E75" s="34">
        <f t="shared" si="11"/>
        <v>0</v>
      </c>
      <c r="F75" s="34">
        <f t="shared" si="11"/>
        <v>0</v>
      </c>
      <c r="G75" s="34">
        <f t="shared" si="11"/>
        <v>0</v>
      </c>
      <c r="H75" s="34">
        <f t="shared" si="11"/>
        <v>0</v>
      </c>
      <c r="I75" s="34">
        <f t="shared" si="11"/>
        <v>0</v>
      </c>
      <c r="J75" s="34">
        <f t="shared" si="11"/>
        <v>0</v>
      </c>
      <c r="K75" s="37">
        <f t="shared" si="11"/>
        <v>0</v>
      </c>
      <c r="L75" s="37">
        <f t="shared" si="11"/>
        <v>0</v>
      </c>
    </row>
    <row r="76" spans="1:14" ht="17.100000000000001" customHeight="1" x14ac:dyDescent="0.25">
      <c r="A76" s="40" t="s">
        <v>75</v>
      </c>
      <c r="B76" s="41">
        <f t="shared" ref="B76:J76" si="12">SUM(B13,B17,B25,B30,B35,B68,B75)</f>
        <v>720154400.42999995</v>
      </c>
      <c r="C76" s="41">
        <f t="shared" si="12"/>
        <v>0</v>
      </c>
      <c r="D76" s="41">
        <f t="shared" si="12"/>
        <v>204052223.49000001</v>
      </c>
      <c r="E76" s="41">
        <f t="shared" si="12"/>
        <v>486292558.8900001</v>
      </c>
      <c r="F76" s="41">
        <f t="shared" si="12"/>
        <v>76743769.019999996</v>
      </c>
      <c r="G76" s="41">
        <f t="shared" si="12"/>
        <v>71673963.530000001</v>
      </c>
      <c r="H76" s="41">
        <f t="shared" si="12"/>
        <v>64004653.839999996</v>
      </c>
      <c r="I76" s="41">
        <f t="shared" si="12"/>
        <v>212422386.38999999</v>
      </c>
      <c r="J76" s="41">
        <f t="shared" si="12"/>
        <v>698714945.27999985</v>
      </c>
      <c r="K76" s="42"/>
      <c r="L76" s="42"/>
      <c r="N76" s="16"/>
    </row>
    <row r="77" spans="1:14" ht="17.100000000000001" customHeight="1" x14ac:dyDescent="0.25">
      <c r="B77" s="36"/>
      <c r="F77" s="43"/>
      <c r="H77" s="44"/>
      <c r="J77" s="36"/>
      <c r="N77" s="16"/>
    </row>
    <row r="78" spans="1:14" x14ac:dyDescent="0.25">
      <c r="A78" s="45"/>
      <c r="B78" s="379"/>
      <c r="C78" s="379"/>
      <c r="F78" s="36"/>
      <c r="G78" s="36"/>
      <c r="J78" s="45"/>
    </row>
    <row r="79" spans="1:14" x14ac:dyDescent="0.25">
      <c r="H79" s="36"/>
      <c r="J79" s="36"/>
    </row>
    <row r="80" spans="1:14" x14ac:dyDescent="0.25">
      <c r="B80" s="36"/>
    </row>
  </sheetData>
  <mergeCells count="9">
    <mergeCell ref="B78:C78"/>
    <mergeCell ref="A2:J2"/>
    <mergeCell ref="A3:J3"/>
    <mergeCell ref="A4:J4"/>
    <mergeCell ref="A6:A7"/>
    <mergeCell ref="B6:B7"/>
    <mergeCell ref="C6:C7"/>
    <mergeCell ref="D6:D7"/>
    <mergeCell ref="E6:K6"/>
  </mergeCells>
  <printOptions horizontalCentered="1"/>
  <pageMargins left="0.31496062992125984" right="0.31496062992125984" top="0.74803149606299213" bottom="0.74803149606299213" header="0.31496062992125984" footer="0.31496062992125984"/>
  <pageSetup scale="65" orientation="landscape" r:id="rId1"/>
  <headerFooter>
    <oddFooter>&amp;R&amp;8&amp;P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pane ySplit="7" topLeftCell="A8" activePane="bottomLeft" state="frozenSplit"/>
      <selection activeCell="L11" sqref="L11 L11"/>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93" t="s">
        <v>498</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17.100000000000001" customHeight="1" x14ac:dyDescent="0.25">
      <c r="B4" s="390" t="s">
        <v>499</v>
      </c>
      <c r="C4" s="425"/>
      <c r="D4" s="425"/>
      <c r="E4" s="425"/>
      <c r="F4" s="425"/>
      <c r="G4" s="425"/>
      <c r="H4" s="425"/>
      <c r="I4" s="425"/>
      <c r="J4" s="425"/>
    </row>
    <row r="5" spans="2:10" x14ac:dyDescent="0.25">
      <c r="B5" s="444" t="s">
        <v>99</v>
      </c>
      <c r="C5" s="444" t="s">
        <v>4</v>
      </c>
      <c r="D5" s="444" t="s">
        <v>500</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s="46" customFormat="1" x14ac:dyDescent="0.25">
      <c r="B8" s="121" t="s">
        <v>115</v>
      </c>
      <c r="C8" s="121" t="s">
        <v>116</v>
      </c>
      <c r="D8" s="122">
        <v>245301946.16999999</v>
      </c>
      <c r="E8" s="122">
        <v>0</v>
      </c>
      <c r="F8" s="123">
        <v>0</v>
      </c>
      <c r="G8" s="122">
        <v>3315288.58</v>
      </c>
      <c r="H8" s="123">
        <v>0</v>
      </c>
      <c r="I8" s="122">
        <v>248617234.75</v>
      </c>
      <c r="J8" s="124">
        <v>0.65565541225176505</v>
      </c>
    </row>
    <row r="9" spans="2:10" s="46" customFormat="1" x14ac:dyDescent="0.25">
      <c r="B9" s="121" t="s">
        <v>117</v>
      </c>
      <c r="C9" s="121" t="s">
        <v>118</v>
      </c>
      <c r="D9" s="122">
        <v>25230247.899999999</v>
      </c>
      <c r="E9" s="122">
        <v>0</v>
      </c>
      <c r="F9" s="123">
        <v>0</v>
      </c>
      <c r="G9" s="122">
        <v>1893626.12</v>
      </c>
      <c r="H9" s="123">
        <v>-738090.3</v>
      </c>
      <c r="I9" s="122">
        <v>26385783.719999999</v>
      </c>
      <c r="J9" s="124">
        <v>6.9584805413505299E-2</v>
      </c>
    </row>
    <row r="10" spans="2:10" s="46" customFormat="1" x14ac:dyDescent="0.25">
      <c r="B10" s="121" t="s">
        <v>119</v>
      </c>
      <c r="C10" s="121" t="s">
        <v>120</v>
      </c>
      <c r="D10" s="122">
        <v>61862547.920000002</v>
      </c>
      <c r="E10" s="122">
        <v>0</v>
      </c>
      <c r="F10" s="123">
        <v>0</v>
      </c>
      <c r="G10" s="122">
        <v>3415377.25</v>
      </c>
      <c r="H10" s="123">
        <v>-7884225.0700000003</v>
      </c>
      <c r="I10" s="122">
        <v>57393700.100000001</v>
      </c>
      <c r="J10" s="124">
        <v>0.15135913701863599</v>
      </c>
    </row>
    <row r="11" spans="2:10" s="46" customFormat="1" ht="24" customHeight="1" x14ac:dyDescent="0.25">
      <c r="B11" s="121" t="s">
        <v>121</v>
      </c>
      <c r="C11" s="121" t="s">
        <v>122</v>
      </c>
      <c r="D11" s="122">
        <v>37882725.189999998</v>
      </c>
      <c r="E11" s="122">
        <v>0</v>
      </c>
      <c r="F11" s="123">
        <v>0</v>
      </c>
      <c r="G11" s="122">
        <v>107440.5</v>
      </c>
      <c r="H11" s="123">
        <v>-5587935</v>
      </c>
      <c r="I11" s="122">
        <v>32402230.690000001</v>
      </c>
      <c r="J11" s="124">
        <v>8.5451428748661004E-2</v>
      </c>
    </row>
    <row r="12" spans="2:10" s="46" customFormat="1" ht="24.75" customHeight="1" x14ac:dyDescent="0.25">
      <c r="B12" s="121" t="s">
        <v>123</v>
      </c>
      <c r="C12" s="121" t="s">
        <v>124</v>
      </c>
      <c r="D12" s="122">
        <v>157542.43</v>
      </c>
      <c r="E12" s="122">
        <v>0</v>
      </c>
      <c r="F12" s="123">
        <v>0</v>
      </c>
      <c r="G12" s="122">
        <v>5978731.29</v>
      </c>
      <c r="H12" s="123">
        <v>-146136.31</v>
      </c>
      <c r="I12" s="122">
        <v>5990137.4100000001</v>
      </c>
      <c r="J12" s="124">
        <v>1.5797239547562299E-2</v>
      </c>
    </row>
    <row r="13" spans="2:10" s="46" customFormat="1" x14ac:dyDescent="0.25">
      <c r="B13" s="121"/>
      <c r="C13" s="126" t="s">
        <v>508</v>
      </c>
      <c r="D13" s="127">
        <v>370435009.61000001</v>
      </c>
      <c r="E13" s="127">
        <v>0</v>
      </c>
      <c r="F13" s="128">
        <v>0</v>
      </c>
      <c r="G13" s="127">
        <v>14710463.74</v>
      </c>
      <c r="H13" s="128">
        <v>-14356386.68</v>
      </c>
      <c r="I13" s="127">
        <v>370789086.67000002</v>
      </c>
      <c r="J13" s="129">
        <v>0.97784802298012996</v>
      </c>
    </row>
    <row r="14" spans="2:10" s="46" customFormat="1" ht="22.5" customHeight="1" x14ac:dyDescent="0.25">
      <c r="B14" s="121" t="s">
        <v>129</v>
      </c>
      <c r="C14" s="121" t="s">
        <v>130</v>
      </c>
      <c r="D14" s="122">
        <v>793301.84</v>
      </c>
      <c r="E14" s="122">
        <v>0</v>
      </c>
      <c r="F14" s="123">
        <v>0</v>
      </c>
      <c r="G14" s="122">
        <v>12736.8</v>
      </c>
      <c r="H14" s="123">
        <v>-447244.56</v>
      </c>
      <c r="I14" s="122">
        <v>358794.08</v>
      </c>
      <c r="J14" s="124">
        <v>9.4621469292926E-4</v>
      </c>
    </row>
    <row r="15" spans="2:10" s="46" customFormat="1" x14ac:dyDescent="0.25">
      <c r="B15" s="121" t="s">
        <v>131</v>
      </c>
      <c r="C15" s="121" t="s">
        <v>132</v>
      </c>
      <c r="D15" s="122">
        <v>7960558.3499999996</v>
      </c>
      <c r="E15" s="122">
        <v>0</v>
      </c>
      <c r="F15" s="123">
        <v>0</v>
      </c>
      <c r="G15" s="122">
        <v>133399.51</v>
      </c>
      <c r="H15" s="123">
        <v>-52968.81</v>
      </c>
      <c r="I15" s="122">
        <v>8040989.0499999998</v>
      </c>
      <c r="J15" s="124">
        <v>2.1205762326940499E-2</v>
      </c>
    </row>
    <row r="16" spans="2:10" s="46" customFormat="1" x14ac:dyDescent="0.25">
      <c r="B16" s="121"/>
      <c r="C16" s="126" t="s">
        <v>509</v>
      </c>
      <c r="D16" s="127">
        <v>8753860.1899999995</v>
      </c>
      <c r="E16" s="127">
        <v>0</v>
      </c>
      <c r="F16" s="128">
        <v>0</v>
      </c>
      <c r="G16" s="127">
        <v>146136.31</v>
      </c>
      <c r="H16" s="128">
        <v>-500213.37</v>
      </c>
      <c r="I16" s="127">
        <v>8399783.1300000008</v>
      </c>
      <c r="J16" s="129">
        <v>2.21519770198698E-2</v>
      </c>
    </row>
    <row r="17" spans="2:10" s="46" customFormat="1" x14ac:dyDescent="0.25">
      <c r="B17" s="121"/>
      <c r="C17" s="111" t="s">
        <v>75</v>
      </c>
      <c r="D17" s="127">
        <v>379188869.80000001</v>
      </c>
      <c r="E17" s="127">
        <v>0</v>
      </c>
      <c r="F17" s="128">
        <v>0</v>
      </c>
      <c r="G17" s="127">
        <v>14856600.050000001</v>
      </c>
      <c r="H17" s="128">
        <v>-14856600.050000001</v>
      </c>
      <c r="I17" s="127">
        <v>379188869.80000001</v>
      </c>
      <c r="J17" s="130" t="s">
        <v>510</v>
      </c>
    </row>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511</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17.100000000000001" customHeight="1" x14ac:dyDescent="0.25">
      <c r="B4" s="390" t="s">
        <v>512</v>
      </c>
      <c r="C4" s="425"/>
      <c r="D4" s="425"/>
      <c r="E4" s="425"/>
      <c r="F4" s="425"/>
      <c r="G4" s="425"/>
      <c r="H4" s="425"/>
      <c r="I4" s="425"/>
      <c r="J4" s="425"/>
    </row>
    <row r="5" spans="2:10" x14ac:dyDescent="0.25">
      <c r="B5" s="444" t="s">
        <v>99</v>
      </c>
      <c r="C5" s="444" t="s">
        <v>4</v>
      </c>
      <c r="D5" s="444" t="s">
        <v>513</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s="46" customFormat="1" x14ac:dyDescent="0.25">
      <c r="B8" s="121" t="s">
        <v>115</v>
      </c>
      <c r="C8" s="121" t="s">
        <v>116</v>
      </c>
      <c r="D8" s="122">
        <v>62474.87</v>
      </c>
      <c r="E8" s="122">
        <v>0</v>
      </c>
      <c r="F8" s="123">
        <v>0</v>
      </c>
      <c r="G8" s="122">
        <v>18110444.710000001</v>
      </c>
      <c r="H8" s="123">
        <v>0</v>
      </c>
      <c r="I8" s="122">
        <v>18172919.579999998</v>
      </c>
      <c r="J8" s="124">
        <v>0.45549921259044401</v>
      </c>
    </row>
    <row r="9" spans="2:10" s="46" customFormat="1" x14ac:dyDescent="0.25">
      <c r="B9" s="121" t="s">
        <v>119</v>
      </c>
      <c r="C9" s="121" t="s">
        <v>120</v>
      </c>
      <c r="D9" s="122">
        <v>79605.73</v>
      </c>
      <c r="E9" s="122">
        <v>0</v>
      </c>
      <c r="F9" s="123">
        <v>0</v>
      </c>
      <c r="G9" s="122">
        <v>4257061.9400000004</v>
      </c>
      <c r="H9" s="123">
        <v>0</v>
      </c>
      <c r="I9" s="122">
        <v>4336667.67</v>
      </c>
      <c r="J9" s="124">
        <v>0.108697378000032</v>
      </c>
    </row>
    <row r="10" spans="2:10" s="46" customFormat="1" ht="22.5" customHeight="1" x14ac:dyDescent="0.25">
      <c r="B10" s="121" t="s">
        <v>121</v>
      </c>
      <c r="C10" s="121" t="s">
        <v>122</v>
      </c>
      <c r="D10" s="122">
        <v>25644508.890000001</v>
      </c>
      <c r="E10" s="122">
        <v>0</v>
      </c>
      <c r="F10" s="123">
        <v>0</v>
      </c>
      <c r="G10" s="122">
        <v>0</v>
      </c>
      <c r="H10" s="123">
        <v>-25644508.890000001</v>
      </c>
      <c r="I10" s="122">
        <v>0</v>
      </c>
      <c r="J10" s="124">
        <v>0</v>
      </c>
    </row>
    <row r="11" spans="2:10" s="46" customFormat="1" ht="22.5" customHeight="1" x14ac:dyDescent="0.25">
      <c r="B11" s="121" t="s">
        <v>123</v>
      </c>
      <c r="C11" s="121" t="s">
        <v>124</v>
      </c>
      <c r="D11" s="122">
        <v>14113144.77</v>
      </c>
      <c r="E11" s="122">
        <v>0</v>
      </c>
      <c r="F11" s="123">
        <v>-9057.16</v>
      </c>
      <c r="G11" s="122">
        <v>26409076.289999999</v>
      </c>
      <c r="H11" s="123">
        <v>-24438566.5</v>
      </c>
      <c r="I11" s="122">
        <v>16074597.4</v>
      </c>
      <c r="J11" s="124">
        <v>0.40290534639610198</v>
      </c>
    </row>
    <row r="12" spans="2:10" s="46" customFormat="1" x14ac:dyDescent="0.25">
      <c r="B12" s="121"/>
      <c r="C12" s="126" t="s">
        <v>508</v>
      </c>
      <c r="D12" s="127">
        <v>39899734.259999998</v>
      </c>
      <c r="E12" s="127">
        <v>0</v>
      </c>
      <c r="F12" s="128">
        <v>-9057.16</v>
      </c>
      <c r="G12" s="127">
        <v>48776582.939999998</v>
      </c>
      <c r="H12" s="128">
        <v>-50083075.390000001</v>
      </c>
      <c r="I12" s="127">
        <v>38584184.649999999</v>
      </c>
      <c r="J12" s="129">
        <v>0.96710193698657698</v>
      </c>
    </row>
    <row r="13" spans="2:10" s="46" customFormat="1" ht="22.5" customHeight="1" x14ac:dyDescent="0.25">
      <c r="B13" s="121" t="s">
        <v>129</v>
      </c>
      <c r="C13" s="121" t="s">
        <v>130</v>
      </c>
      <c r="D13" s="122">
        <v>6032</v>
      </c>
      <c r="E13" s="122">
        <v>0</v>
      </c>
      <c r="F13" s="123">
        <v>0</v>
      </c>
      <c r="G13" s="122">
        <v>0</v>
      </c>
      <c r="H13" s="123">
        <v>0</v>
      </c>
      <c r="I13" s="122">
        <v>6032</v>
      </c>
      <c r="J13" s="124">
        <v>1.5119041485053201E-4</v>
      </c>
    </row>
    <row r="14" spans="2:10" s="46" customFormat="1" x14ac:dyDescent="0.25">
      <c r="B14" s="121" t="s">
        <v>131</v>
      </c>
      <c r="C14" s="121" t="s">
        <v>132</v>
      </c>
      <c r="D14" s="122">
        <v>0</v>
      </c>
      <c r="E14" s="122">
        <v>0</v>
      </c>
      <c r="F14" s="123">
        <v>0</v>
      </c>
      <c r="G14" s="122">
        <v>2315987.4500000002</v>
      </c>
      <c r="H14" s="123">
        <v>-1009495</v>
      </c>
      <c r="I14" s="122">
        <v>1306492.45</v>
      </c>
      <c r="J14" s="124">
        <v>3.2746872598572299E-2</v>
      </c>
    </row>
    <row r="15" spans="2:10" s="46" customFormat="1" x14ac:dyDescent="0.25">
      <c r="B15" s="121"/>
      <c r="C15" s="126" t="s">
        <v>509</v>
      </c>
      <c r="D15" s="127">
        <v>6032</v>
      </c>
      <c r="E15" s="127">
        <v>0</v>
      </c>
      <c r="F15" s="128">
        <v>0</v>
      </c>
      <c r="G15" s="127">
        <v>2315987.4500000002</v>
      </c>
      <c r="H15" s="128">
        <v>-1009495</v>
      </c>
      <c r="I15" s="127">
        <v>1312524.45</v>
      </c>
      <c r="J15" s="129">
        <v>3.2898063013422803E-2</v>
      </c>
    </row>
    <row r="16" spans="2:10" s="46" customFormat="1" x14ac:dyDescent="0.25">
      <c r="B16" s="121"/>
      <c r="C16" s="111" t="s">
        <v>75</v>
      </c>
      <c r="D16" s="127">
        <v>39905766.259999998</v>
      </c>
      <c r="E16" s="127">
        <v>0</v>
      </c>
      <c r="F16" s="128">
        <v>-9057.16</v>
      </c>
      <c r="G16" s="127">
        <v>51092570.390000001</v>
      </c>
      <c r="H16" s="128">
        <v>-51092570.390000001</v>
      </c>
      <c r="I16" s="127">
        <v>39896709.100000001</v>
      </c>
      <c r="J16" s="130" t="s">
        <v>510</v>
      </c>
    </row>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514</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17.100000000000001" customHeight="1" x14ac:dyDescent="0.25">
      <c r="B4" s="390" t="s">
        <v>515</v>
      </c>
      <c r="C4" s="425"/>
      <c r="D4" s="425"/>
      <c r="E4" s="425"/>
      <c r="F4" s="425"/>
      <c r="G4" s="425"/>
      <c r="H4" s="425"/>
      <c r="I4" s="425"/>
      <c r="J4" s="425"/>
    </row>
    <row r="5" spans="2:10" x14ac:dyDescent="0.25">
      <c r="B5" s="444" t="s">
        <v>99</v>
      </c>
      <c r="C5" s="444" t="s">
        <v>4</v>
      </c>
      <c r="D5" s="444" t="s">
        <v>516</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s="46" customFormat="1" x14ac:dyDescent="0.25">
      <c r="B8" s="121" t="s">
        <v>119</v>
      </c>
      <c r="C8" s="121" t="s">
        <v>120</v>
      </c>
      <c r="D8" s="122">
        <v>4375775.2699999996</v>
      </c>
      <c r="E8" s="122">
        <v>0</v>
      </c>
      <c r="F8" s="123">
        <v>0</v>
      </c>
      <c r="G8" s="122">
        <v>0</v>
      </c>
      <c r="H8" s="123">
        <v>-1047500.99</v>
      </c>
      <c r="I8" s="122">
        <v>3328274.28</v>
      </c>
      <c r="J8" s="124">
        <v>2.32690605465165E-2</v>
      </c>
    </row>
    <row r="9" spans="2:10" s="46" customFormat="1" ht="22.5" customHeight="1" x14ac:dyDescent="0.25">
      <c r="B9" s="121" t="s">
        <v>123</v>
      </c>
      <c r="C9" s="121" t="s">
        <v>124</v>
      </c>
      <c r="D9" s="122">
        <v>27732181.210000001</v>
      </c>
      <c r="E9" s="122">
        <v>101773.67</v>
      </c>
      <c r="F9" s="123">
        <v>-3587212.67</v>
      </c>
      <c r="G9" s="122">
        <v>1693673.19</v>
      </c>
      <c r="H9" s="123">
        <v>-23893029.93</v>
      </c>
      <c r="I9" s="122">
        <v>2047385.47</v>
      </c>
      <c r="J9" s="124">
        <v>1.43139454430685E-2</v>
      </c>
    </row>
    <row r="10" spans="2:10" s="46" customFormat="1" x14ac:dyDescent="0.25">
      <c r="B10" s="121"/>
      <c r="C10" s="126" t="s">
        <v>508</v>
      </c>
      <c r="D10" s="127">
        <v>32107956.48</v>
      </c>
      <c r="E10" s="127">
        <v>101773.67</v>
      </c>
      <c r="F10" s="128">
        <v>-3587212.67</v>
      </c>
      <c r="G10" s="127">
        <v>1693673.19</v>
      </c>
      <c r="H10" s="128">
        <v>-24940530.920000002</v>
      </c>
      <c r="I10" s="127">
        <v>5375659.75</v>
      </c>
      <c r="J10" s="129">
        <v>3.7583005989585E-2</v>
      </c>
    </row>
    <row r="11" spans="2:10" s="46" customFormat="1" x14ac:dyDescent="0.25">
      <c r="B11" s="121" t="s">
        <v>115</v>
      </c>
      <c r="C11" s="121" t="s">
        <v>116</v>
      </c>
      <c r="D11" s="122">
        <v>0</v>
      </c>
      <c r="E11" s="122">
        <v>0</v>
      </c>
      <c r="F11" s="123">
        <v>0</v>
      </c>
      <c r="G11" s="122">
        <v>0</v>
      </c>
      <c r="H11" s="123">
        <v>0</v>
      </c>
      <c r="I11" s="122">
        <v>0</v>
      </c>
      <c r="J11" s="124">
        <v>0</v>
      </c>
    </row>
    <row r="12" spans="2:10" s="46" customFormat="1" x14ac:dyDescent="0.25">
      <c r="B12" s="121" t="s">
        <v>131</v>
      </c>
      <c r="C12" s="121" t="s">
        <v>132</v>
      </c>
      <c r="D12" s="122">
        <v>114411803.70999999</v>
      </c>
      <c r="E12" s="122">
        <v>0</v>
      </c>
      <c r="F12" s="123">
        <v>0</v>
      </c>
      <c r="G12" s="122">
        <v>23893029.93</v>
      </c>
      <c r="H12" s="123">
        <v>-646172.19999999995</v>
      </c>
      <c r="I12" s="122">
        <v>137658661.44</v>
      </c>
      <c r="J12" s="124">
        <v>0.96241699401041503</v>
      </c>
    </row>
    <row r="13" spans="2:10" s="46" customFormat="1" x14ac:dyDescent="0.25">
      <c r="B13" s="121"/>
      <c r="C13" s="126" t="s">
        <v>509</v>
      </c>
      <c r="D13" s="127">
        <v>114411803.70999999</v>
      </c>
      <c r="E13" s="127">
        <v>0</v>
      </c>
      <c r="F13" s="128">
        <v>0</v>
      </c>
      <c r="G13" s="127">
        <v>23893029.93</v>
      </c>
      <c r="H13" s="128">
        <v>-646172.19999999995</v>
      </c>
      <c r="I13" s="127">
        <v>137658661.44</v>
      </c>
      <c r="J13" s="129">
        <v>0.96241699401041503</v>
      </c>
    </row>
    <row r="14" spans="2:10" s="46" customFormat="1" x14ac:dyDescent="0.25">
      <c r="B14" s="121"/>
      <c r="C14" s="111" t="s">
        <v>75</v>
      </c>
      <c r="D14" s="127">
        <v>146519760.19</v>
      </c>
      <c r="E14" s="127">
        <v>101773.67</v>
      </c>
      <c r="F14" s="128">
        <v>-3587212.67</v>
      </c>
      <c r="G14" s="127">
        <v>25586703.120000001</v>
      </c>
      <c r="H14" s="128">
        <v>-25586703.120000001</v>
      </c>
      <c r="I14" s="127">
        <v>143034321.19</v>
      </c>
      <c r="J14" s="130" t="s">
        <v>510</v>
      </c>
    </row>
    <row r="15" spans="2:10" ht="18" hidden="1" customHeight="1" x14ac:dyDescent="0.25"/>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517</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17.100000000000001" customHeight="1" x14ac:dyDescent="0.25">
      <c r="B4" s="390" t="s">
        <v>518</v>
      </c>
      <c r="C4" s="425"/>
      <c r="D4" s="425"/>
      <c r="E4" s="425"/>
      <c r="F4" s="425"/>
      <c r="G4" s="425"/>
      <c r="H4" s="425"/>
      <c r="I4" s="425"/>
      <c r="J4" s="425"/>
    </row>
    <row r="5" spans="2:10" x14ac:dyDescent="0.25">
      <c r="B5" s="444" t="s">
        <v>99</v>
      </c>
      <c r="C5" s="444" t="s">
        <v>4</v>
      </c>
      <c r="D5" s="444" t="s">
        <v>519</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s="46" customFormat="1" ht="22.5" customHeight="1" x14ac:dyDescent="0.25">
      <c r="B8" s="121" t="s">
        <v>123</v>
      </c>
      <c r="C8" s="121" t="s">
        <v>124</v>
      </c>
      <c r="D8" s="122">
        <v>2142571.14</v>
      </c>
      <c r="E8" s="122">
        <v>0</v>
      </c>
      <c r="F8" s="123">
        <v>-2185195.5699999998</v>
      </c>
      <c r="G8" s="122">
        <v>42624.43</v>
      </c>
      <c r="H8" s="123">
        <v>0</v>
      </c>
      <c r="I8" s="122">
        <v>0</v>
      </c>
      <c r="J8" s="124">
        <v>0</v>
      </c>
    </row>
    <row r="9" spans="2:10" s="46" customFormat="1" x14ac:dyDescent="0.25">
      <c r="B9" s="121"/>
      <c r="C9" s="126" t="s">
        <v>508</v>
      </c>
      <c r="D9" s="127">
        <v>2142571.14</v>
      </c>
      <c r="E9" s="127">
        <v>0</v>
      </c>
      <c r="F9" s="128">
        <v>-2185195.5699999998</v>
      </c>
      <c r="G9" s="127">
        <v>42624.43</v>
      </c>
      <c r="H9" s="128">
        <v>0</v>
      </c>
      <c r="I9" s="127">
        <v>0</v>
      </c>
      <c r="J9" s="129">
        <v>0</v>
      </c>
    </row>
    <row r="10" spans="2:10" s="46" customFormat="1" x14ac:dyDescent="0.25">
      <c r="B10" s="121" t="s">
        <v>131</v>
      </c>
      <c r="C10" s="121" t="s">
        <v>132</v>
      </c>
      <c r="D10" s="122">
        <v>12000000</v>
      </c>
      <c r="E10" s="122">
        <v>0</v>
      </c>
      <c r="F10" s="123">
        <v>0</v>
      </c>
      <c r="G10" s="122">
        <v>0</v>
      </c>
      <c r="H10" s="123">
        <v>-42624.43</v>
      </c>
      <c r="I10" s="122">
        <v>11957375.57</v>
      </c>
      <c r="J10" s="124">
        <v>1</v>
      </c>
    </row>
    <row r="11" spans="2:10" s="46" customFormat="1" x14ac:dyDescent="0.25">
      <c r="B11" s="121"/>
      <c r="C11" s="126" t="s">
        <v>509</v>
      </c>
      <c r="D11" s="127">
        <v>12000000</v>
      </c>
      <c r="E11" s="127">
        <v>0</v>
      </c>
      <c r="F11" s="128">
        <v>0</v>
      </c>
      <c r="G11" s="127">
        <v>0</v>
      </c>
      <c r="H11" s="128">
        <v>-42624.43</v>
      </c>
      <c r="I11" s="127">
        <v>11957375.57</v>
      </c>
      <c r="J11" s="129">
        <v>1</v>
      </c>
    </row>
    <row r="12" spans="2:10" s="46" customFormat="1" x14ac:dyDescent="0.25">
      <c r="B12" s="121"/>
      <c r="C12" s="111" t="s">
        <v>75</v>
      </c>
      <c r="D12" s="127">
        <v>14142571.140000001</v>
      </c>
      <c r="E12" s="127">
        <v>0</v>
      </c>
      <c r="F12" s="128">
        <v>-2185195.5699999998</v>
      </c>
      <c r="G12" s="127">
        <v>42624.43</v>
      </c>
      <c r="H12" s="128">
        <v>-42624.43</v>
      </c>
      <c r="I12" s="127">
        <v>11957375.57</v>
      </c>
      <c r="J12" s="130" t="s">
        <v>510</v>
      </c>
    </row>
    <row r="13" spans="2:10" s="46" customFormat="1" x14ac:dyDescent="0.25"/>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520</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17.100000000000001" customHeight="1" x14ac:dyDescent="0.25">
      <c r="B4" s="390" t="s">
        <v>521</v>
      </c>
      <c r="C4" s="425"/>
      <c r="D4" s="425"/>
      <c r="E4" s="425"/>
      <c r="F4" s="425"/>
      <c r="G4" s="425"/>
      <c r="H4" s="425"/>
      <c r="I4" s="425"/>
      <c r="J4" s="425"/>
    </row>
    <row r="5" spans="2:10" x14ac:dyDescent="0.25">
      <c r="B5" s="444" t="s">
        <v>99</v>
      </c>
      <c r="C5" s="444" t="s">
        <v>4</v>
      </c>
      <c r="D5" s="444" t="s">
        <v>522</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s="46" customFormat="1" x14ac:dyDescent="0.25">
      <c r="B8" s="121" t="s">
        <v>115</v>
      </c>
      <c r="C8" s="121" t="s">
        <v>116</v>
      </c>
      <c r="D8" s="122">
        <v>86701317.730000004</v>
      </c>
      <c r="E8" s="122">
        <v>0</v>
      </c>
      <c r="F8" s="123">
        <v>0</v>
      </c>
      <c r="G8" s="122">
        <v>690845.13</v>
      </c>
      <c r="H8" s="123">
        <v>0</v>
      </c>
      <c r="I8" s="122">
        <v>87392162.859999999</v>
      </c>
      <c r="J8" s="124">
        <v>0.76773302441511904</v>
      </c>
    </row>
    <row r="9" spans="2:10" s="46" customFormat="1" x14ac:dyDescent="0.25">
      <c r="B9" s="121" t="s">
        <v>117</v>
      </c>
      <c r="C9" s="121" t="s">
        <v>118</v>
      </c>
      <c r="D9" s="122">
        <v>7314255.5499999998</v>
      </c>
      <c r="E9" s="122">
        <v>0</v>
      </c>
      <c r="F9" s="123">
        <v>0</v>
      </c>
      <c r="G9" s="122">
        <v>938825.97</v>
      </c>
      <c r="H9" s="123">
        <v>-1817404.78</v>
      </c>
      <c r="I9" s="122">
        <v>6435676.7400000002</v>
      </c>
      <c r="J9" s="124">
        <v>5.6536895369821698E-2</v>
      </c>
    </row>
    <row r="10" spans="2:10" s="46" customFormat="1" x14ac:dyDescent="0.25">
      <c r="B10" s="121" t="s">
        <v>119</v>
      </c>
      <c r="C10" s="121" t="s">
        <v>120</v>
      </c>
      <c r="D10" s="122">
        <v>19650448.719999999</v>
      </c>
      <c r="E10" s="122">
        <v>0</v>
      </c>
      <c r="F10" s="123">
        <v>0</v>
      </c>
      <c r="G10" s="122">
        <v>339466.6</v>
      </c>
      <c r="H10" s="123">
        <v>-189943.32</v>
      </c>
      <c r="I10" s="122">
        <v>19799972</v>
      </c>
      <c r="J10" s="124">
        <v>0.17394113945030101</v>
      </c>
    </row>
    <row r="11" spans="2:10" s="46" customFormat="1" ht="22.5" customHeight="1" x14ac:dyDescent="0.25">
      <c r="B11" s="121" t="s">
        <v>123</v>
      </c>
      <c r="C11" s="121" t="s">
        <v>124</v>
      </c>
      <c r="D11" s="122">
        <v>55086.86</v>
      </c>
      <c r="E11" s="122">
        <v>5494.46</v>
      </c>
      <c r="F11" s="123">
        <v>0</v>
      </c>
      <c r="G11" s="122">
        <v>12736.8</v>
      </c>
      <c r="H11" s="123">
        <v>0</v>
      </c>
      <c r="I11" s="122">
        <v>73318.12</v>
      </c>
      <c r="J11" s="124">
        <v>6.4409370554432705E-4</v>
      </c>
    </row>
    <row r="12" spans="2:10" s="46" customFormat="1" x14ac:dyDescent="0.25">
      <c r="B12" s="121"/>
      <c r="C12" s="126" t="s">
        <v>508</v>
      </c>
      <c r="D12" s="127">
        <v>113721108.86</v>
      </c>
      <c r="E12" s="127">
        <v>5494.46</v>
      </c>
      <c r="F12" s="128">
        <v>0</v>
      </c>
      <c r="G12" s="127">
        <v>1981874.5</v>
      </c>
      <c r="H12" s="128">
        <v>-2007348.1</v>
      </c>
      <c r="I12" s="127">
        <v>113701129.72</v>
      </c>
      <c r="J12" s="129">
        <v>0.99885515294078697</v>
      </c>
    </row>
    <row r="13" spans="2:10" s="46" customFormat="1" ht="22.5" customHeight="1" x14ac:dyDescent="0.25">
      <c r="B13" s="121" t="s">
        <v>129</v>
      </c>
      <c r="C13" s="121" t="s">
        <v>130</v>
      </c>
      <c r="D13" s="122">
        <v>104846</v>
      </c>
      <c r="E13" s="122">
        <v>0</v>
      </c>
      <c r="F13" s="123">
        <v>0</v>
      </c>
      <c r="G13" s="122">
        <v>38210.400000000001</v>
      </c>
      <c r="H13" s="123">
        <v>-12736.8</v>
      </c>
      <c r="I13" s="122">
        <v>130319.6</v>
      </c>
      <c r="J13" s="124">
        <v>1.1448470592133901E-3</v>
      </c>
    </row>
    <row r="14" spans="2:10" s="46" customFormat="1" x14ac:dyDescent="0.25">
      <c r="B14" s="121"/>
      <c r="C14" s="126" t="s">
        <v>509</v>
      </c>
      <c r="D14" s="127">
        <v>104846</v>
      </c>
      <c r="E14" s="127">
        <v>0</v>
      </c>
      <c r="F14" s="128">
        <v>0</v>
      </c>
      <c r="G14" s="127">
        <v>38210.400000000001</v>
      </c>
      <c r="H14" s="128">
        <v>-12736.8</v>
      </c>
      <c r="I14" s="127">
        <v>130319.6</v>
      </c>
      <c r="J14" s="129">
        <v>1.1448470592133901E-3</v>
      </c>
    </row>
    <row r="15" spans="2:10" s="46" customFormat="1" x14ac:dyDescent="0.25">
      <c r="B15" s="121"/>
      <c r="C15" s="111" t="s">
        <v>75</v>
      </c>
      <c r="D15" s="127">
        <v>113825954.86</v>
      </c>
      <c r="E15" s="127">
        <v>5494.46</v>
      </c>
      <c r="F15" s="128">
        <v>0</v>
      </c>
      <c r="G15" s="127">
        <v>2020084.9</v>
      </c>
      <c r="H15" s="128">
        <v>-2020084.9</v>
      </c>
      <c r="I15" s="127">
        <v>113831449.31999999</v>
      </c>
      <c r="J15" s="130" t="s">
        <v>510</v>
      </c>
    </row>
    <row r="16" spans="2:10" ht="0" hidden="1" customHeight="1" x14ac:dyDescent="0.25"/>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523</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17.100000000000001" customHeight="1" x14ac:dyDescent="0.25">
      <c r="B4" s="390" t="s">
        <v>524</v>
      </c>
      <c r="C4" s="425"/>
      <c r="D4" s="425"/>
      <c r="E4" s="425"/>
      <c r="F4" s="425"/>
      <c r="G4" s="425"/>
      <c r="H4" s="425"/>
      <c r="I4" s="425"/>
      <c r="J4" s="425"/>
    </row>
    <row r="5" spans="2:10" x14ac:dyDescent="0.25">
      <c r="B5" s="444" t="s">
        <v>99</v>
      </c>
      <c r="C5" s="444" t="s">
        <v>4</v>
      </c>
      <c r="D5" s="444" t="s">
        <v>525</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s="46" customFormat="1" ht="22.5" customHeight="1" x14ac:dyDescent="0.25">
      <c r="B8" s="121" t="s">
        <v>123</v>
      </c>
      <c r="C8" s="121" t="s">
        <v>124</v>
      </c>
      <c r="D8" s="122">
        <v>7.2759576141834308E-12</v>
      </c>
      <c r="E8" s="122">
        <v>0</v>
      </c>
      <c r="F8" s="123">
        <v>0</v>
      </c>
      <c r="G8" s="122">
        <v>0</v>
      </c>
      <c r="H8" s="123">
        <v>0</v>
      </c>
      <c r="I8" s="122">
        <v>7.2759576141834308E-12</v>
      </c>
      <c r="J8" s="124">
        <v>4.2910674513000001E-18</v>
      </c>
    </row>
    <row r="9" spans="2:10" s="46" customFormat="1" x14ac:dyDescent="0.25">
      <c r="B9" s="121"/>
      <c r="C9" s="126" t="s">
        <v>508</v>
      </c>
      <c r="D9" s="127">
        <v>7.2759576141834308E-12</v>
      </c>
      <c r="E9" s="127">
        <v>0</v>
      </c>
      <c r="F9" s="128">
        <v>0</v>
      </c>
      <c r="G9" s="127">
        <v>0</v>
      </c>
      <c r="H9" s="128">
        <v>0</v>
      </c>
      <c r="I9" s="127">
        <v>7.2759576141834308E-12</v>
      </c>
      <c r="J9" s="129">
        <v>4.2910674513000001E-18</v>
      </c>
    </row>
    <row r="10" spans="2:10" s="46" customFormat="1" x14ac:dyDescent="0.25">
      <c r="B10" s="121" t="s">
        <v>131</v>
      </c>
      <c r="C10" s="121" t="s">
        <v>132</v>
      </c>
      <c r="D10" s="122">
        <v>1696255.22</v>
      </c>
      <c r="E10" s="122">
        <v>0</v>
      </c>
      <c r="F10" s="123">
        <v>-649.71</v>
      </c>
      <c r="G10" s="122">
        <v>0</v>
      </c>
      <c r="H10" s="123">
        <v>0</v>
      </c>
      <c r="I10" s="122">
        <v>1695605.51</v>
      </c>
      <c r="J10" s="124">
        <v>1</v>
      </c>
    </row>
    <row r="11" spans="2:10" s="46" customFormat="1" x14ac:dyDescent="0.25">
      <c r="B11" s="121"/>
      <c r="C11" s="126" t="s">
        <v>509</v>
      </c>
      <c r="D11" s="127">
        <v>1696255.22</v>
      </c>
      <c r="E11" s="127">
        <v>0</v>
      </c>
      <c r="F11" s="128">
        <v>-649.71</v>
      </c>
      <c r="G11" s="127">
        <v>0</v>
      </c>
      <c r="H11" s="128">
        <v>0</v>
      </c>
      <c r="I11" s="127">
        <v>1695605.51</v>
      </c>
      <c r="J11" s="129">
        <v>1</v>
      </c>
    </row>
    <row r="12" spans="2:10" s="46" customFormat="1" x14ac:dyDescent="0.25">
      <c r="B12" s="121"/>
      <c r="C12" s="111" t="s">
        <v>75</v>
      </c>
      <c r="D12" s="127">
        <v>1696255.22</v>
      </c>
      <c r="E12" s="127">
        <v>0</v>
      </c>
      <c r="F12" s="128">
        <v>-649.71</v>
      </c>
      <c r="G12" s="127">
        <v>0</v>
      </c>
      <c r="H12" s="128">
        <v>0</v>
      </c>
      <c r="I12" s="127">
        <v>1695605.51</v>
      </c>
      <c r="J12" s="130" t="s">
        <v>510</v>
      </c>
    </row>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526</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17.100000000000001" customHeight="1" x14ac:dyDescent="0.25">
      <c r="B4" s="390" t="s">
        <v>527</v>
      </c>
      <c r="C4" s="425"/>
      <c r="D4" s="425"/>
      <c r="E4" s="425"/>
      <c r="F4" s="425"/>
      <c r="G4" s="425"/>
      <c r="H4" s="425"/>
      <c r="I4" s="425"/>
      <c r="J4" s="425"/>
    </row>
    <row r="5" spans="2:10" x14ac:dyDescent="0.25">
      <c r="B5" s="444" t="s">
        <v>99</v>
      </c>
      <c r="C5" s="444" t="s">
        <v>4</v>
      </c>
      <c r="D5" s="444" t="s">
        <v>528</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s="46" customFormat="1" ht="30.75" customHeight="1" x14ac:dyDescent="0.25">
      <c r="B8" s="121"/>
      <c r="C8" s="121"/>
      <c r="D8" s="122"/>
      <c r="E8" s="122"/>
      <c r="F8" s="123"/>
      <c r="G8" s="122"/>
      <c r="H8" s="123"/>
      <c r="I8" s="122"/>
      <c r="J8" s="132"/>
    </row>
    <row r="9" spans="2:10" s="46" customFormat="1" ht="18.75" customHeight="1" x14ac:dyDescent="0.25">
      <c r="B9" s="121"/>
      <c r="C9" s="126"/>
      <c r="D9" s="127"/>
      <c r="E9" s="127"/>
      <c r="F9" s="128"/>
      <c r="G9" s="127"/>
      <c r="H9" s="128"/>
      <c r="I9" s="127"/>
      <c r="J9" s="130"/>
    </row>
    <row r="10" spans="2:10" s="46" customFormat="1" x14ac:dyDescent="0.25">
      <c r="B10" s="121"/>
      <c r="C10" s="111"/>
      <c r="D10" s="127"/>
      <c r="E10" s="127"/>
      <c r="F10" s="128"/>
      <c r="G10" s="127"/>
      <c r="H10" s="128"/>
      <c r="I10" s="127"/>
      <c r="J10" s="130"/>
    </row>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4" x14ac:dyDescent="0.25">
      <c r="J1" s="131" t="s">
        <v>529</v>
      </c>
    </row>
    <row r="2" spans="2:14" ht="17.100000000000001" customHeight="1" x14ac:dyDescent="0.25">
      <c r="B2" s="390" t="s">
        <v>1</v>
      </c>
      <c r="C2" s="425"/>
      <c r="D2" s="425"/>
      <c r="E2" s="425"/>
      <c r="F2" s="425"/>
      <c r="G2" s="425"/>
      <c r="H2" s="425"/>
      <c r="I2" s="425"/>
      <c r="J2" s="425"/>
    </row>
    <row r="3" spans="2:14" ht="17.100000000000001" customHeight="1" x14ac:dyDescent="0.25">
      <c r="B3" s="390" t="s">
        <v>386</v>
      </c>
      <c r="C3" s="425"/>
      <c r="D3" s="425"/>
      <c r="E3" s="425"/>
      <c r="F3" s="425"/>
      <c r="G3" s="425"/>
      <c r="H3" s="425"/>
      <c r="I3" s="425"/>
      <c r="J3" s="425"/>
    </row>
    <row r="4" spans="2:14" ht="17.100000000000001" customHeight="1" x14ac:dyDescent="0.25">
      <c r="B4" s="390" t="s">
        <v>530</v>
      </c>
      <c r="C4" s="425"/>
      <c r="D4" s="425"/>
      <c r="E4" s="425"/>
      <c r="F4" s="425"/>
      <c r="G4" s="425"/>
      <c r="H4" s="425"/>
      <c r="I4" s="425"/>
      <c r="J4" s="425"/>
    </row>
    <row r="5" spans="2:14" x14ac:dyDescent="0.25">
      <c r="B5" s="444" t="s">
        <v>99</v>
      </c>
      <c r="C5" s="444" t="s">
        <v>4</v>
      </c>
      <c r="D5" s="444" t="s">
        <v>531</v>
      </c>
      <c r="E5" s="444" t="s">
        <v>501</v>
      </c>
      <c r="F5" s="394"/>
      <c r="G5" s="394"/>
      <c r="H5" s="395"/>
      <c r="I5" s="444" t="s">
        <v>502</v>
      </c>
      <c r="J5" s="444" t="s">
        <v>15</v>
      </c>
    </row>
    <row r="6" spans="2:14" x14ac:dyDescent="0.25">
      <c r="B6" s="445"/>
      <c r="C6" s="445"/>
      <c r="D6" s="445"/>
      <c r="E6" s="444" t="s">
        <v>503</v>
      </c>
      <c r="F6" s="444" t="s">
        <v>504</v>
      </c>
      <c r="G6" s="444" t="s">
        <v>505</v>
      </c>
      <c r="H6" s="395"/>
      <c r="I6" s="445"/>
      <c r="J6" s="445"/>
    </row>
    <row r="7" spans="2:14" x14ac:dyDescent="0.25">
      <c r="B7" s="435"/>
      <c r="C7" s="435"/>
      <c r="D7" s="435"/>
      <c r="E7" s="435"/>
      <c r="F7" s="435"/>
      <c r="G7" s="125" t="s">
        <v>506</v>
      </c>
      <c r="H7" s="125" t="s">
        <v>507</v>
      </c>
      <c r="I7" s="435"/>
      <c r="J7" s="435"/>
    </row>
    <row r="8" spans="2:14" x14ac:dyDescent="0.25">
      <c r="B8" s="133"/>
      <c r="C8" s="110"/>
      <c r="D8" s="134"/>
      <c r="E8" s="134"/>
      <c r="F8" s="134"/>
      <c r="G8" s="134"/>
      <c r="H8" s="134"/>
      <c r="I8" s="135"/>
      <c r="J8" s="134"/>
    </row>
    <row r="9" spans="2:14" ht="18" hidden="1" customHeight="1" x14ac:dyDescent="0.25"/>
    <row r="11" spans="2:14" x14ac:dyDescent="0.25">
      <c r="N11" s="16"/>
    </row>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532</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17.100000000000001" customHeight="1" x14ac:dyDescent="0.25">
      <c r="B4" s="390" t="s">
        <v>533</v>
      </c>
      <c r="C4" s="425"/>
      <c r="D4" s="425"/>
      <c r="E4" s="425"/>
      <c r="F4" s="425"/>
      <c r="G4" s="425"/>
      <c r="H4" s="425"/>
      <c r="I4" s="425"/>
      <c r="J4" s="425"/>
    </row>
    <row r="5" spans="2:10" x14ac:dyDescent="0.25">
      <c r="B5" s="444" t="s">
        <v>99</v>
      </c>
      <c r="C5" s="444" t="s">
        <v>4</v>
      </c>
      <c r="D5" s="444" t="s">
        <v>534</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ht="18.75" customHeight="1" x14ac:dyDescent="0.25">
      <c r="B8" s="133" t="s">
        <v>115</v>
      </c>
      <c r="C8" s="133" t="s">
        <v>116</v>
      </c>
      <c r="D8" s="136">
        <v>3462897</v>
      </c>
      <c r="E8" s="136">
        <v>0</v>
      </c>
      <c r="F8" s="137">
        <v>0</v>
      </c>
      <c r="G8" s="136">
        <v>0</v>
      </c>
      <c r="H8" s="137">
        <v>-237614.4</v>
      </c>
      <c r="I8" s="136">
        <v>3225282.6</v>
      </c>
      <c r="J8" s="138">
        <v>0.93138276997554403</v>
      </c>
    </row>
    <row r="9" spans="2:10" ht="18.75" customHeight="1" x14ac:dyDescent="0.25">
      <c r="B9" s="133" t="s">
        <v>117</v>
      </c>
      <c r="C9" s="133" t="s">
        <v>118</v>
      </c>
      <c r="D9" s="136">
        <v>0</v>
      </c>
      <c r="E9" s="136">
        <v>0</v>
      </c>
      <c r="F9" s="137">
        <v>0</v>
      </c>
      <c r="G9" s="136">
        <v>237614.4</v>
      </c>
      <c r="H9" s="137">
        <v>0</v>
      </c>
      <c r="I9" s="136">
        <v>237614.4</v>
      </c>
      <c r="J9" s="138">
        <v>6.8617230024456397E-2</v>
      </c>
    </row>
    <row r="10" spans="2:10" ht="16.5" customHeight="1" x14ac:dyDescent="0.25">
      <c r="B10" s="133"/>
      <c r="C10" s="139" t="s">
        <v>508</v>
      </c>
      <c r="D10" s="135">
        <v>3462897</v>
      </c>
      <c r="E10" s="135">
        <v>0</v>
      </c>
      <c r="F10" s="140">
        <v>0</v>
      </c>
      <c r="G10" s="135">
        <v>237614.4</v>
      </c>
      <c r="H10" s="140">
        <v>-237614.4</v>
      </c>
      <c r="I10" s="135">
        <v>3462897</v>
      </c>
      <c r="J10" s="141">
        <v>1</v>
      </c>
    </row>
    <row r="11" spans="2:10" ht="16.5" customHeight="1" x14ac:dyDescent="0.25">
      <c r="B11" s="133"/>
      <c r="C11" s="110" t="s">
        <v>75</v>
      </c>
      <c r="D11" s="135">
        <v>3462897</v>
      </c>
      <c r="E11" s="135">
        <v>0</v>
      </c>
      <c r="F11" s="140">
        <v>0</v>
      </c>
      <c r="G11" s="135">
        <v>237614.4</v>
      </c>
      <c r="H11" s="140">
        <v>-237614.4</v>
      </c>
      <c r="I11" s="135">
        <v>3462897</v>
      </c>
      <c r="J11" s="134" t="s">
        <v>510</v>
      </c>
    </row>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535</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17.100000000000001" customHeight="1" x14ac:dyDescent="0.25">
      <c r="B4" s="390" t="s">
        <v>536</v>
      </c>
      <c r="C4" s="425"/>
      <c r="D4" s="425"/>
      <c r="E4" s="425"/>
      <c r="F4" s="425"/>
      <c r="G4" s="425"/>
      <c r="H4" s="425"/>
      <c r="I4" s="425"/>
      <c r="J4" s="425"/>
    </row>
    <row r="5" spans="2:10" x14ac:dyDescent="0.25">
      <c r="B5" s="444" t="s">
        <v>99</v>
      </c>
      <c r="C5" s="444" t="s">
        <v>4</v>
      </c>
      <c r="D5" s="444" t="s">
        <v>537</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x14ac:dyDescent="0.25">
      <c r="B8" s="133" t="s">
        <v>115</v>
      </c>
      <c r="C8" s="133" t="s">
        <v>116</v>
      </c>
      <c r="D8" s="136">
        <v>112478.83</v>
      </c>
      <c r="E8" s="136">
        <v>0</v>
      </c>
      <c r="F8" s="137">
        <v>0</v>
      </c>
      <c r="G8" s="136">
        <v>0</v>
      </c>
      <c r="H8" s="137">
        <v>0</v>
      </c>
      <c r="I8" s="136">
        <v>112478.83</v>
      </c>
      <c r="J8" s="138">
        <v>1</v>
      </c>
    </row>
    <row r="9" spans="2:10" ht="22.5" customHeight="1" x14ac:dyDescent="0.25">
      <c r="B9" s="133" t="s">
        <v>123</v>
      </c>
      <c r="C9" s="133" t="s">
        <v>124</v>
      </c>
      <c r="D9" s="136">
        <v>1745.84</v>
      </c>
      <c r="E9" s="136">
        <v>0</v>
      </c>
      <c r="F9" s="137">
        <v>-1745.84</v>
      </c>
      <c r="G9" s="136">
        <v>0</v>
      </c>
      <c r="H9" s="137">
        <v>0</v>
      </c>
      <c r="I9" s="136">
        <v>0</v>
      </c>
      <c r="J9" s="138">
        <v>0</v>
      </c>
    </row>
    <row r="10" spans="2:10" ht="25.5" customHeight="1" x14ac:dyDescent="0.25">
      <c r="B10" s="133"/>
      <c r="C10" s="139" t="s">
        <v>508</v>
      </c>
      <c r="D10" s="135">
        <v>114224.67</v>
      </c>
      <c r="E10" s="135">
        <v>0</v>
      </c>
      <c r="F10" s="140">
        <v>-1745.84</v>
      </c>
      <c r="G10" s="135">
        <v>0</v>
      </c>
      <c r="H10" s="140">
        <v>0</v>
      </c>
      <c r="I10" s="135">
        <v>112478.83</v>
      </c>
      <c r="J10" s="141">
        <v>1</v>
      </c>
    </row>
    <row r="11" spans="2:10" ht="21" customHeight="1" x14ac:dyDescent="0.25">
      <c r="B11" s="133"/>
      <c r="C11" s="110" t="s">
        <v>75</v>
      </c>
      <c r="D11" s="135">
        <v>114224.67</v>
      </c>
      <c r="E11" s="135">
        <v>0</v>
      </c>
      <c r="F11" s="140">
        <v>-1745.84</v>
      </c>
      <c r="G11" s="135">
        <v>0</v>
      </c>
      <c r="H11" s="140">
        <v>0</v>
      </c>
      <c r="I11" s="135">
        <v>112478.83</v>
      </c>
      <c r="J11" s="134" t="s">
        <v>510</v>
      </c>
    </row>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A2" sqref="A2:D2 A2:D2 A2:D4"/>
    </sheetView>
  </sheetViews>
  <sheetFormatPr baseColWidth="10" defaultRowHeight="15" x14ac:dyDescent="0.25"/>
  <cols>
    <col min="1" max="1" width="52.85546875" style="16" customWidth="1"/>
    <col min="2" max="2" width="18.42578125" style="16" customWidth="1"/>
    <col min="3" max="3" width="11.85546875" style="16" customWidth="1"/>
    <col min="4" max="4" width="40.140625" style="16" customWidth="1"/>
    <col min="5" max="5" width="9.140625" style="16" customWidth="1"/>
    <col min="6" max="6" width="15.7109375" style="39" customWidth="1"/>
    <col min="7" max="9" width="12.5703125" style="39" customWidth="1"/>
    <col min="10" max="10" width="12.5703125" style="16" customWidth="1"/>
  </cols>
  <sheetData>
    <row r="1" spans="1:9" ht="24.75" customHeight="1" x14ac:dyDescent="0.25">
      <c r="D1" s="18" t="s">
        <v>76</v>
      </c>
      <c r="F1" s="16"/>
      <c r="G1" s="16"/>
      <c r="H1" s="16"/>
      <c r="I1" s="16"/>
    </row>
    <row r="2" spans="1:9" x14ac:dyDescent="0.25">
      <c r="A2" s="384" t="s">
        <v>1</v>
      </c>
      <c r="B2" s="384"/>
      <c r="C2" s="384"/>
      <c r="D2" s="384"/>
    </row>
    <row r="3" spans="1:9" x14ac:dyDescent="0.25">
      <c r="A3" s="384" t="s">
        <v>77</v>
      </c>
      <c r="B3" s="384"/>
      <c r="C3" s="384"/>
      <c r="D3" s="384"/>
    </row>
    <row r="4" spans="1:9" x14ac:dyDescent="0.25">
      <c r="A4" s="384" t="s">
        <v>78</v>
      </c>
      <c r="B4" s="384"/>
      <c r="C4" s="384"/>
      <c r="D4" s="384"/>
    </row>
    <row r="5" spans="1:9" x14ac:dyDescent="0.25">
      <c r="A5" s="47"/>
      <c r="B5" s="47"/>
      <c r="C5" s="47"/>
      <c r="D5" s="47"/>
    </row>
    <row r="6" spans="1:9" ht="30" customHeight="1" x14ac:dyDescent="0.25">
      <c r="A6" s="48" t="s">
        <v>4</v>
      </c>
      <c r="B6" s="48" t="s">
        <v>79</v>
      </c>
      <c r="C6" s="49" t="s">
        <v>80</v>
      </c>
      <c r="D6" s="50" t="s">
        <v>81</v>
      </c>
      <c r="F6" s="16"/>
      <c r="G6" s="16"/>
      <c r="H6" s="16"/>
      <c r="I6" s="16"/>
    </row>
    <row r="7" spans="1:9" ht="17.100000000000001" customHeight="1" x14ac:dyDescent="0.25">
      <c r="A7" s="51" t="s">
        <v>82</v>
      </c>
      <c r="B7" s="51"/>
      <c r="C7" s="51"/>
      <c r="D7" s="51"/>
      <c r="F7" s="16"/>
      <c r="G7" s="16"/>
      <c r="H7" s="16"/>
      <c r="I7" s="16"/>
    </row>
    <row r="8" spans="1:9" ht="16.5" customHeight="1" x14ac:dyDescent="0.25">
      <c r="A8" s="52" t="s">
        <v>83</v>
      </c>
      <c r="B8" s="53">
        <v>15242581</v>
      </c>
      <c r="C8" s="54">
        <f>B8/B8</f>
        <v>1</v>
      </c>
      <c r="D8" s="55" t="s">
        <v>84</v>
      </c>
      <c r="F8" s="16"/>
      <c r="G8" s="16"/>
      <c r="H8" s="16"/>
      <c r="I8" s="16"/>
    </row>
    <row r="9" spans="1:9" ht="16.5" customHeight="1" x14ac:dyDescent="0.25">
      <c r="A9" s="56" t="s">
        <v>85</v>
      </c>
      <c r="B9" s="57">
        <v>412351</v>
      </c>
      <c r="C9" s="54">
        <f>B9/B8</f>
        <v>2.7052570689963858E-2</v>
      </c>
      <c r="D9" s="55"/>
      <c r="F9" s="16"/>
      <c r="G9" s="16"/>
      <c r="H9" s="16"/>
      <c r="I9" s="16"/>
    </row>
    <row r="10" spans="1:9" ht="16.5" customHeight="1" x14ac:dyDescent="0.25">
      <c r="A10" s="56" t="s">
        <v>86</v>
      </c>
      <c r="B10" s="57">
        <v>412351</v>
      </c>
      <c r="C10" s="54">
        <f>B10/B8</f>
        <v>2.7052570689963858E-2</v>
      </c>
      <c r="D10" s="55"/>
      <c r="F10" s="16"/>
      <c r="G10" s="16"/>
      <c r="H10" s="16"/>
      <c r="I10" s="16"/>
    </row>
    <row r="11" spans="1:9" ht="27" customHeight="1" x14ac:dyDescent="0.25">
      <c r="A11" s="56" t="s">
        <v>87</v>
      </c>
      <c r="B11" s="57">
        <v>3595006</v>
      </c>
      <c r="C11" s="54">
        <f>B11/B8</f>
        <v>0.23585283883352826</v>
      </c>
      <c r="D11" s="58"/>
      <c r="F11" s="16"/>
      <c r="G11" s="16"/>
      <c r="H11" s="16"/>
      <c r="I11" s="16"/>
    </row>
    <row r="12" spans="1:9" ht="16.5" customHeight="1" x14ac:dyDescent="0.25">
      <c r="A12" s="59" t="s">
        <v>88</v>
      </c>
      <c r="B12" s="60">
        <f>B8-B11</f>
        <v>11647575</v>
      </c>
      <c r="C12" s="35">
        <f>B12/B8</f>
        <v>0.76414716116647174</v>
      </c>
      <c r="D12" s="61"/>
      <c r="F12" s="16"/>
      <c r="G12" s="16"/>
      <c r="H12" s="16"/>
      <c r="I12" s="16"/>
    </row>
    <row r="13" spans="1:9" x14ac:dyDescent="0.25">
      <c r="A13" s="51" t="s">
        <v>89</v>
      </c>
      <c r="B13" s="51"/>
      <c r="C13" s="51"/>
      <c r="D13" s="51"/>
    </row>
    <row r="14" spans="1:9" ht="16.5" customHeight="1" x14ac:dyDescent="0.25">
      <c r="A14" s="52" t="s">
        <v>90</v>
      </c>
      <c r="B14" s="53">
        <v>28529145</v>
      </c>
      <c r="C14" s="54">
        <f>B14/B14</f>
        <v>1</v>
      </c>
      <c r="D14" s="55" t="s">
        <v>84</v>
      </c>
      <c r="F14" s="16"/>
      <c r="G14" s="16"/>
      <c r="H14" s="16"/>
      <c r="I14" s="16"/>
    </row>
    <row r="15" spans="1:9" ht="16.5" customHeight="1" x14ac:dyDescent="0.25">
      <c r="A15" s="56" t="s">
        <v>91</v>
      </c>
      <c r="B15" s="57">
        <v>594165</v>
      </c>
      <c r="C15" s="54">
        <f>B15/B14</f>
        <v>2.0826596801271122E-2</v>
      </c>
      <c r="D15" s="57"/>
      <c r="F15" s="16"/>
      <c r="G15" s="16"/>
      <c r="H15" s="16"/>
      <c r="I15" s="16"/>
    </row>
    <row r="16" spans="1:9" ht="27" customHeight="1" x14ac:dyDescent="0.25">
      <c r="A16" s="56" t="s">
        <v>92</v>
      </c>
      <c r="B16" s="57">
        <v>3713058</v>
      </c>
      <c r="C16" s="54">
        <f>B16/B14</f>
        <v>0.13014964170850546</v>
      </c>
      <c r="D16" s="55"/>
      <c r="F16" s="16"/>
      <c r="G16" s="16"/>
      <c r="H16" s="16"/>
      <c r="I16" s="16"/>
    </row>
    <row r="17" spans="1:9" ht="16.5" customHeight="1" x14ac:dyDescent="0.25">
      <c r="A17" s="59" t="s">
        <v>88</v>
      </c>
      <c r="B17" s="60">
        <f>B14-B16</f>
        <v>24816087</v>
      </c>
      <c r="C17" s="35">
        <f>B17/B14</f>
        <v>0.86985035829149449</v>
      </c>
      <c r="D17" s="61"/>
      <c r="F17" s="16"/>
      <c r="G17" s="16"/>
      <c r="H17" s="16"/>
      <c r="I17" s="16"/>
    </row>
    <row r="18" spans="1:9" ht="16.5" customHeight="1" x14ac:dyDescent="0.25">
      <c r="A18" s="62" t="s">
        <v>93</v>
      </c>
      <c r="B18" s="53">
        <f>B17+B12</f>
        <v>36463662</v>
      </c>
      <c r="C18" s="63"/>
      <c r="F18" s="16"/>
      <c r="G18" s="16"/>
      <c r="H18" s="16"/>
      <c r="I18" s="16"/>
    </row>
    <row r="19" spans="1:9" ht="17.100000000000001" customHeight="1" x14ac:dyDescent="0.25">
      <c r="A19" s="62"/>
      <c r="B19" s="43"/>
      <c r="F19" s="16"/>
      <c r="G19" s="16"/>
      <c r="H19" s="16"/>
      <c r="I19" s="16"/>
    </row>
    <row r="20" spans="1:9" x14ac:dyDescent="0.25">
      <c r="B20" s="36"/>
    </row>
    <row r="21" spans="1:9" x14ac:dyDescent="0.25">
      <c r="B21" s="36"/>
    </row>
  </sheetData>
  <mergeCells count="3">
    <mergeCell ref="A2:D2"/>
    <mergeCell ref="A3:D3"/>
    <mergeCell ref="A4:D4"/>
  </mergeCells>
  <printOptions horizontalCentered="1"/>
  <pageMargins left="0.70866141732283472" right="0.70866141732283472" top="0.74803149606299213" bottom="0.74803149606299213" header="0.31496062992125984" footer="0.31496062992125984"/>
  <pageSetup scale="95" orientation="landscape" r:id="rId1"/>
  <headerFooter>
    <oddFooter>&amp;R&amp;8&amp;P de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538</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17.100000000000001" customHeight="1" x14ac:dyDescent="0.25">
      <c r="B4" s="390" t="s">
        <v>539</v>
      </c>
      <c r="C4" s="425"/>
      <c r="D4" s="425"/>
      <c r="E4" s="425"/>
      <c r="F4" s="425"/>
      <c r="G4" s="425"/>
      <c r="H4" s="425"/>
      <c r="I4" s="425"/>
      <c r="J4" s="425"/>
    </row>
    <row r="5" spans="2:10" x14ac:dyDescent="0.25">
      <c r="B5" s="444" t="s">
        <v>99</v>
      </c>
      <c r="C5" s="444" t="s">
        <v>4</v>
      </c>
      <c r="D5" s="444" t="s">
        <v>540</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x14ac:dyDescent="0.25">
      <c r="B8" s="133" t="s">
        <v>117</v>
      </c>
      <c r="C8" s="133" t="s">
        <v>118</v>
      </c>
      <c r="D8" s="136">
        <v>3213474</v>
      </c>
      <c r="E8" s="136">
        <v>0</v>
      </c>
      <c r="F8" s="137">
        <v>0</v>
      </c>
      <c r="G8" s="136">
        <v>0</v>
      </c>
      <c r="H8" s="137">
        <v>-22214.36</v>
      </c>
      <c r="I8" s="136">
        <v>3191259.64</v>
      </c>
      <c r="J8" s="138">
        <v>0.25463717104660299</v>
      </c>
    </row>
    <row r="9" spans="2:10" x14ac:dyDescent="0.25">
      <c r="B9" s="133" t="s">
        <v>119</v>
      </c>
      <c r="C9" s="133" t="s">
        <v>120</v>
      </c>
      <c r="D9" s="136">
        <v>7147574.2000000002</v>
      </c>
      <c r="E9" s="136">
        <v>0</v>
      </c>
      <c r="F9" s="137">
        <v>0</v>
      </c>
      <c r="G9" s="136">
        <v>0</v>
      </c>
      <c r="H9" s="137">
        <v>-222.4</v>
      </c>
      <c r="I9" s="136">
        <v>7147351.7999999998</v>
      </c>
      <c r="J9" s="138">
        <v>0.57030190211249798</v>
      </c>
    </row>
    <row r="10" spans="2:10" ht="26.25" customHeight="1" x14ac:dyDescent="0.25">
      <c r="B10" s="133" t="s">
        <v>121</v>
      </c>
      <c r="C10" s="133" t="s">
        <v>122</v>
      </c>
      <c r="D10" s="136">
        <v>600000</v>
      </c>
      <c r="E10" s="136">
        <v>0</v>
      </c>
      <c r="F10" s="137">
        <v>0</v>
      </c>
      <c r="G10" s="136">
        <v>0</v>
      </c>
      <c r="H10" s="137">
        <v>-24000</v>
      </c>
      <c r="I10" s="136">
        <v>576000</v>
      </c>
      <c r="J10" s="138">
        <v>4.5960224822961498E-2</v>
      </c>
    </row>
    <row r="11" spans="2:10" ht="27.75" customHeight="1" x14ac:dyDescent="0.25">
      <c r="B11" s="133" t="s">
        <v>123</v>
      </c>
      <c r="C11" s="133" t="s">
        <v>124</v>
      </c>
      <c r="D11" s="136">
        <v>701141.28</v>
      </c>
      <c r="E11" s="136">
        <v>0</v>
      </c>
      <c r="F11" s="137">
        <v>-700789.51</v>
      </c>
      <c r="G11" s="136">
        <v>48596.56</v>
      </c>
      <c r="H11" s="137">
        <v>0</v>
      </c>
      <c r="I11" s="136">
        <v>48948.33</v>
      </c>
      <c r="J11" s="138">
        <v>3.90568793664672E-3</v>
      </c>
    </row>
    <row r="12" spans="2:10" x14ac:dyDescent="0.25">
      <c r="B12" s="133"/>
      <c r="C12" s="139" t="s">
        <v>508</v>
      </c>
      <c r="D12" s="135">
        <v>11662189.48</v>
      </c>
      <c r="E12" s="135">
        <v>0</v>
      </c>
      <c r="F12" s="140">
        <v>-700789.51</v>
      </c>
      <c r="G12" s="135">
        <v>48596.56</v>
      </c>
      <c r="H12" s="140">
        <v>-46436.76</v>
      </c>
      <c r="I12" s="135">
        <v>10963559.77</v>
      </c>
      <c r="J12" s="141">
        <v>0.87480498591870903</v>
      </c>
    </row>
    <row r="13" spans="2:10" ht="22.5" customHeight="1" x14ac:dyDescent="0.25">
      <c r="B13" s="133" t="s">
        <v>129</v>
      </c>
      <c r="C13" s="133" t="s">
        <v>130</v>
      </c>
      <c r="D13" s="136">
        <v>1571175.8</v>
      </c>
      <c r="E13" s="136">
        <v>0</v>
      </c>
      <c r="F13" s="137">
        <v>0</v>
      </c>
      <c r="G13" s="136">
        <v>0</v>
      </c>
      <c r="H13" s="137">
        <v>-2159.8000000000002</v>
      </c>
      <c r="I13" s="136">
        <v>1569016</v>
      </c>
      <c r="J13" s="138">
        <v>0.125195014081291</v>
      </c>
    </row>
    <row r="14" spans="2:10" x14ac:dyDescent="0.25">
      <c r="B14" s="133"/>
      <c r="C14" s="139" t="s">
        <v>509</v>
      </c>
      <c r="D14" s="135">
        <v>1571175.8</v>
      </c>
      <c r="E14" s="135">
        <v>0</v>
      </c>
      <c r="F14" s="140">
        <v>0</v>
      </c>
      <c r="G14" s="135">
        <v>0</v>
      </c>
      <c r="H14" s="140">
        <v>-2159.8000000000002</v>
      </c>
      <c r="I14" s="135">
        <v>1569016</v>
      </c>
      <c r="J14" s="141">
        <v>0.125195014081291</v>
      </c>
    </row>
    <row r="15" spans="2:10" x14ac:dyDescent="0.25">
      <c r="B15" s="133"/>
      <c r="C15" s="110" t="s">
        <v>75</v>
      </c>
      <c r="D15" s="135">
        <v>13233365.279999999</v>
      </c>
      <c r="E15" s="135">
        <v>0</v>
      </c>
      <c r="F15" s="140">
        <v>-700789.51</v>
      </c>
      <c r="G15" s="135">
        <v>48596.56</v>
      </c>
      <c r="H15" s="140">
        <v>-48596.56</v>
      </c>
      <c r="I15" s="135">
        <v>12532575.77</v>
      </c>
      <c r="J15" s="134" t="s">
        <v>510</v>
      </c>
    </row>
    <row r="16" spans="2:10" ht="0" hidden="1" customHeight="1" x14ac:dyDescent="0.25"/>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541</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17.100000000000001" customHeight="1" x14ac:dyDescent="0.25">
      <c r="B4" s="390" t="s">
        <v>542</v>
      </c>
      <c r="C4" s="425"/>
      <c r="D4" s="425"/>
      <c r="E4" s="425"/>
      <c r="F4" s="425"/>
      <c r="G4" s="425"/>
      <c r="H4" s="425"/>
      <c r="I4" s="425"/>
      <c r="J4" s="425"/>
    </row>
    <row r="5" spans="2:10" x14ac:dyDescent="0.25">
      <c r="B5" s="444" t="s">
        <v>99</v>
      </c>
      <c r="C5" s="444" t="s">
        <v>4</v>
      </c>
      <c r="D5" s="444" t="s">
        <v>543</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ht="27" customHeight="1" x14ac:dyDescent="0.25">
      <c r="B8" s="133"/>
      <c r="C8" s="133"/>
      <c r="D8" s="136"/>
      <c r="E8" s="136"/>
      <c r="F8" s="137"/>
      <c r="G8" s="136"/>
      <c r="H8" s="137"/>
      <c r="I8" s="136"/>
      <c r="J8" s="142"/>
    </row>
    <row r="9" spans="2:10" ht="19.5" customHeight="1" x14ac:dyDescent="0.25">
      <c r="B9" s="133"/>
      <c r="C9" s="139"/>
      <c r="D9" s="135"/>
      <c r="E9" s="135"/>
      <c r="F9" s="140"/>
      <c r="G9" s="135"/>
      <c r="H9" s="140"/>
      <c r="I9" s="135"/>
      <c r="J9" s="134"/>
    </row>
    <row r="10" spans="2:10" ht="19.5" customHeight="1" x14ac:dyDescent="0.25">
      <c r="B10" s="133"/>
      <c r="C10" s="110"/>
      <c r="D10" s="135"/>
      <c r="E10" s="135"/>
      <c r="F10" s="140"/>
      <c r="G10" s="135"/>
      <c r="H10" s="140"/>
      <c r="I10" s="135"/>
      <c r="J10" s="134"/>
    </row>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544</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17.100000000000001" customHeight="1" x14ac:dyDescent="0.25">
      <c r="B4" s="390" t="s">
        <v>545</v>
      </c>
      <c r="C4" s="425"/>
      <c r="D4" s="425"/>
      <c r="E4" s="425"/>
      <c r="F4" s="425"/>
      <c r="G4" s="425"/>
      <c r="H4" s="425"/>
      <c r="I4" s="425"/>
      <c r="J4" s="425"/>
    </row>
    <row r="5" spans="2:10" x14ac:dyDescent="0.25">
      <c r="B5" s="444" t="s">
        <v>99</v>
      </c>
      <c r="C5" s="444" t="s">
        <v>4</v>
      </c>
      <c r="D5" s="444" t="s">
        <v>546</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ht="30" customHeight="1" x14ac:dyDescent="0.25">
      <c r="B8" s="133" t="s">
        <v>123</v>
      </c>
      <c r="C8" s="133" t="s">
        <v>124</v>
      </c>
      <c r="D8" s="136">
        <v>2706158.18</v>
      </c>
      <c r="E8" s="136">
        <v>0</v>
      </c>
      <c r="F8" s="137">
        <v>-2706158.18</v>
      </c>
      <c r="G8" s="136">
        <v>0</v>
      </c>
      <c r="H8" s="137">
        <v>0</v>
      </c>
      <c r="I8" s="136">
        <v>0</v>
      </c>
      <c r="J8" s="136">
        <v>0</v>
      </c>
    </row>
    <row r="9" spans="2:10" ht="20.25" customHeight="1" x14ac:dyDescent="0.25">
      <c r="B9" s="133"/>
      <c r="C9" s="139" t="s">
        <v>508</v>
      </c>
      <c r="D9" s="135">
        <v>2706158.18</v>
      </c>
      <c r="E9" s="135">
        <v>0</v>
      </c>
      <c r="F9" s="140">
        <v>-2706158.18</v>
      </c>
      <c r="G9" s="135">
        <v>0</v>
      </c>
      <c r="H9" s="140">
        <v>0</v>
      </c>
      <c r="I9" s="135">
        <v>0</v>
      </c>
      <c r="J9" s="135">
        <v>0</v>
      </c>
    </row>
    <row r="10" spans="2:10" ht="20.25" customHeight="1" x14ac:dyDescent="0.25">
      <c r="B10" s="133"/>
      <c r="C10" s="110" t="s">
        <v>75</v>
      </c>
      <c r="D10" s="135">
        <v>2706158.18</v>
      </c>
      <c r="E10" s="135">
        <v>0</v>
      </c>
      <c r="F10" s="140">
        <v>-2706158.18</v>
      </c>
      <c r="G10" s="135">
        <v>0</v>
      </c>
      <c r="H10" s="140">
        <v>0</v>
      </c>
      <c r="I10" s="135">
        <v>0</v>
      </c>
      <c r="J10" s="134" t="s">
        <v>510</v>
      </c>
    </row>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547</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17.100000000000001" customHeight="1" x14ac:dyDescent="0.25">
      <c r="B4" s="390" t="s">
        <v>548</v>
      </c>
      <c r="C4" s="425"/>
      <c r="D4" s="425"/>
      <c r="E4" s="425"/>
      <c r="F4" s="425"/>
      <c r="G4" s="425"/>
      <c r="H4" s="425"/>
      <c r="I4" s="425"/>
      <c r="J4" s="425"/>
    </row>
    <row r="5" spans="2:10" x14ac:dyDescent="0.25">
      <c r="B5" s="444" t="s">
        <v>99</v>
      </c>
      <c r="C5" s="444" t="s">
        <v>4</v>
      </c>
      <c r="D5" s="444" t="s">
        <v>549</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ht="27" customHeight="1" x14ac:dyDescent="0.25">
      <c r="B8" s="133"/>
      <c r="C8" s="133"/>
      <c r="D8" s="136"/>
      <c r="E8" s="136"/>
      <c r="F8" s="137"/>
      <c r="G8" s="136"/>
      <c r="H8" s="137"/>
      <c r="I8" s="136"/>
      <c r="J8" s="136"/>
    </row>
    <row r="9" spans="2:10" ht="21.75" customHeight="1" x14ac:dyDescent="0.25">
      <c r="B9" s="133"/>
      <c r="C9" s="139"/>
      <c r="D9" s="135"/>
      <c r="E9" s="135"/>
      <c r="F9" s="140"/>
      <c r="G9" s="135"/>
      <c r="H9" s="140"/>
      <c r="I9" s="135"/>
      <c r="J9" s="135"/>
    </row>
    <row r="10" spans="2:10" ht="23.25" customHeight="1" x14ac:dyDescent="0.25">
      <c r="B10" s="133"/>
      <c r="C10" s="110"/>
      <c r="D10" s="135"/>
      <c r="E10" s="135"/>
      <c r="F10" s="140"/>
      <c r="G10" s="135"/>
      <c r="H10" s="140"/>
      <c r="I10" s="135"/>
      <c r="J10" s="134"/>
    </row>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550</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17.100000000000001" customHeight="1" x14ac:dyDescent="0.25">
      <c r="B4" s="390" t="s">
        <v>551</v>
      </c>
      <c r="C4" s="425"/>
      <c r="D4" s="425"/>
      <c r="E4" s="425"/>
      <c r="F4" s="425"/>
      <c r="G4" s="425"/>
      <c r="H4" s="425"/>
      <c r="I4" s="425"/>
      <c r="J4" s="425"/>
    </row>
    <row r="5" spans="2:10" x14ac:dyDescent="0.25">
      <c r="B5" s="444" t="s">
        <v>99</v>
      </c>
      <c r="C5" s="444" t="s">
        <v>4</v>
      </c>
      <c r="D5" s="444" t="s">
        <v>552</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ht="25.5" customHeight="1" x14ac:dyDescent="0.25">
      <c r="B8" s="133" t="s">
        <v>123</v>
      </c>
      <c r="C8" s="133" t="s">
        <v>124</v>
      </c>
      <c r="D8" s="136">
        <v>4430520.7</v>
      </c>
      <c r="E8" s="136">
        <v>0</v>
      </c>
      <c r="F8" s="137">
        <v>0</v>
      </c>
      <c r="G8" s="136">
        <v>0</v>
      </c>
      <c r="H8" s="137">
        <v>0</v>
      </c>
      <c r="I8" s="136">
        <v>4430520.7</v>
      </c>
      <c r="J8" s="138">
        <v>1</v>
      </c>
    </row>
    <row r="9" spans="2:10" ht="20.25" customHeight="1" x14ac:dyDescent="0.25">
      <c r="B9" s="133"/>
      <c r="C9" s="139" t="s">
        <v>508</v>
      </c>
      <c r="D9" s="135">
        <v>4430520.7</v>
      </c>
      <c r="E9" s="135">
        <v>0</v>
      </c>
      <c r="F9" s="140">
        <v>0</v>
      </c>
      <c r="G9" s="135">
        <v>0</v>
      </c>
      <c r="H9" s="140">
        <v>0</v>
      </c>
      <c r="I9" s="135">
        <v>4430520.7</v>
      </c>
      <c r="J9" s="141">
        <v>1</v>
      </c>
    </row>
    <row r="10" spans="2:10" ht="20.25" customHeight="1" x14ac:dyDescent="0.25">
      <c r="B10" s="133"/>
      <c r="C10" s="110" t="s">
        <v>75</v>
      </c>
      <c r="D10" s="135">
        <v>4430520.7</v>
      </c>
      <c r="E10" s="135">
        <v>0</v>
      </c>
      <c r="F10" s="140">
        <v>0</v>
      </c>
      <c r="G10" s="135">
        <v>0</v>
      </c>
      <c r="H10" s="140">
        <v>0</v>
      </c>
      <c r="I10" s="135">
        <v>4430520.7</v>
      </c>
      <c r="J10" s="134" t="s">
        <v>510</v>
      </c>
    </row>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553</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17.100000000000001" customHeight="1" x14ac:dyDescent="0.25">
      <c r="B4" s="390" t="s">
        <v>554</v>
      </c>
      <c r="C4" s="425"/>
      <c r="D4" s="425"/>
      <c r="E4" s="425"/>
      <c r="F4" s="425"/>
      <c r="G4" s="425"/>
      <c r="H4" s="425"/>
      <c r="I4" s="425"/>
      <c r="J4" s="425"/>
    </row>
    <row r="5" spans="2:10" x14ac:dyDescent="0.25">
      <c r="B5" s="444" t="s">
        <v>99</v>
      </c>
      <c r="C5" s="444" t="s">
        <v>4</v>
      </c>
      <c r="D5" s="444" t="s">
        <v>555</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ht="28.5" customHeight="1" x14ac:dyDescent="0.25">
      <c r="B8" s="133" t="s">
        <v>123</v>
      </c>
      <c r="C8" s="133" t="s">
        <v>124</v>
      </c>
      <c r="D8" s="136">
        <v>27208.6</v>
      </c>
      <c r="E8" s="136">
        <v>0</v>
      </c>
      <c r="F8" s="137">
        <v>-27208.6</v>
      </c>
      <c r="G8" s="136">
        <v>0</v>
      </c>
      <c r="H8" s="137">
        <v>0</v>
      </c>
      <c r="I8" s="136">
        <v>0</v>
      </c>
      <c r="J8" s="136"/>
    </row>
    <row r="9" spans="2:10" ht="18.75" customHeight="1" x14ac:dyDescent="0.25">
      <c r="B9" s="133"/>
      <c r="C9" s="139" t="s">
        <v>508</v>
      </c>
      <c r="D9" s="135">
        <v>27208.6</v>
      </c>
      <c r="E9" s="135">
        <v>0</v>
      </c>
      <c r="F9" s="140">
        <v>-27208.6</v>
      </c>
      <c r="G9" s="135">
        <v>0</v>
      </c>
      <c r="H9" s="140">
        <v>0</v>
      </c>
      <c r="I9" s="135">
        <v>0</v>
      </c>
      <c r="J9" s="135"/>
    </row>
    <row r="10" spans="2:10" ht="18.75" customHeight="1" x14ac:dyDescent="0.25">
      <c r="B10" s="133"/>
      <c r="C10" s="110" t="s">
        <v>75</v>
      </c>
      <c r="D10" s="135">
        <v>27208.6</v>
      </c>
      <c r="E10" s="135">
        <v>0</v>
      </c>
      <c r="F10" s="140">
        <v>-27208.6</v>
      </c>
      <c r="G10" s="135">
        <v>0</v>
      </c>
      <c r="H10" s="140">
        <v>0</v>
      </c>
      <c r="I10" s="135">
        <v>0</v>
      </c>
      <c r="J10" s="134" t="s">
        <v>510</v>
      </c>
    </row>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556</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27" customHeight="1" x14ac:dyDescent="0.25">
      <c r="B4" s="390" t="s">
        <v>557</v>
      </c>
      <c r="C4" s="425"/>
      <c r="D4" s="425"/>
      <c r="E4" s="425"/>
      <c r="F4" s="425"/>
      <c r="G4" s="425"/>
      <c r="H4" s="425"/>
      <c r="I4" s="425"/>
      <c r="J4" s="425"/>
    </row>
    <row r="5" spans="2:10" x14ac:dyDescent="0.25">
      <c r="B5" s="444" t="s">
        <v>99</v>
      </c>
      <c r="C5" s="444" t="s">
        <v>4</v>
      </c>
      <c r="D5" s="444" t="s">
        <v>558</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ht="27.75" customHeight="1" x14ac:dyDescent="0.25">
      <c r="B8" s="133" t="s">
        <v>123</v>
      </c>
      <c r="C8" s="133" t="s">
        <v>124</v>
      </c>
      <c r="D8" s="136">
        <v>8117.62999999965</v>
      </c>
      <c r="E8" s="136">
        <v>256021.42</v>
      </c>
      <c r="F8" s="137">
        <v>-100552.86</v>
      </c>
      <c r="G8" s="136">
        <v>93156.02</v>
      </c>
      <c r="H8" s="137">
        <v>0</v>
      </c>
      <c r="I8" s="136">
        <v>256742.21</v>
      </c>
      <c r="J8" s="138">
        <v>1.1734666740529399E-2</v>
      </c>
    </row>
    <row r="9" spans="2:10" ht="15.75" customHeight="1" x14ac:dyDescent="0.25">
      <c r="B9" s="133"/>
      <c r="C9" s="139" t="s">
        <v>508</v>
      </c>
      <c r="D9" s="135">
        <v>8117.62999999965</v>
      </c>
      <c r="E9" s="135">
        <v>256021.42</v>
      </c>
      <c r="F9" s="140">
        <v>-100552.86</v>
      </c>
      <c r="G9" s="135">
        <v>93156.02</v>
      </c>
      <c r="H9" s="140">
        <v>0</v>
      </c>
      <c r="I9" s="135">
        <v>256742.21</v>
      </c>
      <c r="J9" s="141">
        <v>1.1734666740529399E-2</v>
      </c>
    </row>
    <row r="10" spans="2:10" x14ac:dyDescent="0.25">
      <c r="B10" s="133" t="s">
        <v>131</v>
      </c>
      <c r="C10" s="133" t="s">
        <v>132</v>
      </c>
      <c r="D10" s="136">
        <v>21715365.780000001</v>
      </c>
      <c r="E10" s="136">
        <v>0</v>
      </c>
      <c r="F10" s="137">
        <v>0</v>
      </c>
      <c r="G10" s="136">
        <v>0</v>
      </c>
      <c r="H10" s="137">
        <v>-93156.02</v>
      </c>
      <c r="I10" s="136">
        <v>21622209.760000002</v>
      </c>
      <c r="J10" s="138">
        <v>0.98826533325947097</v>
      </c>
    </row>
    <row r="11" spans="2:10" ht="18" customHeight="1" x14ac:dyDescent="0.25">
      <c r="B11" s="133"/>
      <c r="C11" s="139" t="s">
        <v>509</v>
      </c>
      <c r="D11" s="135">
        <v>21715365.780000001</v>
      </c>
      <c r="E11" s="135">
        <v>0</v>
      </c>
      <c r="F11" s="140">
        <v>0</v>
      </c>
      <c r="G11" s="135">
        <v>0</v>
      </c>
      <c r="H11" s="140">
        <v>-93156.02</v>
      </c>
      <c r="I11" s="135">
        <v>21622209.760000002</v>
      </c>
      <c r="J11" s="141">
        <v>0.98826533325947097</v>
      </c>
    </row>
    <row r="12" spans="2:10" ht="18" customHeight="1" x14ac:dyDescent="0.25">
      <c r="B12" s="133"/>
      <c r="C12" s="110" t="s">
        <v>75</v>
      </c>
      <c r="D12" s="135">
        <v>21723483.41</v>
      </c>
      <c r="E12" s="135">
        <v>256021.42</v>
      </c>
      <c r="F12" s="140">
        <v>-100552.86</v>
      </c>
      <c r="G12" s="135">
        <v>93156.02</v>
      </c>
      <c r="H12" s="140">
        <v>-93156.02</v>
      </c>
      <c r="I12" s="135">
        <v>21878951.969999999</v>
      </c>
      <c r="J12" s="134" t="s">
        <v>510</v>
      </c>
    </row>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559</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25.5" customHeight="1" x14ac:dyDescent="0.25">
      <c r="B4" s="390" t="s">
        <v>560</v>
      </c>
      <c r="C4" s="425"/>
      <c r="D4" s="425"/>
      <c r="E4" s="425"/>
      <c r="F4" s="425"/>
      <c r="G4" s="425"/>
      <c r="H4" s="425"/>
      <c r="I4" s="425"/>
      <c r="J4" s="425"/>
    </row>
    <row r="5" spans="2:10" x14ac:dyDescent="0.25">
      <c r="B5" s="444" t="s">
        <v>99</v>
      </c>
      <c r="C5" s="444" t="s">
        <v>4</v>
      </c>
      <c r="D5" s="444" t="s">
        <v>561</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ht="26.25" customHeight="1" x14ac:dyDescent="0.25">
      <c r="B8" s="133" t="s">
        <v>123</v>
      </c>
      <c r="C8" s="133" t="s">
        <v>124</v>
      </c>
      <c r="D8" s="136">
        <v>111112.11</v>
      </c>
      <c r="E8" s="136">
        <v>0</v>
      </c>
      <c r="F8" s="137">
        <v>-6709.64</v>
      </c>
      <c r="G8" s="136">
        <v>0</v>
      </c>
      <c r="H8" s="137">
        <v>-104402.47</v>
      </c>
      <c r="I8" s="136">
        <v>0</v>
      </c>
      <c r="J8" s="138">
        <v>0</v>
      </c>
    </row>
    <row r="9" spans="2:10" ht="18" customHeight="1" x14ac:dyDescent="0.25">
      <c r="B9" s="133"/>
      <c r="C9" s="139" t="s">
        <v>508</v>
      </c>
      <c r="D9" s="135">
        <v>111112.11</v>
      </c>
      <c r="E9" s="135">
        <v>0</v>
      </c>
      <c r="F9" s="140">
        <v>-6709.64</v>
      </c>
      <c r="G9" s="135">
        <v>0</v>
      </c>
      <c r="H9" s="140">
        <v>-104402.47</v>
      </c>
      <c r="I9" s="135">
        <v>0</v>
      </c>
      <c r="J9" s="141">
        <v>0</v>
      </c>
    </row>
    <row r="10" spans="2:10" ht="19.5" customHeight="1" x14ac:dyDescent="0.25">
      <c r="B10" s="133" t="s">
        <v>131</v>
      </c>
      <c r="C10" s="133" t="s">
        <v>132</v>
      </c>
      <c r="D10" s="136">
        <v>5345744.93</v>
      </c>
      <c r="E10" s="136">
        <v>0</v>
      </c>
      <c r="F10" s="137">
        <v>-104402.47</v>
      </c>
      <c r="G10" s="136">
        <v>104402.47</v>
      </c>
      <c r="H10" s="137">
        <v>0</v>
      </c>
      <c r="I10" s="136">
        <v>5345744.93</v>
      </c>
      <c r="J10" s="138">
        <v>1</v>
      </c>
    </row>
    <row r="11" spans="2:10" ht="18" customHeight="1" x14ac:dyDescent="0.25">
      <c r="B11" s="133"/>
      <c r="C11" s="139" t="s">
        <v>509</v>
      </c>
      <c r="D11" s="135">
        <v>5345744.93</v>
      </c>
      <c r="E11" s="135">
        <v>0</v>
      </c>
      <c r="F11" s="140">
        <v>-104402.47</v>
      </c>
      <c r="G11" s="135">
        <v>104402.47</v>
      </c>
      <c r="H11" s="140">
        <v>0</v>
      </c>
      <c r="I11" s="135">
        <v>5345744.93</v>
      </c>
      <c r="J11" s="141">
        <v>1</v>
      </c>
    </row>
    <row r="12" spans="2:10" ht="18" customHeight="1" x14ac:dyDescent="0.25">
      <c r="B12" s="133"/>
      <c r="C12" s="110" t="s">
        <v>75</v>
      </c>
      <c r="D12" s="135">
        <v>5456857.04</v>
      </c>
      <c r="E12" s="135">
        <v>0</v>
      </c>
      <c r="F12" s="140">
        <v>-111112.11</v>
      </c>
      <c r="G12" s="135">
        <v>104402.47</v>
      </c>
      <c r="H12" s="140">
        <v>-104402.47</v>
      </c>
      <c r="I12" s="135">
        <v>5345744.93</v>
      </c>
      <c r="J12" s="134" t="s">
        <v>510</v>
      </c>
    </row>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562</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27" customHeight="1" x14ac:dyDescent="0.25">
      <c r="B4" s="390" t="s">
        <v>563</v>
      </c>
      <c r="C4" s="425"/>
      <c r="D4" s="425"/>
      <c r="E4" s="425"/>
      <c r="F4" s="425"/>
      <c r="G4" s="425"/>
      <c r="H4" s="425"/>
      <c r="I4" s="425"/>
      <c r="J4" s="425"/>
    </row>
    <row r="5" spans="2:10" x14ac:dyDescent="0.25">
      <c r="B5" s="444" t="s">
        <v>99</v>
      </c>
      <c r="C5" s="444" t="s">
        <v>4</v>
      </c>
      <c r="D5" s="444" t="s">
        <v>564</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ht="22.5" customHeight="1" x14ac:dyDescent="0.25">
      <c r="B8" s="133" t="s">
        <v>123</v>
      </c>
      <c r="C8" s="133" t="s">
        <v>124</v>
      </c>
      <c r="D8" s="136">
        <v>1067053.04</v>
      </c>
      <c r="E8" s="136">
        <v>188.23</v>
      </c>
      <c r="F8" s="137">
        <v>-244670.65</v>
      </c>
      <c r="G8" s="136">
        <v>0</v>
      </c>
      <c r="H8" s="137">
        <v>-822286.28</v>
      </c>
      <c r="I8" s="136">
        <v>284.33999999999997</v>
      </c>
      <c r="J8" s="138">
        <v>4.5930481258933301E-5</v>
      </c>
    </row>
    <row r="9" spans="2:10" x14ac:dyDescent="0.25">
      <c r="B9" s="133"/>
      <c r="C9" s="139" t="s">
        <v>508</v>
      </c>
      <c r="D9" s="135">
        <v>1067053.04</v>
      </c>
      <c r="E9" s="135">
        <v>188.23</v>
      </c>
      <c r="F9" s="140">
        <v>-244670.65</v>
      </c>
      <c r="G9" s="135">
        <v>0</v>
      </c>
      <c r="H9" s="140">
        <v>-822286.28</v>
      </c>
      <c r="I9" s="135">
        <v>284.33999999999997</v>
      </c>
      <c r="J9" s="141">
        <v>4.5930481258933301E-5</v>
      </c>
    </row>
    <row r="10" spans="2:10" x14ac:dyDescent="0.25">
      <c r="B10" s="133" t="s">
        <v>131</v>
      </c>
      <c r="C10" s="133" t="s">
        <v>132</v>
      </c>
      <c r="D10" s="136">
        <v>2156727.08</v>
      </c>
      <c r="E10" s="136">
        <v>2212678.7000000002</v>
      </c>
      <c r="F10" s="137">
        <v>0</v>
      </c>
      <c r="G10" s="136">
        <v>822286.28</v>
      </c>
      <c r="H10" s="137">
        <v>-42441.97</v>
      </c>
      <c r="I10" s="136">
        <v>5149250.09</v>
      </c>
      <c r="J10" s="138">
        <v>0.83177722007563304</v>
      </c>
    </row>
    <row r="11" spans="2:10" ht="22.5" customHeight="1" x14ac:dyDescent="0.25">
      <c r="B11" s="133" t="s">
        <v>123</v>
      </c>
      <c r="C11" s="133" t="s">
        <v>124</v>
      </c>
      <c r="D11" s="136">
        <v>0</v>
      </c>
      <c r="E11" s="136">
        <v>998683.75</v>
      </c>
      <c r="F11" s="137">
        <v>0</v>
      </c>
      <c r="G11" s="136">
        <v>42441.97</v>
      </c>
      <c r="H11" s="137">
        <v>0</v>
      </c>
      <c r="I11" s="136">
        <v>1041125.72</v>
      </c>
      <c r="J11" s="138">
        <v>0.16817684944310801</v>
      </c>
    </row>
    <row r="12" spans="2:10" x14ac:dyDescent="0.25">
      <c r="B12" s="133"/>
      <c r="C12" s="139" t="s">
        <v>509</v>
      </c>
      <c r="D12" s="135">
        <v>2156727.08</v>
      </c>
      <c r="E12" s="135">
        <v>3211362.45</v>
      </c>
      <c r="F12" s="140">
        <v>0</v>
      </c>
      <c r="G12" s="135">
        <v>864728.25</v>
      </c>
      <c r="H12" s="140">
        <v>-42441.97</v>
      </c>
      <c r="I12" s="135">
        <v>6190375.8099999996</v>
      </c>
      <c r="J12" s="141">
        <v>0.999954069518741</v>
      </c>
    </row>
    <row r="13" spans="2:10" x14ac:dyDescent="0.25">
      <c r="B13" s="133"/>
      <c r="C13" s="110" t="s">
        <v>75</v>
      </c>
      <c r="D13" s="135">
        <v>3223780.12</v>
      </c>
      <c r="E13" s="135">
        <v>3211550.68</v>
      </c>
      <c r="F13" s="140">
        <v>-244670.65</v>
      </c>
      <c r="G13" s="135">
        <v>864728.25</v>
      </c>
      <c r="H13" s="140">
        <v>-864728.25</v>
      </c>
      <c r="I13" s="135">
        <v>6190660.1500000004</v>
      </c>
      <c r="J13" s="134" t="s">
        <v>510</v>
      </c>
    </row>
    <row r="14" spans="2:10" ht="18" hidden="1" customHeight="1" x14ac:dyDescent="0.25"/>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565</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29.25" customHeight="1" x14ac:dyDescent="0.25">
      <c r="B4" s="390" t="s">
        <v>566</v>
      </c>
      <c r="C4" s="425"/>
      <c r="D4" s="425"/>
      <c r="E4" s="425"/>
      <c r="F4" s="425"/>
      <c r="G4" s="425"/>
      <c r="H4" s="425"/>
      <c r="I4" s="425"/>
      <c r="J4" s="425"/>
    </row>
    <row r="5" spans="2:10" x14ac:dyDescent="0.25">
      <c r="B5" s="444" t="s">
        <v>99</v>
      </c>
      <c r="C5" s="444" t="s">
        <v>4</v>
      </c>
      <c r="D5" s="444" t="s">
        <v>567</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ht="22.5" customHeight="1" x14ac:dyDescent="0.25">
      <c r="B8" s="133" t="s">
        <v>123</v>
      </c>
      <c r="C8" s="133" t="s">
        <v>124</v>
      </c>
      <c r="D8" s="136">
        <v>42528.78</v>
      </c>
      <c r="E8" s="136">
        <v>0</v>
      </c>
      <c r="F8" s="137">
        <v>-13518.76</v>
      </c>
      <c r="G8" s="136">
        <v>0</v>
      </c>
      <c r="H8" s="137">
        <v>-29010.02</v>
      </c>
      <c r="I8" s="136">
        <v>0</v>
      </c>
      <c r="J8" s="138">
        <v>0</v>
      </c>
    </row>
    <row r="9" spans="2:10" x14ac:dyDescent="0.25">
      <c r="B9" s="133"/>
      <c r="C9" s="139" t="s">
        <v>508</v>
      </c>
      <c r="D9" s="135">
        <v>42528.78</v>
      </c>
      <c r="E9" s="135">
        <v>0</v>
      </c>
      <c r="F9" s="140">
        <v>-13518.76</v>
      </c>
      <c r="G9" s="135">
        <v>0</v>
      </c>
      <c r="H9" s="140">
        <v>-29010.02</v>
      </c>
      <c r="I9" s="135">
        <v>0</v>
      </c>
      <c r="J9" s="141">
        <v>0</v>
      </c>
    </row>
    <row r="10" spans="2:10" x14ac:dyDescent="0.25">
      <c r="B10" s="133" t="s">
        <v>131</v>
      </c>
      <c r="C10" s="133" t="s">
        <v>132</v>
      </c>
      <c r="D10" s="136">
        <v>2124936.27</v>
      </c>
      <c r="E10" s="136">
        <v>0</v>
      </c>
      <c r="F10" s="137">
        <v>-29010.02</v>
      </c>
      <c r="G10" s="136">
        <v>29010.02</v>
      </c>
      <c r="H10" s="137">
        <v>0</v>
      </c>
      <c r="I10" s="136">
        <v>2124936.27</v>
      </c>
      <c r="J10" s="138">
        <v>1</v>
      </c>
    </row>
    <row r="11" spans="2:10" x14ac:dyDescent="0.25">
      <c r="B11" s="133"/>
      <c r="C11" s="139" t="s">
        <v>509</v>
      </c>
      <c r="D11" s="135">
        <v>2124936.27</v>
      </c>
      <c r="E11" s="135">
        <v>0</v>
      </c>
      <c r="F11" s="140">
        <v>-29010.02</v>
      </c>
      <c r="G11" s="135">
        <v>29010.02</v>
      </c>
      <c r="H11" s="140">
        <v>0</v>
      </c>
      <c r="I11" s="135">
        <v>2124936.27</v>
      </c>
      <c r="J11" s="141">
        <v>1</v>
      </c>
    </row>
    <row r="12" spans="2:10" x14ac:dyDescent="0.25">
      <c r="B12" s="133"/>
      <c r="C12" s="110" t="s">
        <v>75</v>
      </c>
      <c r="D12" s="135">
        <v>2167465.0499999998</v>
      </c>
      <c r="E12" s="135">
        <v>0</v>
      </c>
      <c r="F12" s="140">
        <v>-42528.78</v>
      </c>
      <c r="G12" s="135">
        <v>29010.02</v>
      </c>
      <c r="H12" s="140">
        <v>-29010.02</v>
      </c>
      <c r="I12" s="135">
        <v>2124936.27</v>
      </c>
      <c r="J12" s="134" t="s">
        <v>510</v>
      </c>
    </row>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activeCell="A4" sqref="A4:J4 A4:J4 A4:J4"/>
    </sheetView>
  </sheetViews>
  <sheetFormatPr baseColWidth="10" defaultRowHeight="15" x14ac:dyDescent="0.25"/>
  <cols>
    <col min="1" max="1" width="50.7109375" style="16" customWidth="1"/>
    <col min="2" max="3" width="14.7109375" style="16" customWidth="1"/>
    <col min="4" max="4" width="9.140625" style="16" customWidth="1"/>
    <col min="5" max="10" width="14.7109375" style="16" customWidth="1"/>
    <col min="11" max="11" width="10.7109375" style="16" customWidth="1"/>
  </cols>
  <sheetData>
    <row r="1" spans="1:11" x14ac:dyDescent="0.25">
      <c r="K1" s="64" t="s">
        <v>94</v>
      </c>
    </row>
    <row r="2" spans="1:11" ht="21" customHeight="1" x14ac:dyDescent="0.25">
      <c r="A2" s="380" t="s">
        <v>1</v>
      </c>
      <c r="B2" s="380"/>
      <c r="C2" s="380"/>
      <c r="D2" s="380"/>
      <c r="E2" s="380"/>
      <c r="F2" s="380"/>
      <c r="G2" s="380"/>
      <c r="H2" s="380"/>
      <c r="I2" s="380"/>
      <c r="J2" s="380"/>
    </row>
    <row r="3" spans="1:11" ht="21" customHeight="1" x14ac:dyDescent="0.25">
      <c r="A3" s="380" t="s">
        <v>2</v>
      </c>
      <c r="B3" s="380"/>
      <c r="C3" s="380"/>
      <c r="D3" s="380"/>
      <c r="E3" s="380"/>
      <c r="F3" s="380"/>
      <c r="G3" s="380"/>
      <c r="H3" s="380"/>
      <c r="I3" s="380"/>
      <c r="J3" s="380"/>
      <c r="K3" s="19"/>
    </row>
    <row r="4" spans="1:11" ht="21" customHeight="1" x14ac:dyDescent="0.25">
      <c r="A4" s="380" t="s">
        <v>95</v>
      </c>
      <c r="B4" s="380"/>
      <c r="C4" s="380"/>
      <c r="D4" s="380"/>
      <c r="E4" s="380"/>
      <c r="F4" s="380"/>
      <c r="G4" s="380"/>
      <c r="H4" s="380"/>
      <c r="I4" s="380"/>
      <c r="J4" s="380"/>
      <c r="K4" s="20"/>
    </row>
    <row r="5" spans="1:11" ht="21" customHeight="1" x14ac:dyDescent="0.25">
      <c r="A5" s="65"/>
      <c r="B5" s="65"/>
      <c r="C5" s="65"/>
      <c r="D5" s="65"/>
      <c r="E5" s="65"/>
      <c r="F5" s="65"/>
      <c r="G5" s="65"/>
      <c r="H5" s="65"/>
      <c r="I5" s="65"/>
      <c r="J5" s="65"/>
      <c r="K5" s="20"/>
    </row>
    <row r="6" spans="1:11" ht="17.100000000000001" customHeight="1" x14ac:dyDescent="0.25">
      <c r="A6" s="381" t="s">
        <v>4</v>
      </c>
      <c r="B6" s="382" t="s">
        <v>5</v>
      </c>
      <c r="C6" s="382" t="s">
        <v>6</v>
      </c>
      <c r="D6" s="382" t="s">
        <v>7</v>
      </c>
      <c r="E6" s="382" t="s">
        <v>8</v>
      </c>
      <c r="F6" s="382"/>
      <c r="G6" s="382"/>
      <c r="H6" s="382"/>
      <c r="I6" s="382"/>
      <c r="J6" s="382"/>
      <c r="K6" s="383"/>
    </row>
    <row r="7" spans="1:11" ht="17.100000000000001" customHeight="1" x14ac:dyDescent="0.25">
      <c r="A7" s="381"/>
      <c r="B7" s="382"/>
      <c r="C7" s="382"/>
      <c r="D7" s="382"/>
      <c r="E7" s="22" t="s">
        <v>9</v>
      </c>
      <c r="F7" s="22" t="s">
        <v>10</v>
      </c>
      <c r="G7" s="22" t="s">
        <v>11</v>
      </c>
      <c r="H7" s="22" t="s">
        <v>12</v>
      </c>
      <c r="I7" s="22" t="s">
        <v>13</v>
      </c>
      <c r="J7" s="22" t="s">
        <v>14</v>
      </c>
      <c r="K7" s="23" t="s">
        <v>15</v>
      </c>
    </row>
    <row r="8" spans="1:11" s="46" customFormat="1" ht="17.100000000000001" customHeight="1" x14ac:dyDescent="0.25">
      <c r="A8" s="26" t="s">
        <v>34</v>
      </c>
      <c r="B8" s="27"/>
      <c r="C8" s="27"/>
      <c r="D8" s="27"/>
      <c r="E8" s="27"/>
      <c r="F8" s="27"/>
      <c r="G8" s="27"/>
      <c r="H8" s="27"/>
      <c r="I8" s="27"/>
      <c r="J8" s="27"/>
      <c r="K8" s="28"/>
    </row>
    <row r="9" spans="1:11" ht="27" customHeight="1" x14ac:dyDescent="0.25">
      <c r="A9" s="30" t="s">
        <v>35</v>
      </c>
      <c r="B9" s="31">
        <v>3709813.96</v>
      </c>
      <c r="C9" s="31">
        <v>0</v>
      </c>
      <c r="D9" s="31">
        <f>I9</f>
        <v>865725</v>
      </c>
      <c r="E9" s="31">
        <v>865722</v>
      </c>
      <c r="F9" s="31">
        <v>288575</v>
      </c>
      <c r="G9" s="31">
        <v>288575</v>
      </c>
      <c r="H9" s="31">
        <v>288575</v>
      </c>
      <c r="I9" s="31">
        <f>F9+G9+H9</f>
        <v>865725</v>
      </c>
      <c r="J9" s="31">
        <f>E9+I9</f>
        <v>1731447</v>
      </c>
      <c r="K9" s="32">
        <f>J9/$J$12</f>
        <v>0.99999975742838332</v>
      </c>
    </row>
    <row r="10" spans="1:11" ht="27" customHeight="1" x14ac:dyDescent="0.25">
      <c r="A10" s="30" t="s">
        <v>36</v>
      </c>
      <c r="B10" s="31">
        <v>0</v>
      </c>
      <c r="C10" s="31"/>
      <c r="D10" s="31">
        <f>I10</f>
        <v>0</v>
      </c>
      <c r="E10" s="31">
        <v>0.42</v>
      </c>
      <c r="F10" s="31"/>
      <c r="G10" s="31"/>
      <c r="H10" s="31"/>
      <c r="I10" s="31">
        <f>F10+G10+H10</f>
        <v>0</v>
      </c>
      <c r="J10" s="31">
        <f>E10+I10</f>
        <v>0.42</v>
      </c>
      <c r="K10" s="32">
        <f>J10/$J$12</f>
        <v>2.4257161675749878E-7</v>
      </c>
    </row>
    <row r="11" spans="1:11" hidden="1" x14ac:dyDescent="0.25">
      <c r="A11" s="30"/>
      <c r="B11" s="31"/>
      <c r="C11" s="31"/>
      <c r="D11" s="31"/>
      <c r="E11" s="31"/>
      <c r="F11" s="31"/>
      <c r="G11" s="31"/>
      <c r="H11" s="31"/>
      <c r="I11" s="31">
        <f>F11+G11+H11</f>
        <v>0</v>
      </c>
      <c r="J11" s="31">
        <f>E11+I11</f>
        <v>0</v>
      </c>
      <c r="K11" s="32">
        <f>J11/$J$12</f>
        <v>0</v>
      </c>
    </row>
    <row r="12" spans="1:11" x14ac:dyDescent="0.25">
      <c r="A12" s="33" t="s">
        <v>22</v>
      </c>
      <c r="B12" s="34">
        <f t="shared" ref="B12:H12" si="0">SUM(B9,B10,B11)</f>
        <v>3709813.96</v>
      </c>
      <c r="C12" s="34">
        <f t="shared" si="0"/>
        <v>0</v>
      </c>
      <c r="D12" s="34">
        <f t="shared" si="0"/>
        <v>865725</v>
      </c>
      <c r="E12" s="34">
        <f t="shared" si="0"/>
        <v>865722.42</v>
      </c>
      <c r="F12" s="34">
        <f t="shared" si="0"/>
        <v>288575</v>
      </c>
      <c r="G12" s="34">
        <f t="shared" si="0"/>
        <v>288575</v>
      </c>
      <c r="H12" s="34">
        <f t="shared" si="0"/>
        <v>288575</v>
      </c>
      <c r="I12" s="34">
        <f>F12+G12+H12</f>
        <v>865725</v>
      </c>
      <c r="J12" s="34">
        <f>E12+I12</f>
        <v>1731447.42</v>
      </c>
      <c r="K12" s="35">
        <f>SUM(K9:K11)</f>
        <v>1</v>
      </c>
    </row>
    <row r="13" spans="1:11" x14ac:dyDescent="0.25">
      <c r="A13" s="26" t="s">
        <v>37</v>
      </c>
      <c r="B13" s="27"/>
      <c r="C13" s="27"/>
      <c r="D13" s="27"/>
      <c r="E13" s="27"/>
      <c r="F13" s="27"/>
      <c r="G13" s="27"/>
      <c r="H13" s="27"/>
      <c r="I13" s="27"/>
      <c r="J13" s="27"/>
      <c r="K13" s="28"/>
    </row>
    <row r="14" spans="1:11" x14ac:dyDescent="0.25">
      <c r="A14" s="30" t="s">
        <v>38</v>
      </c>
      <c r="B14" s="31">
        <v>0</v>
      </c>
      <c r="C14" s="31"/>
      <c r="D14" s="31">
        <f t="shared" ref="D14:D42" si="1">I14</f>
        <v>0</v>
      </c>
      <c r="E14" s="31">
        <v>0.25</v>
      </c>
      <c r="F14" s="31"/>
      <c r="G14" s="31"/>
      <c r="H14" s="31"/>
      <c r="I14" s="31">
        <f t="shared" ref="I14:I45" si="2">F14+G14+H14</f>
        <v>0</v>
      </c>
      <c r="J14" s="31">
        <f t="shared" ref="J14:J45" si="3">E14+I14</f>
        <v>0.25</v>
      </c>
      <c r="K14" s="32">
        <f t="shared" ref="K14:K43" si="4">J14/$J$44</f>
        <v>1.6552804667393487E-9</v>
      </c>
    </row>
    <row r="15" spans="1:11" x14ac:dyDescent="0.25">
      <c r="A15" s="30" t="s">
        <v>39</v>
      </c>
      <c r="B15" s="31">
        <v>0</v>
      </c>
      <c r="C15" s="31"/>
      <c r="D15" s="31">
        <f t="shared" si="1"/>
        <v>0</v>
      </c>
      <c r="E15" s="31">
        <v>18.11</v>
      </c>
      <c r="F15" s="31"/>
      <c r="G15" s="31"/>
      <c r="H15" s="31"/>
      <c r="I15" s="31">
        <f t="shared" si="2"/>
        <v>0</v>
      </c>
      <c r="J15" s="31">
        <f t="shared" si="3"/>
        <v>18.11</v>
      </c>
      <c r="K15" s="32">
        <f t="shared" si="4"/>
        <v>1.1990851701059841E-7</v>
      </c>
    </row>
    <row r="16" spans="1:11" x14ac:dyDescent="0.25">
      <c r="A16" s="30" t="s">
        <v>40</v>
      </c>
      <c r="B16" s="31">
        <v>0</v>
      </c>
      <c r="C16" s="31"/>
      <c r="D16" s="31">
        <f t="shared" si="1"/>
        <v>0</v>
      </c>
      <c r="E16" s="31">
        <v>0.05</v>
      </c>
      <c r="F16" s="31"/>
      <c r="G16" s="31"/>
      <c r="H16" s="31"/>
      <c r="I16" s="31">
        <f t="shared" si="2"/>
        <v>0</v>
      </c>
      <c r="J16" s="31">
        <f t="shared" si="3"/>
        <v>0.05</v>
      </c>
      <c r="K16" s="32">
        <f t="shared" si="4"/>
        <v>3.3105609334786975E-10</v>
      </c>
    </row>
    <row r="17" spans="1:11" x14ac:dyDescent="0.25">
      <c r="A17" s="30" t="s">
        <v>41</v>
      </c>
      <c r="B17" s="31">
        <v>0</v>
      </c>
      <c r="C17" s="31"/>
      <c r="D17" s="31">
        <f t="shared" si="1"/>
        <v>0</v>
      </c>
      <c r="E17" s="31">
        <v>266.86</v>
      </c>
      <c r="F17" s="31"/>
      <c r="G17" s="31"/>
      <c r="H17" s="31"/>
      <c r="I17" s="31">
        <f t="shared" si="2"/>
        <v>0</v>
      </c>
      <c r="J17" s="31">
        <f t="shared" si="3"/>
        <v>266.86</v>
      </c>
      <c r="K17" s="32">
        <f t="shared" si="4"/>
        <v>1.7669125814162504E-6</v>
      </c>
    </row>
    <row r="18" spans="1:11" x14ac:dyDescent="0.25">
      <c r="A18" s="30" t="s">
        <v>42</v>
      </c>
      <c r="B18" s="31">
        <v>0</v>
      </c>
      <c r="C18" s="31"/>
      <c r="D18" s="31">
        <f t="shared" si="1"/>
        <v>0</v>
      </c>
      <c r="E18" s="31">
        <v>56.12</v>
      </c>
      <c r="F18" s="31"/>
      <c r="G18" s="31"/>
      <c r="H18" s="31"/>
      <c r="I18" s="31">
        <f t="shared" si="2"/>
        <v>0</v>
      </c>
      <c r="J18" s="31">
        <f t="shared" si="3"/>
        <v>56.12</v>
      </c>
      <c r="K18" s="32">
        <f t="shared" si="4"/>
        <v>3.7157735917364895E-7</v>
      </c>
    </row>
    <row r="19" spans="1:11" x14ac:dyDescent="0.25">
      <c r="A19" s="30" t="s">
        <v>43</v>
      </c>
      <c r="B19" s="31">
        <v>0</v>
      </c>
      <c r="C19" s="31"/>
      <c r="D19" s="31">
        <f t="shared" si="1"/>
        <v>0</v>
      </c>
      <c r="E19" s="31">
        <v>75.91</v>
      </c>
      <c r="F19" s="31"/>
      <c r="G19" s="31"/>
      <c r="H19" s="31"/>
      <c r="I19" s="31">
        <f t="shared" si="2"/>
        <v>0</v>
      </c>
      <c r="J19" s="31">
        <f t="shared" si="3"/>
        <v>75.91</v>
      </c>
      <c r="K19" s="32">
        <f t="shared" si="4"/>
        <v>5.0260936092073575E-7</v>
      </c>
    </row>
    <row r="20" spans="1:11" x14ac:dyDescent="0.25">
      <c r="A20" s="30" t="s">
        <v>44</v>
      </c>
      <c r="B20" s="31">
        <v>0</v>
      </c>
      <c r="C20" s="31"/>
      <c r="D20" s="31">
        <f t="shared" si="1"/>
        <v>0</v>
      </c>
      <c r="E20" s="31">
        <v>33.01</v>
      </c>
      <c r="F20" s="31"/>
      <c r="G20" s="31"/>
      <c r="H20" s="31"/>
      <c r="I20" s="31">
        <f t="shared" si="2"/>
        <v>0</v>
      </c>
      <c r="J20" s="31">
        <f t="shared" si="3"/>
        <v>33.01</v>
      </c>
      <c r="K20" s="32">
        <f t="shared" si="4"/>
        <v>2.1856323282826356E-7</v>
      </c>
    </row>
    <row r="21" spans="1:11" x14ac:dyDescent="0.25">
      <c r="A21" s="30" t="s">
        <v>45</v>
      </c>
      <c r="B21" s="31">
        <v>0</v>
      </c>
      <c r="C21" s="31"/>
      <c r="D21" s="31">
        <f t="shared" si="1"/>
        <v>0</v>
      </c>
      <c r="E21" s="31">
        <v>5.91</v>
      </c>
      <c r="F21" s="31"/>
      <c r="G21" s="31"/>
      <c r="H21" s="31"/>
      <c r="I21" s="31">
        <f t="shared" si="2"/>
        <v>0</v>
      </c>
      <c r="J21" s="31">
        <f t="shared" si="3"/>
        <v>5.91</v>
      </c>
      <c r="K21" s="32">
        <f t="shared" si="4"/>
        <v>3.9130830233718201E-8</v>
      </c>
    </row>
    <row r="22" spans="1:11" x14ac:dyDescent="0.25">
      <c r="A22" s="30" t="s">
        <v>46</v>
      </c>
      <c r="B22" s="31">
        <v>0</v>
      </c>
      <c r="C22" s="31"/>
      <c r="D22" s="31">
        <f t="shared" si="1"/>
        <v>0</v>
      </c>
      <c r="E22" s="31">
        <v>217.17</v>
      </c>
      <c r="F22" s="31"/>
      <c r="G22" s="31"/>
      <c r="H22" s="31"/>
      <c r="I22" s="31">
        <f t="shared" si="2"/>
        <v>0</v>
      </c>
      <c r="J22" s="31">
        <f t="shared" si="3"/>
        <v>217.17</v>
      </c>
      <c r="K22" s="32">
        <f t="shared" si="4"/>
        <v>1.4379090358471372E-6</v>
      </c>
    </row>
    <row r="23" spans="1:11" x14ac:dyDescent="0.25">
      <c r="A23" s="30" t="s">
        <v>47</v>
      </c>
      <c r="B23" s="31">
        <v>0</v>
      </c>
      <c r="C23" s="31"/>
      <c r="D23" s="31">
        <f t="shared" si="1"/>
        <v>0</v>
      </c>
      <c r="E23" s="31">
        <v>49.22</v>
      </c>
      <c r="F23" s="31"/>
      <c r="G23" s="31"/>
      <c r="H23" s="31"/>
      <c r="I23" s="31">
        <f t="shared" si="2"/>
        <v>0</v>
      </c>
      <c r="J23" s="31">
        <f t="shared" si="3"/>
        <v>49.22</v>
      </c>
      <c r="K23" s="32">
        <f t="shared" si="4"/>
        <v>3.2589161829164293E-7</v>
      </c>
    </row>
    <row r="24" spans="1:11" x14ac:dyDescent="0.25">
      <c r="A24" s="30" t="s">
        <v>48</v>
      </c>
      <c r="B24" s="31">
        <v>0</v>
      </c>
      <c r="C24" s="31"/>
      <c r="D24" s="31">
        <f t="shared" si="1"/>
        <v>0</v>
      </c>
      <c r="E24" s="31">
        <v>0.72</v>
      </c>
      <c r="F24" s="31"/>
      <c r="G24" s="31"/>
      <c r="H24" s="31"/>
      <c r="I24" s="31">
        <f t="shared" si="2"/>
        <v>0</v>
      </c>
      <c r="J24" s="31">
        <f t="shared" si="3"/>
        <v>0.72</v>
      </c>
      <c r="K24" s="32">
        <f t="shared" si="4"/>
        <v>4.7672077442093236E-9</v>
      </c>
    </row>
    <row r="25" spans="1:11" x14ac:dyDescent="0.25">
      <c r="A25" s="30" t="s">
        <v>49</v>
      </c>
      <c r="B25" s="31">
        <v>0</v>
      </c>
      <c r="C25" s="31"/>
      <c r="D25" s="31">
        <f t="shared" si="1"/>
        <v>0</v>
      </c>
      <c r="E25" s="31">
        <v>6.06</v>
      </c>
      <c r="F25" s="31"/>
      <c r="G25" s="31"/>
      <c r="H25" s="31"/>
      <c r="I25" s="31">
        <f t="shared" si="2"/>
        <v>0</v>
      </c>
      <c r="J25" s="31">
        <f t="shared" si="3"/>
        <v>6.06</v>
      </c>
      <c r="K25" s="32">
        <f t="shared" si="4"/>
        <v>4.0123998513761808E-8</v>
      </c>
    </row>
    <row r="26" spans="1:11" x14ac:dyDescent="0.25">
      <c r="A26" s="30" t="s">
        <v>50</v>
      </c>
      <c r="B26" s="31">
        <v>0</v>
      </c>
      <c r="C26" s="31"/>
      <c r="D26" s="31">
        <f t="shared" si="1"/>
        <v>0</v>
      </c>
      <c r="E26" s="31">
        <v>48.69</v>
      </c>
      <c r="F26" s="31"/>
      <c r="G26" s="31"/>
      <c r="H26" s="31"/>
      <c r="I26" s="31">
        <f t="shared" si="2"/>
        <v>0</v>
      </c>
      <c r="J26" s="31">
        <f t="shared" si="3"/>
        <v>48.69</v>
      </c>
      <c r="K26" s="32">
        <f t="shared" si="4"/>
        <v>3.2238242370215549E-7</v>
      </c>
    </row>
    <row r="27" spans="1:11" x14ac:dyDescent="0.25">
      <c r="A27" s="30" t="s">
        <v>51</v>
      </c>
      <c r="B27" s="31">
        <v>0</v>
      </c>
      <c r="C27" s="31"/>
      <c r="D27" s="31">
        <f t="shared" si="1"/>
        <v>0</v>
      </c>
      <c r="E27" s="31">
        <v>250.56</v>
      </c>
      <c r="F27" s="31"/>
      <c r="G27" s="31"/>
      <c r="H27" s="31"/>
      <c r="I27" s="31">
        <f t="shared" si="2"/>
        <v>0</v>
      </c>
      <c r="J27" s="31">
        <f t="shared" si="3"/>
        <v>250.56</v>
      </c>
      <c r="K27" s="32">
        <f t="shared" si="4"/>
        <v>1.6589882949848448E-6</v>
      </c>
    </row>
    <row r="28" spans="1:11" x14ac:dyDescent="0.25">
      <c r="A28" s="30" t="s">
        <v>52</v>
      </c>
      <c r="B28" s="31">
        <v>0</v>
      </c>
      <c r="C28" s="31"/>
      <c r="D28" s="31">
        <f t="shared" si="1"/>
        <v>0</v>
      </c>
      <c r="E28" s="31">
        <v>1056.74</v>
      </c>
      <c r="F28" s="31"/>
      <c r="G28" s="31"/>
      <c r="H28" s="31"/>
      <c r="I28" s="31">
        <f t="shared" si="2"/>
        <v>0</v>
      </c>
      <c r="J28" s="31">
        <f t="shared" si="3"/>
        <v>1056.74</v>
      </c>
      <c r="K28" s="32">
        <f t="shared" si="4"/>
        <v>6.9968043216885569E-6</v>
      </c>
    </row>
    <row r="29" spans="1:11" x14ac:dyDescent="0.25">
      <c r="A29" s="30" t="s">
        <v>53</v>
      </c>
      <c r="B29" s="31">
        <v>0</v>
      </c>
      <c r="C29" s="31"/>
      <c r="D29" s="31">
        <f t="shared" si="1"/>
        <v>0</v>
      </c>
      <c r="E29" s="31">
        <v>263.33999999999997</v>
      </c>
      <c r="F29" s="31"/>
      <c r="G29" s="31"/>
      <c r="H29" s="31"/>
      <c r="I29" s="31">
        <f t="shared" si="2"/>
        <v>0</v>
      </c>
      <c r="J29" s="31">
        <f t="shared" si="3"/>
        <v>263.33999999999997</v>
      </c>
      <c r="K29" s="32">
        <f t="shared" si="4"/>
        <v>1.74360623244456E-6</v>
      </c>
    </row>
    <row r="30" spans="1:11" x14ac:dyDescent="0.25">
      <c r="A30" s="30" t="s">
        <v>54</v>
      </c>
      <c r="B30" s="31">
        <v>0</v>
      </c>
      <c r="C30" s="31"/>
      <c r="D30" s="31">
        <f t="shared" si="1"/>
        <v>0</v>
      </c>
      <c r="E30" s="31">
        <v>1866.67</v>
      </c>
      <c r="F30" s="31"/>
      <c r="G30" s="31"/>
      <c r="H30" s="31"/>
      <c r="I30" s="31">
        <f t="shared" si="2"/>
        <v>0</v>
      </c>
      <c r="J30" s="31">
        <f t="shared" si="3"/>
        <v>1866.67</v>
      </c>
      <c r="K30" s="32">
        <f t="shared" si="4"/>
        <v>1.2359449555393359E-5</v>
      </c>
    </row>
    <row r="31" spans="1:11" x14ac:dyDescent="0.25">
      <c r="A31" s="30" t="s">
        <v>55</v>
      </c>
      <c r="B31" s="31">
        <v>16080651.34</v>
      </c>
      <c r="C31" s="31"/>
      <c r="D31" s="31">
        <f t="shared" si="1"/>
        <v>7160788</v>
      </c>
      <c r="E31" s="31">
        <v>14717199.699999999</v>
      </c>
      <c r="F31" s="31">
        <v>2334385</v>
      </c>
      <c r="G31" s="31">
        <v>2455914</v>
      </c>
      <c r="H31" s="31">
        <v>2370489</v>
      </c>
      <c r="I31" s="31">
        <f t="shared" si="2"/>
        <v>7160788</v>
      </c>
      <c r="J31" s="31">
        <f t="shared" si="3"/>
        <v>21877987.699999999</v>
      </c>
      <c r="K31" s="32">
        <f t="shared" si="4"/>
        <v>0.14485682276549491</v>
      </c>
    </row>
    <row r="32" spans="1:11" x14ac:dyDescent="0.25">
      <c r="A32" s="30" t="s">
        <v>56</v>
      </c>
      <c r="B32" s="31">
        <v>0</v>
      </c>
      <c r="C32" s="31"/>
      <c r="D32" s="31">
        <f t="shared" si="1"/>
        <v>243.48000000000002</v>
      </c>
      <c r="E32" s="31">
        <v>720.79</v>
      </c>
      <c r="F32" s="31">
        <v>167.05</v>
      </c>
      <c r="G32" s="31">
        <v>52.51</v>
      </c>
      <c r="H32" s="31">
        <v>23.92</v>
      </c>
      <c r="I32" s="31">
        <f t="shared" si="2"/>
        <v>243.48000000000002</v>
      </c>
      <c r="J32" s="31">
        <f t="shared" si="3"/>
        <v>964.27</v>
      </c>
      <c r="K32" s="32">
        <f t="shared" si="4"/>
        <v>6.3845491826510062E-6</v>
      </c>
    </row>
    <row r="33" spans="1:11" x14ac:dyDescent="0.25">
      <c r="A33" s="30" t="s">
        <v>57</v>
      </c>
      <c r="B33" s="31">
        <v>3223684.01</v>
      </c>
      <c r="C33" s="31"/>
      <c r="D33" s="31">
        <f t="shared" si="1"/>
        <v>2814700.75</v>
      </c>
      <c r="E33" s="31">
        <v>3375675.06</v>
      </c>
      <c r="F33" s="31">
        <v>845293.57</v>
      </c>
      <c r="G33" s="31">
        <v>970516.64</v>
      </c>
      <c r="H33" s="31">
        <v>998890.54</v>
      </c>
      <c r="I33" s="31">
        <f t="shared" si="2"/>
        <v>2814700.75</v>
      </c>
      <c r="J33" s="31">
        <f t="shared" si="3"/>
        <v>6190375.8100000005</v>
      </c>
      <c r="K33" s="32">
        <f t="shared" si="4"/>
        <v>4.0987232640275095E-2</v>
      </c>
    </row>
    <row r="34" spans="1:11" x14ac:dyDescent="0.25">
      <c r="A34" s="30" t="s">
        <v>58</v>
      </c>
      <c r="B34" s="31">
        <v>0</v>
      </c>
      <c r="C34" s="31"/>
      <c r="D34" s="31">
        <f t="shared" si="1"/>
        <v>188.23000000000002</v>
      </c>
      <c r="E34" s="31">
        <v>96.11</v>
      </c>
      <c r="F34" s="31">
        <v>48.31</v>
      </c>
      <c r="G34" s="31">
        <v>62.37</v>
      </c>
      <c r="H34" s="31">
        <v>77.55</v>
      </c>
      <c r="I34" s="31">
        <f t="shared" si="2"/>
        <v>188.23000000000002</v>
      </c>
      <c r="J34" s="31">
        <f t="shared" si="3"/>
        <v>284.34000000000003</v>
      </c>
      <c r="K34" s="32">
        <f t="shared" si="4"/>
        <v>1.8826497916506656E-6</v>
      </c>
    </row>
    <row r="35" spans="1:11" x14ac:dyDescent="0.25">
      <c r="A35" s="30" t="s">
        <v>59</v>
      </c>
      <c r="B35" s="31">
        <v>13233013.51</v>
      </c>
      <c r="C35" s="31"/>
      <c r="D35" s="31">
        <f t="shared" si="1"/>
        <v>3759667.2000000002</v>
      </c>
      <c r="E35" s="31">
        <v>8772556.8000000007</v>
      </c>
      <c r="F35" s="31">
        <v>3759667.2000000002</v>
      </c>
      <c r="G35" s="31"/>
      <c r="H35" s="31"/>
      <c r="I35" s="31">
        <f t="shared" si="2"/>
        <v>3759667.2000000002</v>
      </c>
      <c r="J35" s="31">
        <f t="shared" si="3"/>
        <v>12532224</v>
      </c>
      <c r="K35" s="32">
        <f t="shared" si="4"/>
        <v>8.2977382368008265E-2</v>
      </c>
    </row>
    <row r="36" spans="1:11" x14ac:dyDescent="0.25">
      <c r="A36" s="30" t="s">
        <v>60</v>
      </c>
      <c r="B36" s="31">
        <v>0</v>
      </c>
      <c r="C36" s="31"/>
      <c r="D36" s="31">
        <f t="shared" si="1"/>
        <v>298.63</v>
      </c>
      <c r="E36" s="31">
        <v>351.77</v>
      </c>
      <c r="F36" s="31">
        <v>204</v>
      </c>
      <c r="G36" s="31">
        <v>60.02</v>
      </c>
      <c r="H36" s="31">
        <v>34.61</v>
      </c>
      <c r="I36" s="31">
        <f t="shared" si="2"/>
        <v>298.63</v>
      </c>
      <c r="J36" s="31">
        <f t="shared" si="3"/>
        <v>650.4</v>
      </c>
      <c r="K36" s="32">
        <f t="shared" si="4"/>
        <v>4.3063776622690893E-6</v>
      </c>
    </row>
    <row r="37" spans="1:11" x14ac:dyDescent="0.25">
      <c r="A37" s="30" t="s">
        <v>61</v>
      </c>
      <c r="B37" s="31">
        <v>36431290.759999998</v>
      </c>
      <c r="C37" s="31"/>
      <c r="D37" s="31">
        <f t="shared" si="1"/>
        <v>2730000</v>
      </c>
      <c r="E37" s="31">
        <v>3640000</v>
      </c>
      <c r="F37" s="31">
        <v>2730000</v>
      </c>
      <c r="G37" s="31"/>
      <c r="H37" s="31"/>
      <c r="I37" s="31">
        <f t="shared" si="2"/>
        <v>2730000</v>
      </c>
      <c r="J37" s="31">
        <f t="shared" si="3"/>
        <v>6370000</v>
      </c>
      <c r="K37" s="32">
        <f t="shared" si="4"/>
        <v>4.2176546292518602E-2</v>
      </c>
    </row>
    <row r="38" spans="1:11" x14ac:dyDescent="0.25">
      <c r="A38" s="30" t="s">
        <v>62</v>
      </c>
      <c r="B38" s="31">
        <v>0</v>
      </c>
      <c r="C38" s="31"/>
      <c r="D38" s="31">
        <f t="shared" si="1"/>
        <v>71.289999999999992</v>
      </c>
      <c r="E38" s="31">
        <v>32.020000000000003</v>
      </c>
      <c r="F38" s="31">
        <v>41.71</v>
      </c>
      <c r="G38" s="31">
        <v>25.95</v>
      </c>
      <c r="H38" s="31">
        <v>3.63</v>
      </c>
      <c r="I38" s="31">
        <f t="shared" si="2"/>
        <v>71.289999999999992</v>
      </c>
      <c r="J38" s="31">
        <f t="shared" si="3"/>
        <v>103.31</v>
      </c>
      <c r="K38" s="32">
        <f t="shared" si="4"/>
        <v>6.8402810007536836E-7</v>
      </c>
    </row>
    <row r="39" spans="1:11" x14ac:dyDescent="0.25">
      <c r="A39" s="30" t="s">
        <v>63</v>
      </c>
      <c r="B39" s="31">
        <v>0</v>
      </c>
      <c r="C39" s="31"/>
      <c r="D39" s="31">
        <f t="shared" si="1"/>
        <v>1587.55</v>
      </c>
      <c r="E39" s="31">
        <v>100000000</v>
      </c>
      <c r="F39" s="31"/>
      <c r="G39" s="31"/>
      <c r="H39" s="31">
        <v>1587.55</v>
      </c>
      <c r="I39" s="31">
        <f t="shared" si="2"/>
        <v>1587.55</v>
      </c>
      <c r="J39" s="31">
        <f t="shared" si="3"/>
        <v>100001587.55</v>
      </c>
      <c r="K39" s="32">
        <f t="shared" si="4"/>
        <v>0.66212269805775925</v>
      </c>
    </row>
    <row r="40" spans="1:11" x14ac:dyDescent="0.25">
      <c r="A40" s="30" t="s">
        <v>64</v>
      </c>
      <c r="B40" s="31">
        <v>0</v>
      </c>
      <c r="C40" s="31"/>
      <c r="D40" s="31">
        <f t="shared" si="1"/>
        <v>3215.04</v>
      </c>
      <c r="E40" s="31">
        <v>46.51</v>
      </c>
      <c r="F40" s="31">
        <v>1485.08</v>
      </c>
      <c r="G40" s="31">
        <v>1729.96</v>
      </c>
      <c r="H40" s="31"/>
      <c r="I40" s="31">
        <f t="shared" si="2"/>
        <v>3215.04</v>
      </c>
      <c r="J40" s="31">
        <f t="shared" si="3"/>
        <v>3261.55</v>
      </c>
      <c r="K40" s="32">
        <f t="shared" si="4"/>
        <v>2.1595120025174891E-5</v>
      </c>
    </row>
    <row r="41" spans="1:11" x14ac:dyDescent="0.25">
      <c r="A41" s="30" t="s">
        <v>65</v>
      </c>
      <c r="B41" s="31">
        <v>0</v>
      </c>
      <c r="C41" s="31"/>
      <c r="D41" s="31">
        <f t="shared" si="1"/>
        <v>149.12</v>
      </c>
      <c r="E41" s="31">
        <v>0</v>
      </c>
      <c r="F41" s="31">
        <v>43.28</v>
      </c>
      <c r="G41" s="31">
        <v>51.53</v>
      </c>
      <c r="H41" s="31">
        <v>54.31</v>
      </c>
      <c r="I41" s="31">
        <f t="shared" si="2"/>
        <v>149.12</v>
      </c>
      <c r="J41" s="31">
        <f t="shared" si="3"/>
        <v>149.12</v>
      </c>
      <c r="K41" s="32">
        <f t="shared" si="4"/>
        <v>9.8734169280068658E-7</v>
      </c>
    </row>
    <row r="42" spans="1:11" x14ac:dyDescent="0.25">
      <c r="A42" s="30" t="s">
        <v>66</v>
      </c>
      <c r="B42" s="31">
        <v>0</v>
      </c>
      <c r="C42" s="31"/>
      <c r="D42" s="31">
        <f t="shared" si="1"/>
        <v>4050000</v>
      </c>
      <c r="E42" s="31">
        <v>0</v>
      </c>
      <c r="F42" s="31">
        <v>2025000</v>
      </c>
      <c r="G42" s="31">
        <v>2025000</v>
      </c>
      <c r="H42" s="31"/>
      <c r="I42" s="31">
        <f t="shared" si="2"/>
        <v>4050000</v>
      </c>
      <c r="J42" s="31">
        <f t="shared" si="3"/>
        <v>4050000</v>
      </c>
      <c r="K42" s="32">
        <f t="shared" si="4"/>
        <v>2.6815543561177446E-2</v>
      </c>
    </row>
    <row r="43" spans="1:11" x14ac:dyDescent="0.25">
      <c r="A43" s="30" t="s">
        <v>67</v>
      </c>
      <c r="B43" s="31">
        <v>0</v>
      </c>
      <c r="C43" s="31"/>
      <c r="D43" s="31">
        <v>0</v>
      </c>
      <c r="E43" s="31">
        <v>0</v>
      </c>
      <c r="F43" s="31"/>
      <c r="G43" s="31"/>
      <c r="H43" s="31">
        <v>3.57</v>
      </c>
      <c r="I43" s="31">
        <f t="shared" si="2"/>
        <v>3.57</v>
      </c>
      <c r="J43" s="31">
        <f t="shared" si="3"/>
        <v>3.57</v>
      </c>
      <c r="K43" s="32">
        <f t="shared" si="4"/>
        <v>2.3637405065037895E-8</v>
      </c>
    </row>
    <row r="44" spans="1:11" x14ac:dyDescent="0.25">
      <c r="A44" s="33" t="s">
        <v>22</v>
      </c>
      <c r="B44" s="34">
        <f t="shared" ref="B44:H44" si="5">SUM(B14:B43)</f>
        <v>68968639.620000005</v>
      </c>
      <c r="C44" s="34">
        <f t="shared" si="5"/>
        <v>0</v>
      </c>
      <c r="D44" s="34">
        <f t="shared" si="5"/>
        <v>20520909.289999999</v>
      </c>
      <c r="E44" s="34">
        <f t="shared" si="5"/>
        <v>130510894.15000001</v>
      </c>
      <c r="F44" s="34">
        <f t="shared" si="5"/>
        <v>11696335.199999999</v>
      </c>
      <c r="G44" s="34">
        <f t="shared" si="5"/>
        <v>5453412.9800000004</v>
      </c>
      <c r="H44" s="34">
        <f t="shared" si="5"/>
        <v>3371164.6799999992</v>
      </c>
      <c r="I44" s="34">
        <f t="shared" si="2"/>
        <v>20520912.859999999</v>
      </c>
      <c r="J44" s="34">
        <f t="shared" si="3"/>
        <v>151031807.00999999</v>
      </c>
      <c r="K44" s="35">
        <f>SUM(K14:K43)</f>
        <v>1</v>
      </c>
    </row>
    <row r="45" spans="1:11" ht="17.100000000000001" customHeight="1" x14ac:dyDescent="0.25">
      <c r="A45" s="40" t="s">
        <v>75</v>
      </c>
      <c r="B45" s="41">
        <f t="shared" ref="B45:H45" si="6">SUM(B12,B44)</f>
        <v>72678453.579999998</v>
      </c>
      <c r="C45" s="41">
        <f t="shared" si="6"/>
        <v>0</v>
      </c>
      <c r="D45" s="41">
        <f t="shared" si="6"/>
        <v>21386634.289999999</v>
      </c>
      <c r="E45" s="41">
        <f t="shared" si="6"/>
        <v>131376616.57000001</v>
      </c>
      <c r="F45" s="41">
        <f t="shared" si="6"/>
        <v>11984910.199999999</v>
      </c>
      <c r="G45" s="41">
        <f t="shared" si="6"/>
        <v>5741987.9800000004</v>
      </c>
      <c r="H45" s="41">
        <f t="shared" si="6"/>
        <v>3659739.6799999992</v>
      </c>
      <c r="I45" s="41">
        <f t="shared" si="2"/>
        <v>21386637.859999999</v>
      </c>
      <c r="J45" s="41">
        <f t="shared" si="3"/>
        <v>152763254.43000001</v>
      </c>
      <c r="K45" s="42"/>
    </row>
    <row r="46" spans="1:11" ht="17.100000000000001" customHeight="1" x14ac:dyDescent="0.25"/>
    <row r="47" spans="1:11" x14ac:dyDescent="0.25">
      <c r="A47" s="45"/>
      <c r="B47" s="379"/>
      <c r="C47" s="379"/>
      <c r="J47" s="45"/>
    </row>
  </sheetData>
  <mergeCells count="9">
    <mergeCell ref="B47:C47"/>
    <mergeCell ref="A2:J2"/>
    <mergeCell ref="A3:J3"/>
    <mergeCell ref="A4:J4"/>
    <mergeCell ref="A6:A7"/>
    <mergeCell ref="B6:B7"/>
    <mergeCell ref="C6:C7"/>
    <mergeCell ref="D6:D7"/>
    <mergeCell ref="E6:K6"/>
  </mergeCells>
  <printOptions horizontalCentered="1"/>
  <pageMargins left="0.31496062992125984" right="0.11811023622047245" top="0.35433070866141736" bottom="0.55118110236220474" header="0.31496062992125984" footer="0.31496062992125984"/>
  <pageSetup scale="65" orientation="landscape" r:id="rId1"/>
  <headerFooter>
    <oddFooter>&amp;R&amp;8&amp;P de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568</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17.100000000000001" customHeight="1" x14ac:dyDescent="0.25">
      <c r="B4" s="390" t="s">
        <v>569</v>
      </c>
      <c r="C4" s="425"/>
      <c r="D4" s="425"/>
      <c r="E4" s="425"/>
      <c r="F4" s="425"/>
      <c r="G4" s="425"/>
      <c r="H4" s="425"/>
      <c r="I4" s="425"/>
      <c r="J4" s="425"/>
    </row>
    <row r="5" spans="2:10" x14ac:dyDescent="0.25">
      <c r="B5" s="444" t="s">
        <v>99</v>
      </c>
      <c r="C5" s="444" t="s">
        <v>4</v>
      </c>
      <c r="D5" s="444" t="s">
        <v>570</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ht="22.5" customHeight="1" x14ac:dyDescent="0.25">
      <c r="B8" s="133" t="s">
        <v>123</v>
      </c>
      <c r="C8" s="133" t="s">
        <v>124</v>
      </c>
      <c r="D8" s="136">
        <v>43679107.329999998</v>
      </c>
      <c r="E8" s="136">
        <v>0</v>
      </c>
      <c r="F8" s="137">
        <v>0</v>
      </c>
      <c r="G8" s="136">
        <v>0</v>
      </c>
      <c r="H8" s="137">
        <v>0</v>
      </c>
      <c r="I8" s="136">
        <v>43679107.329999998</v>
      </c>
      <c r="J8" s="138">
        <v>1</v>
      </c>
    </row>
    <row r="9" spans="2:10" x14ac:dyDescent="0.25">
      <c r="B9" s="133"/>
      <c r="C9" s="139" t="s">
        <v>508</v>
      </c>
      <c r="D9" s="135">
        <v>43679107.329999998</v>
      </c>
      <c r="E9" s="135">
        <v>0</v>
      </c>
      <c r="F9" s="140">
        <v>0</v>
      </c>
      <c r="G9" s="135">
        <v>0</v>
      </c>
      <c r="H9" s="140">
        <v>0</v>
      </c>
      <c r="I9" s="135">
        <v>43679107.329999998</v>
      </c>
      <c r="J9" s="141">
        <v>1</v>
      </c>
    </row>
    <row r="10" spans="2:10" x14ac:dyDescent="0.25">
      <c r="B10" s="133"/>
      <c r="C10" s="110" t="s">
        <v>75</v>
      </c>
      <c r="D10" s="135">
        <v>43679107.329999998</v>
      </c>
      <c r="E10" s="135">
        <v>0</v>
      </c>
      <c r="F10" s="140">
        <v>0</v>
      </c>
      <c r="G10" s="135">
        <v>0</v>
      </c>
      <c r="H10" s="140">
        <v>0</v>
      </c>
      <c r="I10" s="135">
        <v>43679107.329999998</v>
      </c>
      <c r="J10" s="134" t="s">
        <v>510</v>
      </c>
    </row>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571</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20.25" customHeight="1" x14ac:dyDescent="0.25">
      <c r="B4" s="390" t="s">
        <v>572</v>
      </c>
      <c r="C4" s="425"/>
      <c r="D4" s="425"/>
      <c r="E4" s="425"/>
      <c r="F4" s="425"/>
      <c r="G4" s="425"/>
      <c r="H4" s="425"/>
      <c r="I4" s="425"/>
      <c r="J4" s="425"/>
    </row>
    <row r="5" spans="2:10" x14ac:dyDescent="0.25">
      <c r="B5" s="444" t="s">
        <v>99</v>
      </c>
      <c r="C5" s="444" t="s">
        <v>4</v>
      </c>
      <c r="D5" s="444" t="s">
        <v>573</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ht="22.5" customHeight="1" x14ac:dyDescent="0.25">
      <c r="B8" s="133" t="s">
        <v>123</v>
      </c>
      <c r="C8" s="133" t="s">
        <v>124</v>
      </c>
      <c r="D8" s="136">
        <v>106436.7</v>
      </c>
      <c r="E8" s="136">
        <v>0</v>
      </c>
      <c r="F8" s="137">
        <v>-106436.7</v>
      </c>
      <c r="G8" s="136">
        <v>0</v>
      </c>
      <c r="H8" s="137">
        <v>0</v>
      </c>
      <c r="I8" s="136">
        <v>0</v>
      </c>
      <c r="J8" s="138">
        <v>0</v>
      </c>
    </row>
    <row r="9" spans="2:10" x14ac:dyDescent="0.25">
      <c r="B9" s="133"/>
      <c r="C9" s="139" t="s">
        <v>508</v>
      </c>
      <c r="D9" s="135">
        <v>106436.7</v>
      </c>
      <c r="E9" s="135">
        <v>0</v>
      </c>
      <c r="F9" s="140">
        <v>-106436.7</v>
      </c>
      <c r="G9" s="135">
        <v>0</v>
      </c>
      <c r="H9" s="140">
        <v>0</v>
      </c>
      <c r="I9" s="135">
        <v>0</v>
      </c>
      <c r="J9" s="141">
        <v>0</v>
      </c>
    </row>
    <row r="10" spans="2:10" x14ac:dyDescent="0.25">
      <c r="B10" s="133" t="s">
        <v>131</v>
      </c>
      <c r="C10" s="133" t="s">
        <v>132</v>
      </c>
      <c r="D10" s="136">
        <v>724579.85</v>
      </c>
      <c r="E10" s="136">
        <v>0</v>
      </c>
      <c r="F10" s="137">
        <v>0</v>
      </c>
      <c r="G10" s="136">
        <v>0</v>
      </c>
      <c r="H10" s="137">
        <v>0</v>
      </c>
      <c r="I10" s="136">
        <v>724579.85</v>
      </c>
      <c r="J10" s="138">
        <v>1</v>
      </c>
    </row>
    <row r="11" spans="2:10" x14ac:dyDescent="0.25">
      <c r="B11" s="133"/>
      <c r="C11" s="139" t="s">
        <v>509</v>
      </c>
      <c r="D11" s="135">
        <v>724579.85</v>
      </c>
      <c r="E11" s="135">
        <v>0</v>
      </c>
      <c r="F11" s="140">
        <v>0</v>
      </c>
      <c r="G11" s="135">
        <v>0</v>
      </c>
      <c r="H11" s="140">
        <v>0</v>
      </c>
      <c r="I11" s="135">
        <v>724579.85</v>
      </c>
      <c r="J11" s="141">
        <v>1</v>
      </c>
    </row>
    <row r="12" spans="2:10" x14ac:dyDescent="0.25">
      <c r="B12" s="133"/>
      <c r="C12" s="110" t="s">
        <v>75</v>
      </c>
      <c r="D12" s="135">
        <v>831016.55</v>
      </c>
      <c r="E12" s="135">
        <v>0</v>
      </c>
      <c r="F12" s="140">
        <v>-106436.7</v>
      </c>
      <c r="G12" s="135">
        <v>0</v>
      </c>
      <c r="H12" s="140">
        <v>0</v>
      </c>
      <c r="I12" s="135">
        <v>724579.85</v>
      </c>
      <c r="J12" s="134" t="s">
        <v>510</v>
      </c>
    </row>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574</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17.100000000000001" customHeight="1" x14ac:dyDescent="0.25">
      <c r="B4" s="390" t="s">
        <v>575</v>
      </c>
      <c r="C4" s="425"/>
      <c r="D4" s="425"/>
      <c r="E4" s="425"/>
      <c r="F4" s="425"/>
      <c r="G4" s="425"/>
      <c r="H4" s="425"/>
      <c r="I4" s="425"/>
      <c r="J4" s="425"/>
    </row>
    <row r="5" spans="2:10" x14ac:dyDescent="0.25">
      <c r="B5" s="444" t="s">
        <v>99</v>
      </c>
      <c r="C5" s="444" t="s">
        <v>4</v>
      </c>
      <c r="D5" s="444" t="s">
        <v>576</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ht="22.5" customHeight="1" x14ac:dyDescent="0.25">
      <c r="B8" s="133" t="s">
        <v>123</v>
      </c>
      <c r="C8" s="133" t="s">
        <v>124</v>
      </c>
      <c r="D8" s="136">
        <v>23170592.170000002</v>
      </c>
      <c r="E8" s="136">
        <v>0</v>
      </c>
      <c r="F8" s="137">
        <v>0</v>
      </c>
      <c r="G8" s="136">
        <v>0</v>
      </c>
      <c r="H8" s="137">
        <v>0</v>
      </c>
      <c r="I8" s="136">
        <v>23170592.170000002</v>
      </c>
      <c r="J8" s="138">
        <v>1</v>
      </c>
    </row>
    <row r="9" spans="2:10" x14ac:dyDescent="0.25">
      <c r="B9" s="133"/>
      <c r="C9" s="139" t="s">
        <v>508</v>
      </c>
      <c r="D9" s="135">
        <v>23170592.170000002</v>
      </c>
      <c r="E9" s="135">
        <v>0</v>
      </c>
      <c r="F9" s="140">
        <v>0</v>
      </c>
      <c r="G9" s="135">
        <v>0</v>
      </c>
      <c r="H9" s="140">
        <v>0</v>
      </c>
      <c r="I9" s="135">
        <v>23170592.170000002</v>
      </c>
      <c r="J9" s="141">
        <v>1</v>
      </c>
    </row>
    <row r="10" spans="2:10" x14ac:dyDescent="0.25">
      <c r="B10" s="133"/>
      <c r="C10" s="110" t="s">
        <v>75</v>
      </c>
      <c r="D10" s="135">
        <v>23170592.170000002</v>
      </c>
      <c r="E10" s="135">
        <v>0</v>
      </c>
      <c r="F10" s="140">
        <v>0</v>
      </c>
      <c r="G10" s="135">
        <v>0</v>
      </c>
      <c r="H10" s="140">
        <v>0</v>
      </c>
      <c r="I10" s="135">
        <v>23170592.170000002</v>
      </c>
      <c r="J10" s="134" t="s">
        <v>510</v>
      </c>
    </row>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577</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17.100000000000001" customHeight="1" x14ac:dyDescent="0.25">
      <c r="B4" s="390" t="s">
        <v>578</v>
      </c>
      <c r="C4" s="425"/>
      <c r="D4" s="425"/>
      <c r="E4" s="425"/>
      <c r="F4" s="425"/>
      <c r="G4" s="425"/>
      <c r="H4" s="425"/>
      <c r="I4" s="425"/>
      <c r="J4" s="425"/>
    </row>
    <row r="5" spans="2:10" x14ac:dyDescent="0.25">
      <c r="B5" s="444" t="s">
        <v>99</v>
      </c>
      <c r="C5" s="444" t="s">
        <v>4</v>
      </c>
      <c r="D5" s="444" t="s">
        <v>579</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ht="22.5" customHeight="1" x14ac:dyDescent="0.25">
      <c r="B8" s="133" t="s">
        <v>123</v>
      </c>
      <c r="C8" s="133" t="s">
        <v>124</v>
      </c>
      <c r="D8" s="136">
        <v>243283.46</v>
      </c>
      <c r="E8" s="136">
        <v>1056.74</v>
      </c>
      <c r="F8" s="137">
        <v>-244340.2</v>
      </c>
      <c r="G8" s="136">
        <v>0</v>
      </c>
      <c r="H8" s="137">
        <v>0</v>
      </c>
      <c r="I8" s="136">
        <v>0</v>
      </c>
      <c r="J8" s="138">
        <v>0</v>
      </c>
    </row>
    <row r="9" spans="2:10" x14ac:dyDescent="0.25">
      <c r="B9" s="133"/>
      <c r="C9" s="139" t="s">
        <v>508</v>
      </c>
      <c r="D9" s="135">
        <v>243283.46</v>
      </c>
      <c r="E9" s="135">
        <v>1056.74</v>
      </c>
      <c r="F9" s="140">
        <v>-244340.2</v>
      </c>
      <c r="G9" s="135">
        <v>0</v>
      </c>
      <c r="H9" s="140">
        <v>0</v>
      </c>
      <c r="I9" s="135">
        <v>0</v>
      </c>
      <c r="J9" s="141">
        <v>0</v>
      </c>
    </row>
    <row r="10" spans="2:10" x14ac:dyDescent="0.25">
      <c r="B10" s="133" t="s">
        <v>131</v>
      </c>
      <c r="C10" s="133" t="s">
        <v>132</v>
      </c>
      <c r="D10" s="136">
        <v>129887614.56999999</v>
      </c>
      <c r="E10" s="136">
        <v>0</v>
      </c>
      <c r="F10" s="137">
        <v>-263.16000000000003</v>
      </c>
      <c r="G10" s="136">
        <v>0</v>
      </c>
      <c r="H10" s="137">
        <v>0</v>
      </c>
      <c r="I10" s="136">
        <v>129887351.41</v>
      </c>
      <c r="J10" s="138">
        <v>1</v>
      </c>
    </row>
    <row r="11" spans="2:10" x14ac:dyDescent="0.25">
      <c r="B11" s="133"/>
      <c r="C11" s="139" t="s">
        <v>509</v>
      </c>
      <c r="D11" s="135">
        <v>129887614.56999999</v>
      </c>
      <c r="E11" s="135">
        <v>0</v>
      </c>
      <c r="F11" s="140">
        <v>-263.16000000000003</v>
      </c>
      <c r="G11" s="135">
        <v>0</v>
      </c>
      <c r="H11" s="140">
        <v>0</v>
      </c>
      <c r="I11" s="135">
        <v>129887351.41</v>
      </c>
      <c r="J11" s="141">
        <v>1</v>
      </c>
    </row>
    <row r="12" spans="2:10" x14ac:dyDescent="0.25">
      <c r="B12" s="133"/>
      <c r="C12" s="110" t="s">
        <v>75</v>
      </c>
      <c r="D12" s="135">
        <v>130130898.03</v>
      </c>
      <c r="E12" s="135">
        <v>1056.74</v>
      </c>
      <c r="F12" s="140">
        <v>-244603.36</v>
      </c>
      <c r="G12" s="135">
        <v>0</v>
      </c>
      <c r="H12" s="140">
        <v>0</v>
      </c>
      <c r="I12" s="135">
        <v>129887351.41</v>
      </c>
      <c r="J12" s="134" t="s">
        <v>510</v>
      </c>
    </row>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580</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17.100000000000001" customHeight="1" x14ac:dyDescent="0.25">
      <c r="B4" s="390" t="s">
        <v>581</v>
      </c>
      <c r="C4" s="425"/>
      <c r="D4" s="425"/>
      <c r="E4" s="425"/>
      <c r="F4" s="425"/>
      <c r="G4" s="425"/>
      <c r="H4" s="425"/>
      <c r="I4" s="425"/>
      <c r="J4" s="425"/>
    </row>
    <row r="5" spans="2:10" x14ac:dyDescent="0.25">
      <c r="B5" s="444" t="s">
        <v>99</v>
      </c>
      <c r="C5" s="444" t="s">
        <v>4</v>
      </c>
      <c r="D5" s="444" t="s">
        <v>582</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ht="22.5" customHeight="1" x14ac:dyDescent="0.25">
      <c r="B8" s="133" t="s">
        <v>123</v>
      </c>
      <c r="C8" s="133" t="s">
        <v>124</v>
      </c>
      <c r="D8" s="136">
        <v>83680.990000000005</v>
      </c>
      <c r="E8" s="136">
        <v>0</v>
      </c>
      <c r="F8" s="137">
        <v>-83680.990000000005</v>
      </c>
      <c r="G8" s="136">
        <v>0</v>
      </c>
      <c r="H8" s="137">
        <v>0</v>
      </c>
      <c r="I8" s="136">
        <v>0</v>
      </c>
      <c r="J8" s="142"/>
    </row>
    <row r="9" spans="2:10" x14ac:dyDescent="0.25">
      <c r="B9" s="133"/>
      <c r="C9" s="139" t="s">
        <v>508</v>
      </c>
      <c r="D9" s="135">
        <v>83680.990000000005</v>
      </c>
      <c r="E9" s="135">
        <v>0</v>
      </c>
      <c r="F9" s="140">
        <v>-83680.990000000005</v>
      </c>
      <c r="G9" s="135">
        <v>0</v>
      </c>
      <c r="H9" s="140">
        <v>0</v>
      </c>
      <c r="I9" s="135">
        <v>0</v>
      </c>
      <c r="J9" s="134"/>
    </row>
    <row r="10" spans="2:10" x14ac:dyDescent="0.25">
      <c r="B10" s="133"/>
      <c r="C10" s="110" t="s">
        <v>75</v>
      </c>
      <c r="D10" s="135">
        <v>83680.990000000005</v>
      </c>
      <c r="E10" s="135">
        <v>0</v>
      </c>
      <c r="F10" s="140">
        <v>-83680.990000000005</v>
      </c>
      <c r="G10" s="135">
        <v>0</v>
      </c>
      <c r="H10" s="140">
        <v>0</v>
      </c>
      <c r="I10" s="135">
        <v>0</v>
      </c>
      <c r="J10" s="134" t="s">
        <v>510</v>
      </c>
    </row>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583</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17.100000000000001" customHeight="1" x14ac:dyDescent="0.25">
      <c r="B4" s="390" t="s">
        <v>584</v>
      </c>
      <c r="C4" s="425"/>
      <c r="D4" s="425"/>
      <c r="E4" s="425"/>
      <c r="F4" s="425"/>
      <c r="G4" s="425"/>
      <c r="H4" s="425"/>
      <c r="I4" s="425"/>
      <c r="J4" s="425"/>
    </row>
    <row r="5" spans="2:10" x14ac:dyDescent="0.25">
      <c r="B5" s="444" t="s">
        <v>99</v>
      </c>
      <c r="C5" s="444" t="s">
        <v>4</v>
      </c>
      <c r="D5" s="444" t="s">
        <v>585</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ht="22.5" customHeight="1" x14ac:dyDescent="0.25">
      <c r="B8" s="133" t="s">
        <v>123</v>
      </c>
      <c r="C8" s="133" t="s">
        <v>124</v>
      </c>
      <c r="D8" s="136">
        <v>20550.560000000001</v>
      </c>
      <c r="E8" s="136">
        <v>0</v>
      </c>
      <c r="F8" s="137">
        <v>-20550.560000000001</v>
      </c>
      <c r="G8" s="136">
        <v>0</v>
      </c>
      <c r="H8" s="137">
        <v>0</v>
      </c>
      <c r="I8" s="136">
        <v>0</v>
      </c>
      <c r="J8" s="142"/>
    </row>
    <row r="9" spans="2:10" x14ac:dyDescent="0.25">
      <c r="B9" s="133"/>
      <c r="C9" s="139" t="s">
        <v>508</v>
      </c>
      <c r="D9" s="135">
        <v>20550.560000000001</v>
      </c>
      <c r="E9" s="135">
        <v>0</v>
      </c>
      <c r="F9" s="140">
        <v>-20550.560000000001</v>
      </c>
      <c r="G9" s="135">
        <v>0</v>
      </c>
      <c r="H9" s="140">
        <v>0</v>
      </c>
      <c r="I9" s="135">
        <v>0</v>
      </c>
      <c r="J9" s="134"/>
    </row>
    <row r="10" spans="2:10" x14ac:dyDescent="0.25">
      <c r="B10" s="133"/>
      <c r="C10" s="110" t="s">
        <v>75</v>
      </c>
      <c r="D10" s="135">
        <v>20550.560000000001</v>
      </c>
      <c r="E10" s="135">
        <v>0</v>
      </c>
      <c r="F10" s="140">
        <v>-20550.560000000001</v>
      </c>
      <c r="G10" s="135">
        <v>0</v>
      </c>
      <c r="H10" s="140">
        <v>0</v>
      </c>
      <c r="I10" s="135">
        <v>0</v>
      </c>
      <c r="J10" s="134" t="s">
        <v>510</v>
      </c>
    </row>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pane ySplit="7" topLeftCell="A8" activePane="bottomLeft" state="frozenSplit"/>
      <selection activeCell="B2" sqref="B2 B2 B2:J4"/>
      <selection pane="bottomLeft"/>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586</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17.100000000000001" customHeight="1" x14ac:dyDescent="0.25">
      <c r="B4" s="390" t="s">
        <v>587</v>
      </c>
      <c r="C4" s="425"/>
      <c r="D4" s="425"/>
      <c r="E4" s="425"/>
      <c r="F4" s="425"/>
      <c r="G4" s="425"/>
      <c r="H4" s="425"/>
      <c r="I4" s="425"/>
      <c r="J4" s="425"/>
    </row>
    <row r="5" spans="2:10" x14ac:dyDescent="0.25">
      <c r="B5" s="444" t="s">
        <v>99</v>
      </c>
      <c r="C5" s="444" t="s">
        <v>4</v>
      </c>
      <c r="D5" s="444" t="s">
        <v>588</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ht="22.5" customHeight="1" x14ac:dyDescent="0.25">
      <c r="B8" s="133" t="s">
        <v>123</v>
      </c>
      <c r="C8" s="133" t="s">
        <v>124</v>
      </c>
      <c r="D8" s="136">
        <v>25778.55</v>
      </c>
      <c r="E8" s="136">
        <v>0</v>
      </c>
      <c r="F8" s="137">
        <v>-25778.55</v>
      </c>
      <c r="G8" s="136">
        <v>0</v>
      </c>
      <c r="H8" s="137">
        <v>0</v>
      </c>
      <c r="I8" s="136">
        <v>0</v>
      </c>
      <c r="J8" s="142"/>
    </row>
    <row r="9" spans="2:10" x14ac:dyDescent="0.25">
      <c r="B9" s="133"/>
      <c r="C9" s="139" t="s">
        <v>508</v>
      </c>
      <c r="D9" s="135">
        <v>25778.55</v>
      </c>
      <c r="E9" s="135">
        <v>0</v>
      </c>
      <c r="F9" s="140">
        <v>-25778.55</v>
      </c>
      <c r="G9" s="135">
        <v>0</v>
      </c>
      <c r="H9" s="140">
        <v>0</v>
      </c>
      <c r="I9" s="135">
        <v>0</v>
      </c>
      <c r="J9" s="134"/>
    </row>
    <row r="10" spans="2:10" x14ac:dyDescent="0.25">
      <c r="B10" s="133"/>
      <c r="C10" s="110" t="s">
        <v>75</v>
      </c>
      <c r="D10" s="135">
        <v>25778.55</v>
      </c>
      <c r="E10" s="135">
        <v>0</v>
      </c>
      <c r="F10" s="140">
        <v>-25778.55</v>
      </c>
      <c r="G10" s="135">
        <v>0</v>
      </c>
      <c r="H10" s="140">
        <v>0</v>
      </c>
      <c r="I10" s="135">
        <v>0</v>
      </c>
      <c r="J10" s="134" t="s">
        <v>510</v>
      </c>
    </row>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pane ySplit="7" topLeftCell="A26" activePane="bottomLeft" state="frozenSplit"/>
      <selection activeCell="B2" sqref="B2 B2 B2:J4"/>
      <selection pane="bottomLeft" activeCell="F32" sqref="F32"/>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589</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17.100000000000001" customHeight="1" x14ac:dyDescent="0.25">
      <c r="B4" s="390" t="s">
        <v>590</v>
      </c>
      <c r="C4" s="425"/>
      <c r="D4" s="425"/>
      <c r="E4" s="425"/>
      <c r="F4" s="425"/>
      <c r="G4" s="425"/>
      <c r="H4" s="425"/>
      <c r="I4" s="425"/>
      <c r="J4" s="425"/>
    </row>
    <row r="5" spans="2:10" x14ac:dyDescent="0.25">
      <c r="B5" s="444" t="s">
        <v>99</v>
      </c>
      <c r="C5" s="444" t="s">
        <v>4</v>
      </c>
      <c r="D5" s="444" t="s">
        <v>591</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ht="28.5" customHeight="1" x14ac:dyDescent="0.25">
      <c r="B8" s="133" t="s">
        <v>123</v>
      </c>
      <c r="C8" s="133" t="s">
        <v>124</v>
      </c>
      <c r="D8" s="136">
        <v>11823.32</v>
      </c>
      <c r="E8" s="136">
        <v>0</v>
      </c>
      <c r="F8" s="137">
        <v>-11823.32</v>
      </c>
      <c r="G8" s="136">
        <v>0</v>
      </c>
      <c r="H8" s="137">
        <v>0</v>
      </c>
      <c r="I8" s="136">
        <v>0</v>
      </c>
      <c r="J8" s="142"/>
    </row>
    <row r="9" spans="2:10" ht="23.25" customHeight="1" x14ac:dyDescent="0.25">
      <c r="B9" s="133"/>
      <c r="C9" s="139" t="s">
        <v>508</v>
      </c>
      <c r="D9" s="135">
        <v>11823.32</v>
      </c>
      <c r="E9" s="135">
        <v>0</v>
      </c>
      <c r="F9" s="140">
        <v>-11823.32</v>
      </c>
      <c r="G9" s="135">
        <v>0</v>
      </c>
      <c r="H9" s="140">
        <v>0</v>
      </c>
      <c r="I9" s="135">
        <v>0</v>
      </c>
      <c r="J9" s="134"/>
    </row>
    <row r="10" spans="2:10" x14ac:dyDescent="0.25">
      <c r="B10" s="133"/>
      <c r="C10" s="110" t="s">
        <v>75</v>
      </c>
      <c r="D10" s="135">
        <v>11823.32</v>
      </c>
      <c r="E10" s="135">
        <v>0</v>
      </c>
      <c r="F10" s="140">
        <v>-11823.32</v>
      </c>
      <c r="G10" s="135">
        <v>0</v>
      </c>
      <c r="H10" s="140">
        <v>0</v>
      </c>
      <c r="I10" s="135">
        <v>0</v>
      </c>
      <c r="J10" s="134" t="s">
        <v>510</v>
      </c>
    </row>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pane ySplit="7" topLeftCell="A8" activePane="bottomLeft" state="frozenSplit"/>
      <selection activeCell="B2" sqref="B2 B2 B2:J4"/>
      <selection pane="bottomLeft" activeCell="I16" sqref="I16"/>
    </sheetView>
  </sheetViews>
  <sheetFormatPr baseColWidth="10" defaultColWidth="10.5703125" defaultRowHeight="15" x14ac:dyDescent="0.25"/>
  <cols>
    <col min="1" max="1" width="1.85546875" style="16" customWidth="1"/>
    <col min="2" max="2" width="8.85546875" style="16" customWidth="1"/>
    <col min="3" max="3" width="30.42578125" style="16" customWidth="1"/>
    <col min="4" max="4" width="14" style="16" customWidth="1"/>
    <col min="5" max="5" width="12.42578125" style="16" customWidth="1"/>
    <col min="6" max="6" width="12.5703125" style="16" customWidth="1"/>
    <col min="7" max="8" width="13.85546875" style="16" customWidth="1"/>
    <col min="9" max="9" width="19.42578125" style="16" customWidth="1"/>
    <col min="10" max="10" width="10.5703125" style="16" customWidth="1"/>
    <col min="11" max="11" width="0" style="16" hidden="1" customWidth="1"/>
  </cols>
  <sheetData>
    <row r="1" spans="2:10" x14ac:dyDescent="0.25">
      <c r="J1" s="131" t="s">
        <v>3346</v>
      </c>
    </row>
    <row r="2" spans="2:10" ht="17.100000000000001" customHeight="1" x14ac:dyDescent="0.25">
      <c r="B2" s="390" t="s">
        <v>1</v>
      </c>
      <c r="C2" s="425"/>
      <c r="D2" s="425"/>
      <c r="E2" s="425"/>
      <c r="F2" s="425"/>
      <c r="G2" s="425"/>
      <c r="H2" s="425"/>
      <c r="I2" s="425"/>
      <c r="J2" s="425"/>
    </row>
    <row r="3" spans="2:10" ht="17.100000000000001" customHeight="1" x14ac:dyDescent="0.25">
      <c r="B3" s="390" t="s">
        <v>386</v>
      </c>
      <c r="C3" s="425"/>
      <c r="D3" s="425"/>
      <c r="E3" s="425"/>
      <c r="F3" s="425"/>
      <c r="G3" s="425"/>
      <c r="H3" s="425"/>
      <c r="I3" s="425"/>
      <c r="J3" s="425"/>
    </row>
    <row r="4" spans="2:10" ht="17.100000000000001" customHeight="1" x14ac:dyDescent="0.25">
      <c r="B4" s="390" t="s">
        <v>592</v>
      </c>
      <c r="C4" s="425"/>
      <c r="D4" s="425"/>
      <c r="E4" s="425"/>
      <c r="F4" s="425"/>
      <c r="G4" s="425"/>
      <c r="H4" s="425"/>
      <c r="I4" s="425"/>
      <c r="J4" s="425"/>
    </row>
    <row r="5" spans="2:10" x14ac:dyDescent="0.25">
      <c r="B5" s="444" t="s">
        <v>99</v>
      </c>
      <c r="C5" s="444" t="s">
        <v>4</v>
      </c>
      <c r="D5" s="444" t="s">
        <v>593</v>
      </c>
      <c r="E5" s="444" t="s">
        <v>501</v>
      </c>
      <c r="F5" s="394"/>
      <c r="G5" s="394"/>
      <c r="H5" s="395"/>
      <c r="I5" s="444" t="s">
        <v>502</v>
      </c>
      <c r="J5" s="444" t="s">
        <v>15</v>
      </c>
    </row>
    <row r="6" spans="2:10" x14ac:dyDescent="0.25">
      <c r="B6" s="445"/>
      <c r="C6" s="445"/>
      <c r="D6" s="445"/>
      <c r="E6" s="444" t="s">
        <v>503</v>
      </c>
      <c r="F6" s="444" t="s">
        <v>504</v>
      </c>
      <c r="G6" s="444" t="s">
        <v>505</v>
      </c>
      <c r="H6" s="395"/>
      <c r="I6" s="445"/>
      <c r="J6" s="445"/>
    </row>
    <row r="7" spans="2:10" x14ac:dyDescent="0.25">
      <c r="B7" s="435"/>
      <c r="C7" s="435"/>
      <c r="D7" s="435"/>
      <c r="E7" s="435"/>
      <c r="F7" s="435"/>
      <c r="G7" s="125" t="s">
        <v>506</v>
      </c>
      <c r="H7" s="125" t="s">
        <v>507</v>
      </c>
      <c r="I7" s="435"/>
      <c r="J7" s="435"/>
    </row>
    <row r="8" spans="2:10" ht="22.5" customHeight="1" x14ac:dyDescent="0.25">
      <c r="B8" s="133" t="s">
        <v>123</v>
      </c>
      <c r="C8" s="133" t="s">
        <v>124</v>
      </c>
      <c r="D8" s="136">
        <v>36550145.270000003</v>
      </c>
      <c r="E8" s="136">
        <v>0</v>
      </c>
      <c r="F8" s="137">
        <v>-118854.51</v>
      </c>
      <c r="G8" s="136">
        <v>0</v>
      </c>
      <c r="H8" s="137">
        <v>0</v>
      </c>
      <c r="I8" s="136">
        <v>36431290.759999998</v>
      </c>
      <c r="J8" s="138">
        <v>1</v>
      </c>
    </row>
    <row r="9" spans="2:10" x14ac:dyDescent="0.25">
      <c r="B9" s="133"/>
      <c r="C9" s="139" t="s">
        <v>508</v>
      </c>
      <c r="D9" s="135">
        <v>36550145.270000003</v>
      </c>
      <c r="E9" s="135">
        <v>0</v>
      </c>
      <c r="F9" s="140">
        <v>-118854.51</v>
      </c>
      <c r="G9" s="135">
        <v>0</v>
      </c>
      <c r="H9" s="140">
        <v>0</v>
      </c>
      <c r="I9" s="135">
        <v>36431290.759999998</v>
      </c>
      <c r="J9" s="141">
        <v>1</v>
      </c>
    </row>
    <row r="10" spans="2:10" x14ac:dyDescent="0.25">
      <c r="B10" s="133"/>
      <c r="C10" s="110" t="s">
        <v>75</v>
      </c>
      <c r="D10" s="135">
        <v>36550145.270000003</v>
      </c>
      <c r="E10" s="135">
        <v>0</v>
      </c>
      <c r="F10" s="140">
        <v>-118854.51</v>
      </c>
      <c r="G10" s="135">
        <v>0</v>
      </c>
      <c r="H10" s="140">
        <v>0</v>
      </c>
      <c r="I10" s="135">
        <v>36431290.759999998</v>
      </c>
      <c r="J10" s="134" t="s">
        <v>510</v>
      </c>
    </row>
  </sheetData>
  <mergeCells count="12">
    <mergeCell ref="B2:J2"/>
    <mergeCell ref="B3:J3"/>
    <mergeCell ref="B4:J4"/>
    <mergeCell ref="B5:B7"/>
    <mergeCell ref="C5:C7"/>
    <mergeCell ref="D5:D7"/>
    <mergeCell ref="E5:H5"/>
    <mergeCell ref="I5:I7"/>
    <mergeCell ref="J5:J7"/>
    <mergeCell ref="E6:E7"/>
    <mergeCell ref="F6:F7"/>
    <mergeCell ref="G6:H6"/>
  </mergeCells>
  <printOptions horizontalCentered="1"/>
  <pageMargins left="0.39370078740157483" right="0.19685039370078741" top="0.19685039370078741" bottom="0.47244094488188981" header="0.19685039370078741" footer="0.19685039370078741"/>
  <pageSetup scale="95" orientation="landscape" r:id="rId1"/>
  <headerFooter alignWithMargins="0">
    <oddFooter>&amp;C&amp;"Arial,Regular"&amp;8&amp;P de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pane ySplit="7" topLeftCell="A8" activePane="bottomLeft" state="frozenSplit"/>
      <selection pane="bottomLeft" activeCell="C9" sqref="C9"/>
    </sheetView>
  </sheetViews>
  <sheetFormatPr baseColWidth="10" defaultColWidth="9.140625" defaultRowHeight="15" x14ac:dyDescent="0.25"/>
  <cols>
    <col min="1" max="1" width="1.85546875" style="237" customWidth="1"/>
    <col min="2" max="2" width="8.85546875" style="237" customWidth="1"/>
    <col min="3" max="3" width="30.42578125" style="237" customWidth="1"/>
    <col min="4" max="4" width="14" style="237" customWidth="1"/>
    <col min="5" max="5" width="12.42578125" style="237" customWidth="1"/>
    <col min="6" max="6" width="12.5703125" style="237" customWidth="1"/>
    <col min="7" max="8" width="13.85546875" style="237" customWidth="1"/>
    <col min="9" max="9" width="19.42578125" style="237" customWidth="1"/>
    <col min="10" max="10" width="10.5703125" style="237" customWidth="1"/>
    <col min="11" max="11" width="0" style="237" hidden="1" customWidth="1"/>
  </cols>
  <sheetData>
    <row r="1" spans="1:11" x14ac:dyDescent="0.25">
      <c r="J1" s="131" t="s">
        <v>3348</v>
      </c>
    </row>
    <row r="2" spans="1:11" ht="17.100000000000001" customHeight="1" x14ac:dyDescent="0.25">
      <c r="A2"/>
      <c r="B2" s="426" t="s">
        <v>3349</v>
      </c>
      <c r="C2" s="389"/>
      <c r="D2" s="389"/>
      <c r="E2" s="389"/>
      <c r="F2" s="389"/>
      <c r="G2" s="389"/>
      <c r="H2" s="389"/>
      <c r="I2" s="389"/>
      <c r="J2" s="389"/>
      <c r="K2"/>
    </row>
    <row r="3" spans="1:11" ht="17.100000000000001" customHeight="1" x14ac:dyDescent="0.25">
      <c r="A3"/>
      <c r="B3" s="426" t="s">
        <v>386</v>
      </c>
      <c r="C3" s="389"/>
      <c r="D3" s="389"/>
      <c r="E3" s="389"/>
      <c r="F3" s="389"/>
      <c r="G3" s="389"/>
      <c r="H3" s="389"/>
      <c r="I3" s="389"/>
      <c r="J3" s="389"/>
      <c r="K3"/>
    </row>
    <row r="4" spans="1:11" ht="17.100000000000001" customHeight="1" x14ac:dyDescent="0.25">
      <c r="A4"/>
      <c r="B4" s="426" t="s">
        <v>3350</v>
      </c>
      <c r="C4" s="446"/>
      <c r="D4" s="446"/>
      <c r="E4" s="446"/>
      <c r="F4" s="446"/>
      <c r="G4" s="446"/>
      <c r="H4" s="446"/>
      <c r="I4" s="446"/>
      <c r="J4" s="446"/>
      <c r="K4"/>
    </row>
    <row r="5" spans="1:11" x14ac:dyDescent="0.25">
      <c r="B5" s="444" t="s">
        <v>99</v>
      </c>
      <c r="C5" s="444" t="s">
        <v>4</v>
      </c>
      <c r="D5" s="444" t="s">
        <v>500</v>
      </c>
      <c r="E5" s="444" t="s">
        <v>501</v>
      </c>
      <c r="F5" s="394"/>
      <c r="G5" s="394"/>
      <c r="H5" s="395"/>
      <c r="I5" s="444" t="s">
        <v>502</v>
      </c>
      <c r="J5" s="444" t="s">
        <v>15</v>
      </c>
    </row>
    <row r="6" spans="1:11" x14ac:dyDescent="0.25">
      <c r="B6" s="445"/>
      <c r="C6" s="445"/>
      <c r="D6" s="445"/>
      <c r="E6" s="444" t="s">
        <v>503</v>
      </c>
      <c r="F6" s="444" t="s">
        <v>504</v>
      </c>
      <c r="G6" s="444" t="s">
        <v>505</v>
      </c>
      <c r="H6" s="395"/>
      <c r="I6" s="445"/>
      <c r="J6" s="445"/>
    </row>
    <row r="7" spans="1:11" x14ac:dyDescent="0.25">
      <c r="B7" s="435"/>
      <c r="C7" s="435"/>
      <c r="D7" s="435"/>
      <c r="E7" s="435"/>
      <c r="F7" s="435"/>
      <c r="G7" s="243" t="s">
        <v>506</v>
      </c>
      <c r="H7" s="243" t="s">
        <v>507</v>
      </c>
      <c r="I7" s="435"/>
      <c r="J7" s="435"/>
    </row>
    <row r="8" spans="1:11" ht="22.5" customHeight="1" x14ac:dyDescent="0.25">
      <c r="A8"/>
      <c r="B8" s="133" t="s">
        <v>123</v>
      </c>
      <c r="C8" s="133" t="s">
        <v>124</v>
      </c>
      <c r="D8" s="136">
        <v>0</v>
      </c>
      <c r="E8" s="136">
        <v>4802.6099999999997</v>
      </c>
      <c r="F8" s="137">
        <v>0</v>
      </c>
      <c r="G8" s="136">
        <v>162704.65</v>
      </c>
      <c r="H8" s="137">
        <v>0</v>
      </c>
      <c r="I8" s="136">
        <v>167507.26</v>
      </c>
      <c r="J8" s="138">
        <v>1.6749921566591901E-3</v>
      </c>
      <c r="K8"/>
    </row>
    <row r="9" spans="1:11" x14ac:dyDescent="0.25">
      <c r="B9" s="133"/>
      <c r="C9" s="139" t="s">
        <v>508</v>
      </c>
      <c r="D9" s="135">
        <v>0</v>
      </c>
      <c r="E9" s="135">
        <v>4802.6099999999997</v>
      </c>
      <c r="F9" s="140">
        <v>0</v>
      </c>
      <c r="G9" s="135">
        <v>162704.65</v>
      </c>
      <c r="H9" s="140">
        <v>0</v>
      </c>
      <c r="I9" s="135">
        <v>167507.26</v>
      </c>
      <c r="J9" s="141">
        <v>1.6749921566591901E-3</v>
      </c>
    </row>
    <row r="10" spans="1:11" x14ac:dyDescent="0.25">
      <c r="B10" s="133" t="s">
        <v>131</v>
      </c>
      <c r="C10" s="133" t="s">
        <v>132</v>
      </c>
      <c r="D10" s="136">
        <v>100000000</v>
      </c>
      <c r="E10" s="136">
        <v>0</v>
      </c>
      <c r="F10" s="137">
        <v>0</v>
      </c>
      <c r="G10" s="136">
        <v>0</v>
      </c>
      <c r="H10" s="137">
        <v>-162704.65</v>
      </c>
      <c r="I10" s="136">
        <v>99837295.349999994</v>
      </c>
      <c r="J10" s="138">
        <v>0.99832500784334099</v>
      </c>
    </row>
    <row r="11" spans="1:11" x14ac:dyDescent="0.25">
      <c r="B11" s="133"/>
      <c r="C11" s="139" t="s">
        <v>509</v>
      </c>
      <c r="D11" s="135">
        <v>100000000</v>
      </c>
      <c r="E11" s="135">
        <v>0</v>
      </c>
      <c r="F11" s="140">
        <v>0</v>
      </c>
      <c r="G11" s="135">
        <v>0</v>
      </c>
      <c r="H11" s="140">
        <v>-162704.65</v>
      </c>
      <c r="I11" s="135">
        <v>99837295.349999994</v>
      </c>
      <c r="J11" s="141">
        <v>0.99832500784334099</v>
      </c>
    </row>
    <row r="12" spans="1:11" x14ac:dyDescent="0.25">
      <c r="B12" s="133"/>
      <c r="C12" s="240" t="s">
        <v>75</v>
      </c>
      <c r="D12" s="135">
        <v>100000000</v>
      </c>
      <c r="E12" s="135">
        <v>4802.6099999999997</v>
      </c>
      <c r="F12" s="140">
        <v>0</v>
      </c>
      <c r="G12" s="135">
        <v>162704.65</v>
      </c>
      <c r="H12" s="140">
        <v>-162704.65</v>
      </c>
      <c r="I12" s="135">
        <v>100004802.61</v>
      </c>
      <c r="J12" s="134" t="s">
        <v>510</v>
      </c>
    </row>
  </sheetData>
  <mergeCells count="12">
    <mergeCell ref="F6:F7"/>
    <mergeCell ref="G6:H6"/>
    <mergeCell ref="B2:J2"/>
    <mergeCell ref="B3:J3"/>
    <mergeCell ref="B4:J4"/>
    <mergeCell ref="B5:B7"/>
    <mergeCell ref="C5:C7"/>
    <mergeCell ref="D5:D7"/>
    <mergeCell ref="E5:H5"/>
    <mergeCell ref="I5:I7"/>
    <mergeCell ref="J5:J7"/>
    <mergeCell ref="E6:E7"/>
  </mergeCells>
  <printOptions horizontalCentered="1"/>
  <pageMargins left="0.39370078740157483" right="0.39370078740157483" top="0.19685039370078741" bottom="0.47244094488188981" header="0.19685039370078741" footer="0.19685039370078741"/>
  <pageSetup scale="90" orientation="landscape" r:id="rId1"/>
  <headerFooter alignWithMargins="0">
    <oddFooter>&amp;C&amp;"Arial,Regular"&amp;8&amp;P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0"/>
  <sheetViews>
    <sheetView showGridLines="0" zoomScale="60" zoomScaleNormal="100" workbookViewId="0">
      <pane ySplit="6" topLeftCell="A7" activePane="bottomLeft" state="frozenSplit"/>
      <selection activeCell="J126" sqref="J126 J126"/>
      <selection pane="bottomLeft"/>
    </sheetView>
  </sheetViews>
  <sheetFormatPr baseColWidth="10" defaultColWidth="10.5703125" defaultRowHeight="15" x14ac:dyDescent="0.25"/>
  <cols>
    <col min="1" max="1" width="6.7109375" style="16" customWidth="1"/>
    <col min="2" max="2" width="24" style="16" customWidth="1"/>
    <col min="3" max="3" width="12.85546875" style="16" customWidth="1"/>
    <col min="4" max="4" width="12" style="16" customWidth="1"/>
    <col min="5" max="5" width="13.85546875" style="16" customWidth="1"/>
    <col min="6" max="6" width="12.140625" style="16" customWidth="1"/>
    <col min="7" max="7" width="11.7109375" style="16" customWidth="1"/>
    <col min="8" max="9" width="12.85546875" style="16" customWidth="1"/>
    <col min="10" max="10" width="12.7109375" style="16" customWidth="1"/>
    <col min="11" max="11" width="11.7109375" style="16" customWidth="1"/>
    <col min="12" max="12" width="12.5703125" style="16" customWidth="1"/>
    <col min="13" max="13" width="11.7109375" style="16" customWidth="1"/>
    <col min="14" max="14" width="12.42578125" style="16" customWidth="1"/>
    <col min="15" max="15" width="6.42578125" style="16" customWidth="1"/>
    <col min="16" max="16" width="0.5703125" style="16" customWidth="1"/>
    <col min="17" max="17" width="2" style="16" customWidth="1"/>
    <col min="18" max="18" width="8.42578125" style="16" customWidth="1"/>
    <col min="19" max="20" width="0" style="16" hidden="1" customWidth="1"/>
  </cols>
  <sheetData>
    <row r="1" spans="1:19" ht="15" customHeight="1" x14ac:dyDescent="0.25">
      <c r="Q1" s="403" t="s">
        <v>96</v>
      </c>
      <c r="R1" s="403"/>
    </row>
    <row r="2" spans="1:19" x14ac:dyDescent="0.25">
      <c r="A2" s="390" t="s">
        <v>1</v>
      </c>
      <c r="B2" s="391"/>
      <c r="C2" s="391"/>
      <c r="D2" s="391"/>
      <c r="E2" s="391"/>
      <c r="F2" s="391"/>
      <c r="G2" s="391"/>
      <c r="H2" s="391"/>
      <c r="I2" s="391"/>
      <c r="J2" s="391"/>
      <c r="K2" s="391"/>
      <c r="L2" s="391"/>
      <c r="M2" s="391"/>
      <c r="N2" s="391"/>
      <c r="O2" s="391"/>
      <c r="Q2" s="392"/>
      <c r="R2" s="389"/>
    </row>
    <row r="3" spans="1:19" x14ac:dyDescent="0.25">
      <c r="A3" s="390" t="s">
        <v>97</v>
      </c>
      <c r="B3" s="391"/>
      <c r="C3" s="391"/>
      <c r="D3" s="391"/>
      <c r="E3" s="391"/>
      <c r="F3" s="391"/>
      <c r="G3" s="391"/>
      <c r="H3" s="391"/>
      <c r="I3" s="391"/>
      <c r="J3" s="391"/>
      <c r="K3" s="391"/>
      <c r="L3" s="391"/>
      <c r="M3" s="391"/>
      <c r="N3" s="391"/>
      <c r="O3" s="391"/>
      <c r="Q3" s="389"/>
      <c r="R3" s="389"/>
    </row>
    <row r="4" spans="1:19" x14ac:dyDescent="0.25">
      <c r="A4" s="390" t="s">
        <v>98</v>
      </c>
      <c r="B4" s="391"/>
      <c r="C4" s="391"/>
      <c r="D4" s="391"/>
      <c r="E4" s="391"/>
      <c r="F4" s="391"/>
      <c r="G4" s="391"/>
      <c r="H4" s="391"/>
      <c r="I4" s="391"/>
      <c r="J4" s="391"/>
      <c r="K4" s="391"/>
      <c r="L4" s="391"/>
      <c r="M4" s="391"/>
      <c r="N4" s="391"/>
      <c r="O4" s="391"/>
      <c r="Q4" s="389"/>
      <c r="R4" s="389"/>
    </row>
    <row r="5" spans="1:19" x14ac:dyDescent="0.25">
      <c r="A5" s="68"/>
      <c r="B5" s="68"/>
      <c r="C5" s="68"/>
      <c r="D5" s="68"/>
      <c r="E5" s="68"/>
      <c r="F5" s="68"/>
      <c r="G5" s="69"/>
      <c r="H5" s="393" t="s">
        <v>7</v>
      </c>
      <c r="I5" s="394"/>
      <c r="J5" s="394"/>
      <c r="K5" s="394"/>
      <c r="L5" s="394"/>
      <c r="M5" s="395"/>
      <c r="N5" s="71"/>
      <c r="O5" s="396"/>
      <c r="P5" s="397"/>
      <c r="Q5" s="398"/>
      <c r="R5" s="399"/>
      <c r="S5" s="398"/>
    </row>
    <row r="6" spans="1:19" ht="16.5" customHeight="1" x14ac:dyDescent="0.25">
      <c r="A6" s="73" t="s">
        <v>99</v>
      </c>
      <c r="B6" s="73" t="s">
        <v>4</v>
      </c>
      <c r="C6" s="73" t="s">
        <v>100</v>
      </c>
      <c r="D6" s="73" t="s">
        <v>101</v>
      </c>
      <c r="E6" s="73" t="s">
        <v>102</v>
      </c>
      <c r="F6" s="73" t="s">
        <v>103</v>
      </c>
      <c r="G6" s="73" t="s">
        <v>7</v>
      </c>
      <c r="H6" s="70" t="s">
        <v>104</v>
      </c>
      <c r="I6" s="70" t="s">
        <v>105</v>
      </c>
      <c r="J6" s="70" t="s">
        <v>106</v>
      </c>
      <c r="K6" s="70" t="s">
        <v>107</v>
      </c>
      <c r="L6" s="70" t="s">
        <v>108</v>
      </c>
      <c r="M6" s="70" t="s">
        <v>14</v>
      </c>
      <c r="N6" s="73" t="s">
        <v>109</v>
      </c>
      <c r="O6" s="385" t="s">
        <v>110</v>
      </c>
      <c r="P6" s="386"/>
      <c r="Q6" s="387"/>
      <c r="R6" s="385" t="s">
        <v>15</v>
      </c>
      <c r="S6" s="387"/>
    </row>
    <row r="7" spans="1:19" ht="12.6" customHeight="1" x14ac:dyDescent="0.25">
      <c r="A7" s="388" t="s">
        <v>111</v>
      </c>
      <c r="B7" s="389"/>
      <c r="C7" s="389"/>
      <c r="D7" s="389"/>
      <c r="E7" s="389"/>
      <c r="F7" s="389"/>
      <c r="G7" s="389"/>
      <c r="H7" s="389"/>
      <c r="I7" s="389"/>
      <c r="J7" s="389"/>
      <c r="K7" s="389"/>
      <c r="L7" s="389"/>
      <c r="M7" s="389"/>
      <c r="N7" s="389"/>
      <c r="O7" s="389"/>
      <c r="P7" s="389"/>
      <c r="Q7" s="389"/>
      <c r="R7" s="389"/>
      <c r="S7" s="389"/>
    </row>
    <row r="8" spans="1:19" ht="11.1" customHeight="1" x14ac:dyDescent="0.25">
      <c r="A8" s="388" t="s">
        <v>112</v>
      </c>
      <c r="B8" s="389"/>
      <c r="C8" s="389"/>
      <c r="D8" s="389"/>
      <c r="E8" s="389"/>
      <c r="F8" s="389"/>
      <c r="G8" s="389"/>
      <c r="H8" s="389"/>
      <c r="I8" s="389"/>
      <c r="J8" s="389"/>
      <c r="K8" s="389"/>
      <c r="L8" s="389"/>
      <c r="M8" s="389"/>
      <c r="N8" s="389"/>
      <c r="O8" s="389"/>
      <c r="P8" s="389"/>
      <c r="Q8" s="389"/>
      <c r="R8" s="389"/>
      <c r="S8" s="389"/>
    </row>
    <row r="9" spans="1:19" ht="11.85" customHeight="1" x14ac:dyDescent="0.25">
      <c r="A9" s="388" t="s">
        <v>113</v>
      </c>
      <c r="B9" s="389"/>
      <c r="C9" s="389"/>
      <c r="D9" s="389"/>
      <c r="E9" s="389"/>
      <c r="F9" s="389"/>
      <c r="G9" s="389"/>
      <c r="H9" s="389"/>
      <c r="I9" s="389"/>
      <c r="J9" s="389"/>
      <c r="K9" s="389"/>
      <c r="L9" s="389"/>
      <c r="M9" s="389"/>
      <c r="N9" s="389"/>
      <c r="O9" s="389"/>
      <c r="P9" s="389"/>
      <c r="Q9" s="389"/>
      <c r="R9" s="389"/>
      <c r="S9" s="389"/>
    </row>
    <row r="10" spans="1:19" ht="12.6" customHeight="1" x14ac:dyDescent="0.25">
      <c r="A10" s="388" t="s">
        <v>114</v>
      </c>
      <c r="B10" s="389"/>
      <c r="C10" s="389"/>
      <c r="D10" s="389"/>
      <c r="E10" s="389"/>
      <c r="F10" s="389"/>
      <c r="G10" s="389"/>
      <c r="H10" s="389"/>
      <c r="I10" s="389"/>
      <c r="J10" s="389"/>
      <c r="K10" s="389"/>
      <c r="L10" s="389"/>
      <c r="M10" s="389"/>
      <c r="N10" s="389"/>
      <c r="O10" s="389"/>
      <c r="P10" s="389"/>
      <c r="Q10" s="389"/>
      <c r="R10" s="389"/>
      <c r="S10" s="389"/>
    </row>
    <row r="11" spans="1:19" x14ac:dyDescent="0.25">
      <c r="A11" s="76" t="s">
        <v>115</v>
      </c>
      <c r="B11" s="77" t="s">
        <v>116</v>
      </c>
      <c r="C11" s="78">
        <v>242895310</v>
      </c>
      <c r="D11" s="78">
        <v>5721924.75</v>
      </c>
      <c r="E11" s="78">
        <v>248617234.75</v>
      </c>
      <c r="F11" s="78">
        <v>247397846.84999999</v>
      </c>
      <c r="G11" s="78">
        <v>167332102.47</v>
      </c>
      <c r="H11" s="78">
        <v>117472410.13</v>
      </c>
      <c r="I11" s="78">
        <v>16401101.49</v>
      </c>
      <c r="J11" s="78">
        <v>18721871.309999999</v>
      </c>
      <c r="K11" s="78">
        <v>14736719.539999999</v>
      </c>
      <c r="L11" s="78">
        <v>49859692.340000004</v>
      </c>
      <c r="M11" s="78">
        <v>167332102.47</v>
      </c>
      <c r="N11" s="78">
        <v>120889432.77</v>
      </c>
      <c r="O11" s="400">
        <v>0.722452123564715</v>
      </c>
      <c r="P11" s="389"/>
      <c r="Q11" s="389"/>
      <c r="R11" s="400">
        <v>0.67305109655114104</v>
      </c>
      <c r="S11" s="389"/>
    </row>
    <row r="12" spans="1:19" x14ac:dyDescent="0.25">
      <c r="A12" s="76" t="s">
        <v>117</v>
      </c>
      <c r="B12" s="77" t="s">
        <v>118</v>
      </c>
      <c r="C12" s="78">
        <v>28874817</v>
      </c>
      <c r="D12" s="78">
        <v>-2489033.2799999998</v>
      </c>
      <c r="E12" s="78">
        <v>26385783.719999999</v>
      </c>
      <c r="F12" s="78">
        <v>23717490.260000002</v>
      </c>
      <c r="G12" s="78">
        <v>23656060.609999999</v>
      </c>
      <c r="H12" s="78">
        <v>20472862.960000001</v>
      </c>
      <c r="I12" s="78">
        <v>1571417.44</v>
      </c>
      <c r="J12" s="78">
        <v>573178.43999999994</v>
      </c>
      <c r="K12" s="78">
        <v>1038601.77</v>
      </c>
      <c r="L12" s="78">
        <v>3183197.65</v>
      </c>
      <c r="M12" s="78">
        <v>23656060.609999999</v>
      </c>
      <c r="N12" s="78">
        <v>19868907.960000001</v>
      </c>
      <c r="O12" s="400">
        <v>0.83990772122053703</v>
      </c>
      <c r="P12" s="389"/>
      <c r="Q12" s="389"/>
      <c r="R12" s="400">
        <v>0.89654568767154297</v>
      </c>
      <c r="S12" s="389"/>
    </row>
    <row r="13" spans="1:19" x14ac:dyDescent="0.25">
      <c r="A13" s="76" t="s">
        <v>119</v>
      </c>
      <c r="B13" s="77" t="s">
        <v>120</v>
      </c>
      <c r="C13" s="78">
        <v>94618742.799999997</v>
      </c>
      <c r="D13" s="78">
        <v>-37225042.700000003</v>
      </c>
      <c r="E13" s="78">
        <v>57393700.100000001</v>
      </c>
      <c r="F13" s="78">
        <v>48105960.649999999</v>
      </c>
      <c r="G13" s="78">
        <v>48074590.009999998</v>
      </c>
      <c r="H13" s="78">
        <v>33413284.460000001</v>
      </c>
      <c r="I13" s="78">
        <v>2782821.43</v>
      </c>
      <c r="J13" s="78">
        <v>4915091.1399999997</v>
      </c>
      <c r="K13" s="78">
        <v>6963392.9800000004</v>
      </c>
      <c r="L13" s="78">
        <v>14661305.550000001</v>
      </c>
      <c r="M13" s="78">
        <v>48074590.009999998</v>
      </c>
      <c r="N13" s="78">
        <v>30494453.649999999</v>
      </c>
      <c r="O13" s="400">
        <v>0.63431541784666001</v>
      </c>
      <c r="P13" s="389"/>
      <c r="Q13" s="389"/>
      <c r="R13" s="400">
        <v>0.83762834468307801</v>
      </c>
      <c r="S13" s="389"/>
    </row>
    <row r="14" spans="1:19" ht="16.5" customHeight="1" x14ac:dyDescent="0.25">
      <c r="A14" s="76" t="s">
        <v>121</v>
      </c>
      <c r="B14" s="77" t="s">
        <v>122</v>
      </c>
      <c r="C14" s="78">
        <v>12800000</v>
      </c>
      <c r="D14" s="78">
        <v>19602230.690000001</v>
      </c>
      <c r="E14" s="78">
        <v>32402230.690000001</v>
      </c>
      <c r="F14" s="78">
        <v>31081187.149999999</v>
      </c>
      <c r="G14" s="78">
        <v>31064517.469999999</v>
      </c>
      <c r="H14" s="78">
        <v>30212338.949999999</v>
      </c>
      <c r="I14" s="78">
        <v>375013.22</v>
      </c>
      <c r="J14" s="78">
        <v>93427.82</v>
      </c>
      <c r="K14" s="78">
        <v>383737.48</v>
      </c>
      <c r="L14" s="78">
        <v>852178.52</v>
      </c>
      <c r="M14" s="78">
        <v>31064517.469999999</v>
      </c>
      <c r="N14" s="78">
        <v>30251874.649999999</v>
      </c>
      <c r="O14" s="400">
        <v>0.97384015957161396</v>
      </c>
      <c r="P14" s="389"/>
      <c r="Q14" s="389"/>
      <c r="R14" s="400">
        <v>0.95871539731945499</v>
      </c>
      <c r="S14" s="389"/>
    </row>
    <row r="15" spans="1:19" ht="16.5" customHeight="1" x14ac:dyDescent="0.25">
      <c r="A15" s="76" t="s">
        <v>123</v>
      </c>
      <c r="B15" s="77" t="s">
        <v>124</v>
      </c>
      <c r="C15" s="78">
        <v>0</v>
      </c>
      <c r="D15" s="78">
        <v>5990137.4100000001</v>
      </c>
      <c r="E15" s="78">
        <v>5990137.4100000001</v>
      </c>
      <c r="F15" s="78">
        <v>0</v>
      </c>
      <c r="G15" s="78">
        <v>0</v>
      </c>
      <c r="H15" s="78">
        <v>0</v>
      </c>
      <c r="I15" s="78">
        <v>0</v>
      </c>
      <c r="J15" s="78">
        <v>0</v>
      </c>
      <c r="K15" s="78">
        <v>0</v>
      </c>
      <c r="L15" s="78">
        <v>0</v>
      </c>
      <c r="M15" s="78">
        <v>0</v>
      </c>
      <c r="N15" s="78">
        <v>0</v>
      </c>
      <c r="O15" s="400">
        <v>0</v>
      </c>
      <c r="P15" s="389"/>
      <c r="Q15" s="389"/>
      <c r="R15" s="400">
        <v>0</v>
      </c>
      <c r="S15" s="389"/>
    </row>
    <row r="16" spans="1:19" x14ac:dyDescent="0.25">
      <c r="A16" s="401" t="s">
        <v>125</v>
      </c>
      <c r="B16" s="389"/>
      <c r="C16" s="66">
        <v>379188869.80000001</v>
      </c>
      <c r="D16" s="66">
        <v>-8399783.1300000008</v>
      </c>
      <c r="E16" s="66">
        <v>370789086.67000002</v>
      </c>
      <c r="F16" s="66">
        <v>350302484.91000003</v>
      </c>
      <c r="G16" s="66">
        <v>270127270.56</v>
      </c>
      <c r="H16" s="66">
        <v>201570896.5</v>
      </c>
      <c r="I16" s="66">
        <v>21130353.579999998</v>
      </c>
      <c r="J16" s="66">
        <v>24303568.710000001</v>
      </c>
      <c r="K16" s="66">
        <v>23122451.77</v>
      </c>
      <c r="L16" s="66">
        <v>68556374.060000002</v>
      </c>
      <c r="M16" s="66">
        <v>270127270.56</v>
      </c>
      <c r="N16" s="66">
        <v>201504669.03</v>
      </c>
      <c r="O16" s="402">
        <v>0.74596196308599805</v>
      </c>
      <c r="P16" s="389"/>
      <c r="Q16" s="389"/>
      <c r="R16" s="402">
        <v>0.72852001386009402</v>
      </c>
      <c r="S16" s="389"/>
    </row>
    <row r="17" spans="1:19" x14ac:dyDescent="0.25">
      <c r="A17" s="401" t="s">
        <v>126</v>
      </c>
      <c r="B17" s="389"/>
      <c r="C17" s="66">
        <v>379188869.80000001</v>
      </c>
      <c r="D17" s="66">
        <v>-8399783.1300000008</v>
      </c>
      <c r="E17" s="66">
        <v>370789086.67000002</v>
      </c>
      <c r="F17" s="66">
        <v>350302484.91000003</v>
      </c>
      <c r="G17" s="66">
        <v>270127270.56</v>
      </c>
      <c r="H17" s="66">
        <v>201570896.5</v>
      </c>
      <c r="I17" s="66">
        <v>21130353.579999998</v>
      </c>
      <c r="J17" s="66">
        <v>24303568.710000001</v>
      </c>
      <c r="K17" s="66">
        <v>23122451.77</v>
      </c>
      <c r="L17" s="66">
        <v>68556374.060000002</v>
      </c>
      <c r="M17" s="66">
        <v>270127270.56</v>
      </c>
      <c r="N17" s="66">
        <v>201504669.03</v>
      </c>
      <c r="O17" s="402">
        <v>0.74596196308599805</v>
      </c>
      <c r="P17" s="389"/>
      <c r="Q17" s="389"/>
      <c r="R17" s="402">
        <v>0.72852001386009402</v>
      </c>
      <c r="S17" s="389"/>
    </row>
    <row r="18" spans="1:19" ht="11.85" customHeight="1" x14ac:dyDescent="0.25">
      <c r="A18" s="388" t="s">
        <v>127</v>
      </c>
      <c r="B18" s="389"/>
      <c r="C18" s="389"/>
      <c r="D18" s="389"/>
      <c r="E18" s="389"/>
      <c r="F18" s="389"/>
      <c r="G18" s="389"/>
      <c r="H18" s="389"/>
      <c r="I18" s="389"/>
      <c r="J18" s="389"/>
      <c r="K18" s="389"/>
      <c r="L18" s="389"/>
      <c r="M18" s="389"/>
      <c r="N18" s="389"/>
      <c r="O18" s="389"/>
      <c r="P18" s="389"/>
      <c r="Q18" s="389"/>
      <c r="R18" s="389"/>
      <c r="S18" s="389"/>
    </row>
    <row r="19" spans="1:19" ht="12.6" customHeight="1" x14ac:dyDescent="0.25">
      <c r="A19" s="388" t="s">
        <v>128</v>
      </c>
      <c r="B19" s="389"/>
      <c r="C19" s="389"/>
      <c r="D19" s="389"/>
      <c r="E19" s="389"/>
      <c r="F19" s="389"/>
      <c r="G19" s="389"/>
      <c r="H19" s="389"/>
      <c r="I19" s="389"/>
      <c r="J19" s="389"/>
      <c r="K19" s="389"/>
      <c r="L19" s="389"/>
      <c r="M19" s="389"/>
      <c r="N19" s="389"/>
      <c r="O19" s="389"/>
      <c r="P19" s="389"/>
      <c r="Q19" s="389"/>
      <c r="R19" s="389"/>
      <c r="S19" s="389"/>
    </row>
    <row r="20" spans="1:19" ht="16.5" customHeight="1" x14ac:dyDescent="0.25">
      <c r="A20" s="76" t="s">
        <v>129</v>
      </c>
      <c r="B20" s="77" t="s">
        <v>130</v>
      </c>
      <c r="C20" s="78">
        <v>0</v>
      </c>
      <c r="D20" s="78">
        <v>358794.08</v>
      </c>
      <c r="E20" s="78">
        <v>358794.08</v>
      </c>
      <c r="F20" s="78">
        <v>358794.08</v>
      </c>
      <c r="G20" s="78">
        <v>358794.08</v>
      </c>
      <c r="H20" s="78">
        <v>193301.84</v>
      </c>
      <c r="I20" s="78">
        <v>152755.44</v>
      </c>
      <c r="J20" s="78">
        <v>12736.8</v>
      </c>
      <c r="K20" s="78">
        <v>0</v>
      </c>
      <c r="L20" s="78">
        <v>165492.24</v>
      </c>
      <c r="M20" s="78">
        <v>358794.08</v>
      </c>
      <c r="N20" s="78">
        <v>88593.84</v>
      </c>
      <c r="O20" s="400">
        <v>0.24692113091720999</v>
      </c>
      <c r="P20" s="389"/>
      <c r="Q20" s="389"/>
      <c r="R20" s="400">
        <v>1</v>
      </c>
      <c r="S20" s="389"/>
    </row>
    <row r="21" spans="1:19" x14ac:dyDescent="0.25">
      <c r="A21" s="76" t="s">
        <v>131</v>
      </c>
      <c r="B21" s="77" t="s">
        <v>132</v>
      </c>
      <c r="C21" s="78">
        <v>0</v>
      </c>
      <c r="D21" s="78">
        <v>8040989.0499999998</v>
      </c>
      <c r="E21" s="78">
        <v>8040989.0499999998</v>
      </c>
      <c r="F21" s="78">
        <v>8040989.0499999998</v>
      </c>
      <c r="G21" s="78">
        <v>8040989.0499999998</v>
      </c>
      <c r="H21" s="78">
        <v>3049635.19</v>
      </c>
      <c r="I21" s="78">
        <v>659846.40000000002</v>
      </c>
      <c r="J21" s="78">
        <v>3287994.76</v>
      </c>
      <c r="K21" s="78">
        <v>1043512.7</v>
      </c>
      <c r="L21" s="78">
        <v>4991353.8600000003</v>
      </c>
      <c r="M21" s="78">
        <v>8040989.0499999998</v>
      </c>
      <c r="N21" s="78">
        <v>3006666.92</v>
      </c>
      <c r="O21" s="400">
        <v>0.37391754935917998</v>
      </c>
      <c r="P21" s="389"/>
      <c r="Q21" s="389"/>
      <c r="R21" s="400">
        <v>1</v>
      </c>
      <c r="S21" s="389"/>
    </row>
    <row r="22" spans="1:19" x14ac:dyDescent="0.25">
      <c r="A22" s="401" t="s">
        <v>133</v>
      </c>
      <c r="B22" s="389"/>
      <c r="C22" s="66">
        <v>0</v>
      </c>
      <c r="D22" s="66">
        <v>8399783.1300000008</v>
      </c>
      <c r="E22" s="66">
        <v>8399783.1300000008</v>
      </c>
      <c r="F22" s="66">
        <v>8399783.1300000008</v>
      </c>
      <c r="G22" s="66">
        <v>8399783.1300000008</v>
      </c>
      <c r="H22" s="66">
        <v>3242937.03</v>
      </c>
      <c r="I22" s="66">
        <v>812601.84</v>
      </c>
      <c r="J22" s="66">
        <v>3300731.56</v>
      </c>
      <c r="K22" s="66">
        <v>1043512.7</v>
      </c>
      <c r="L22" s="66">
        <v>5156846.0999999996</v>
      </c>
      <c r="M22" s="66">
        <v>8399783.1300000008</v>
      </c>
      <c r="N22" s="66">
        <v>3095260.76</v>
      </c>
      <c r="O22" s="402">
        <v>0.36849293750754197</v>
      </c>
      <c r="P22" s="389"/>
      <c r="Q22" s="389"/>
      <c r="R22" s="402">
        <v>1</v>
      </c>
      <c r="S22" s="389"/>
    </row>
    <row r="23" spans="1:19" x14ac:dyDescent="0.25">
      <c r="A23" s="401" t="s">
        <v>134</v>
      </c>
      <c r="B23" s="389"/>
      <c r="C23" s="66">
        <v>0</v>
      </c>
      <c r="D23" s="66">
        <v>8399783.1300000008</v>
      </c>
      <c r="E23" s="66">
        <v>8399783.1300000008</v>
      </c>
      <c r="F23" s="66">
        <v>8399783.1300000008</v>
      </c>
      <c r="G23" s="66">
        <v>8399783.1300000008</v>
      </c>
      <c r="H23" s="66">
        <v>3242937.03</v>
      </c>
      <c r="I23" s="66">
        <v>812601.84</v>
      </c>
      <c r="J23" s="66">
        <v>3300731.56</v>
      </c>
      <c r="K23" s="66">
        <v>1043512.7</v>
      </c>
      <c r="L23" s="66">
        <v>5156846.0999999996</v>
      </c>
      <c r="M23" s="66">
        <v>8399783.1300000008</v>
      </c>
      <c r="N23" s="66">
        <v>3095260.76</v>
      </c>
      <c r="O23" s="402">
        <v>0.36849293750754197</v>
      </c>
      <c r="P23" s="389"/>
      <c r="Q23" s="389"/>
      <c r="R23" s="402">
        <v>1</v>
      </c>
      <c r="S23" s="389"/>
    </row>
    <row r="24" spans="1:19" x14ac:dyDescent="0.25">
      <c r="A24" s="401" t="s">
        <v>135</v>
      </c>
      <c r="B24" s="389"/>
      <c r="C24" s="66">
        <v>379188869.80000001</v>
      </c>
      <c r="D24" s="66">
        <v>0</v>
      </c>
      <c r="E24" s="66">
        <v>379188869.80000001</v>
      </c>
      <c r="F24" s="66">
        <v>358702268.04000002</v>
      </c>
      <c r="G24" s="66">
        <v>278527053.69</v>
      </c>
      <c r="H24" s="66">
        <v>204813833.53</v>
      </c>
      <c r="I24" s="66">
        <v>21942955.420000002</v>
      </c>
      <c r="J24" s="66">
        <v>27604300.27</v>
      </c>
      <c r="K24" s="66">
        <v>24165964.469999999</v>
      </c>
      <c r="L24" s="66">
        <v>73713220.159999996</v>
      </c>
      <c r="M24" s="66">
        <v>278527053.69</v>
      </c>
      <c r="N24" s="66">
        <v>204599929.78999999</v>
      </c>
      <c r="O24" s="402">
        <v>0.73457830066920304</v>
      </c>
      <c r="P24" s="389"/>
      <c r="Q24" s="389"/>
      <c r="R24" s="402">
        <v>0.73453383227442004</v>
      </c>
      <c r="S24" s="389"/>
    </row>
    <row r="25" spans="1:19" x14ac:dyDescent="0.25">
      <c r="A25" s="401" t="s">
        <v>136</v>
      </c>
      <c r="B25" s="389"/>
      <c r="C25" s="66">
        <v>379188869.80000001</v>
      </c>
      <c r="D25" s="66">
        <v>0</v>
      </c>
      <c r="E25" s="66">
        <v>379188869.80000001</v>
      </c>
      <c r="F25" s="66">
        <v>358702268.04000002</v>
      </c>
      <c r="G25" s="66">
        <v>278527053.69</v>
      </c>
      <c r="H25" s="66">
        <v>204813833.53</v>
      </c>
      <c r="I25" s="66">
        <v>21942955.420000002</v>
      </c>
      <c r="J25" s="66">
        <v>27604300.27</v>
      </c>
      <c r="K25" s="66">
        <v>24165964.469999999</v>
      </c>
      <c r="L25" s="66">
        <v>73713220.159999996</v>
      </c>
      <c r="M25" s="66">
        <v>278527053.69</v>
      </c>
      <c r="N25" s="66">
        <v>204599929.78999999</v>
      </c>
      <c r="O25" s="402">
        <v>0.73457830066920304</v>
      </c>
      <c r="P25" s="389"/>
      <c r="Q25" s="389"/>
      <c r="R25" s="402">
        <v>0.73453383227442004</v>
      </c>
      <c r="S25" s="389"/>
    </row>
    <row r="26" spans="1:19" ht="12.6" customHeight="1" x14ac:dyDescent="0.25">
      <c r="A26" s="388" t="s">
        <v>137</v>
      </c>
      <c r="B26" s="389"/>
      <c r="C26" s="389"/>
      <c r="D26" s="389"/>
      <c r="E26" s="389"/>
      <c r="F26" s="389"/>
      <c r="G26" s="389"/>
      <c r="H26" s="389"/>
      <c r="I26" s="389"/>
      <c r="J26" s="389"/>
      <c r="K26" s="389"/>
      <c r="L26" s="389"/>
      <c r="M26" s="389"/>
      <c r="N26" s="389"/>
      <c r="O26" s="389"/>
      <c r="P26" s="389"/>
      <c r="Q26" s="389"/>
      <c r="R26" s="389"/>
      <c r="S26" s="389"/>
    </row>
    <row r="27" spans="1:19" ht="11.1" customHeight="1" x14ac:dyDescent="0.25">
      <c r="A27" s="388" t="s">
        <v>138</v>
      </c>
      <c r="B27" s="389"/>
      <c r="C27" s="389"/>
      <c r="D27" s="389"/>
      <c r="E27" s="389"/>
      <c r="F27" s="389"/>
      <c r="G27" s="389"/>
      <c r="H27" s="389"/>
      <c r="I27" s="389"/>
      <c r="J27" s="389"/>
      <c r="K27" s="389"/>
      <c r="L27" s="389"/>
      <c r="M27" s="389"/>
      <c r="N27" s="389"/>
      <c r="O27" s="389"/>
      <c r="P27" s="389"/>
      <c r="Q27" s="389"/>
      <c r="R27" s="389"/>
      <c r="S27" s="389"/>
    </row>
    <row r="28" spans="1:19" ht="11.85" customHeight="1" x14ac:dyDescent="0.25">
      <c r="A28" s="388" t="s">
        <v>139</v>
      </c>
      <c r="B28" s="389"/>
      <c r="C28" s="389"/>
      <c r="D28" s="389"/>
      <c r="E28" s="389"/>
      <c r="F28" s="389"/>
      <c r="G28" s="389"/>
      <c r="H28" s="389"/>
      <c r="I28" s="389"/>
      <c r="J28" s="389"/>
      <c r="K28" s="389"/>
      <c r="L28" s="389"/>
      <c r="M28" s="389"/>
      <c r="N28" s="389"/>
      <c r="O28" s="389"/>
      <c r="P28" s="389"/>
      <c r="Q28" s="389"/>
      <c r="R28" s="389"/>
      <c r="S28" s="389"/>
    </row>
    <row r="29" spans="1:19" ht="12.6" customHeight="1" x14ac:dyDescent="0.25">
      <c r="A29" s="388" t="s">
        <v>140</v>
      </c>
      <c r="B29" s="389"/>
      <c r="C29" s="389"/>
      <c r="D29" s="389"/>
      <c r="E29" s="389"/>
      <c r="F29" s="389"/>
      <c r="G29" s="389"/>
      <c r="H29" s="389"/>
      <c r="I29" s="389"/>
      <c r="J29" s="389"/>
      <c r="K29" s="389"/>
      <c r="L29" s="389"/>
      <c r="M29" s="389"/>
      <c r="N29" s="389"/>
      <c r="O29" s="389"/>
      <c r="P29" s="389"/>
      <c r="Q29" s="389"/>
      <c r="R29" s="389"/>
      <c r="S29" s="389"/>
    </row>
    <row r="30" spans="1:19" x14ac:dyDescent="0.25">
      <c r="A30" s="76" t="s">
        <v>115</v>
      </c>
      <c r="B30" s="77" t="s">
        <v>116</v>
      </c>
      <c r="C30" s="78">
        <v>0</v>
      </c>
      <c r="D30" s="78">
        <v>18172919.579999998</v>
      </c>
      <c r="E30" s="78">
        <v>18172919.579999998</v>
      </c>
      <c r="F30" s="78">
        <v>18172919.579999998</v>
      </c>
      <c r="G30" s="78">
        <v>18172919.579999998</v>
      </c>
      <c r="H30" s="78">
        <v>62474.87</v>
      </c>
      <c r="I30" s="78">
        <v>0</v>
      </c>
      <c r="J30" s="78">
        <v>0</v>
      </c>
      <c r="K30" s="78">
        <v>18110444.710000001</v>
      </c>
      <c r="L30" s="78">
        <v>18110444.710000001</v>
      </c>
      <c r="M30" s="78">
        <v>18172919.579999998</v>
      </c>
      <c r="N30" s="78">
        <v>62474.87</v>
      </c>
      <c r="O30" s="400">
        <v>3.4378003889235301E-3</v>
      </c>
      <c r="P30" s="389"/>
      <c r="Q30" s="389"/>
      <c r="R30" s="400">
        <v>1</v>
      </c>
      <c r="S30" s="389"/>
    </row>
    <row r="31" spans="1:19" x14ac:dyDescent="0.25">
      <c r="A31" s="76" t="s">
        <v>119</v>
      </c>
      <c r="B31" s="77" t="s">
        <v>120</v>
      </c>
      <c r="C31" s="78">
        <v>0</v>
      </c>
      <c r="D31" s="78">
        <v>4336667.67</v>
      </c>
      <c r="E31" s="78">
        <v>4336667.67</v>
      </c>
      <c r="F31" s="78">
        <v>4335793.37</v>
      </c>
      <c r="G31" s="78">
        <v>4335793.37</v>
      </c>
      <c r="H31" s="78">
        <v>76404.91</v>
      </c>
      <c r="I31" s="78">
        <v>2835.82</v>
      </c>
      <c r="J31" s="78">
        <v>5128.09</v>
      </c>
      <c r="K31" s="78">
        <v>4251424.55</v>
      </c>
      <c r="L31" s="78">
        <v>4259388.46</v>
      </c>
      <c r="M31" s="78">
        <v>4335793.37</v>
      </c>
      <c r="N31" s="78">
        <v>79223.710000000006</v>
      </c>
      <c r="O31" s="400">
        <v>1.8272021574681298E-2</v>
      </c>
      <c r="P31" s="389"/>
      <c r="Q31" s="389"/>
      <c r="R31" s="400">
        <v>0.99979839359007205</v>
      </c>
      <c r="S31" s="389"/>
    </row>
    <row r="32" spans="1:19" ht="16.5" customHeight="1" x14ac:dyDescent="0.25">
      <c r="A32" s="76" t="s">
        <v>121</v>
      </c>
      <c r="B32" s="77" t="s">
        <v>122</v>
      </c>
      <c r="C32" s="78">
        <v>0</v>
      </c>
      <c r="D32" s="78">
        <v>0</v>
      </c>
      <c r="E32" s="78">
        <v>0</v>
      </c>
      <c r="F32" s="78">
        <v>0</v>
      </c>
      <c r="G32" s="78">
        <v>0</v>
      </c>
      <c r="H32" s="78">
        <v>0</v>
      </c>
      <c r="I32" s="78">
        <v>0</v>
      </c>
      <c r="J32" s="78">
        <v>0</v>
      </c>
      <c r="K32" s="78">
        <v>0</v>
      </c>
      <c r="L32" s="78">
        <v>0</v>
      </c>
      <c r="M32" s="78">
        <v>0</v>
      </c>
      <c r="N32" s="78">
        <v>0</v>
      </c>
      <c r="O32" s="400">
        <v>0</v>
      </c>
      <c r="P32" s="389"/>
      <c r="Q32" s="389"/>
      <c r="R32" s="400">
        <v>0</v>
      </c>
      <c r="S32" s="389"/>
    </row>
    <row r="33" spans="1:19" ht="16.5" customHeight="1" x14ac:dyDescent="0.25">
      <c r="A33" s="76" t="s">
        <v>123</v>
      </c>
      <c r="B33" s="77" t="s">
        <v>124</v>
      </c>
      <c r="C33" s="78">
        <v>39890677.100000001</v>
      </c>
      <c r="D33" s="78">
        <v>-23816079.699999999</v>
      </c>
      <c r="E33" s="78">
        <v>16074597.4</v>
      </c>
      <c r="F33" s="78">
        <v>0</v>
      </c>
      <c r="G33" s="78">
        <v>0</v>
      </c>
      <c r="H33" s="78">
        <v>0</v>
      </c>
      <c r="I33" s="78">
        <v>0</v>
      </c>
      <c r="J33" s="78">
        <v>0</v>
      </c>
      <c r="K33" s="78">
        <v>0</v>
      </c>
      <c r="L33" s="78">
        <v>0</v>
      </c>
      <c r="M33" s="78">
        <v>0</v>
      </c>
      <c r="N33" s="78">
        <v>0</v>
      </c>
      <c r="O33" s="400">
        <v>0</v>
      </c>
      <c r="P33" s="389"/>
      <c r="Q33" s="389"/>
      <c r="R33" s="400">
        <v>0</v>
      </c>
      <c r="S33" s="389"/>
    </row>
    <row r="34" spans="1:19" x14ac:dyDescent="0.25">
      <c r="A34" s="401" t="s">
        <v>141</v>
      </c>
      <c r="B34" s="389"/>
      <c r="C34" s="66">
        <v>39890677.100000001</v>
      </c>
      <c r="D34" s="66">
        <v>-1306492.45</v>
      </c>
      <c r="E34" s="66">
        <v>38584184.649999999</v>
      </c>
      <c r="F34" s="66">
        <v>22508712.949999999</v>
      </c>
      <c r="G34" s="66">
        <v>22508712.949999999</v>
      </c>
      <c r="H34" s="66">
        <v>138879.78</v>
      </c>
      <c r="I34" s="66">
        <v>2835.82</v>
      </c>
      <c r="J34" s="66">
        <v>5128.09</v>
      </c>
      <c r="K34" s="66">
        <v>22361869.260000002</v>
      </c>
      <c r="L34" s="66">
        <v>22369833.170000002</v>
      </c>
      <c r="M34" s="66">
        <v>22508712.949999999</v>
      </c>
      <c r="N34" s="66">
        <v>141698.57999999999</v>
      </c>
      <c r="O34" s="402">
        <v>6.2952768696621503E-3</v>
      </c>
      <c r="P34" s="389"/>
      <c r="Q34" s="389"/>
      <c r="R34" s="402">
        <v>0.58336629772478599</v>
      </c>
      <c r="S34" s="389"/>
    </row>
    <row r="35" spans="1:19" ht="12.6" customHeight="1" x14ac:dyDescent="0.25">
      <c r="A35" s="388" t="s">
        <v>142</v>
      </c>
      <c r="B35" s="389"/>
      <c r="C35" s="389"/>
      <c r="D35" s="389"/>
      <c r="E35" s="389"/>
      <c r="F35" s="389"/>
      <c r="G35" s="389"/>
      <c r="H35" s="389"/>
      <c r="I35" s="389"/>
      <c r="J35" s="389"/>
      <c r="K35" s="389"/>
      <c r="L35" s="389"/>
      <c r="M35" s="389"/>
      <c r="N35" s="389"/>
      <c r="O35" s="389"/>
      <c r="P35" s="389"/>
      <c r="Q35" s="389"/>
      <c r="R35" s="389"/>
      <c r="S35" s="389"/>
    </row>
    <row r="36" spans="1:19" ht="16.5" customHeight="1" x14ac:dyDescent="0.25">
      <c r="A36" s="76" t="s">
        <v>123</v>
      </c>
      <c r="B36" s="77" t="s">
        <v>124</v>
      </c>
      <c r="C36" s="78">
        <v>0</v>
      </c>
      <c r="D36" s="78">
        <v>0</v>
      </c>
      <c r="E36" s="78">
        <v>0</v>
      </c>
      <c r="F36" s="78">
        <v>0</v>
      </c>
      <c r="G36" s="78">
        <v>0</v>
      </c>
      <c r="H36" s="78">
        <v>0</v>
      </c>
      <c r="I36" s="78">
        <v>0</v>
      </c>
      <c r="J36" s="78">
        <v>0</v>
      </c>
      <c r="K36" s="78">
        <v>0</v>
      </c>
      <c r="L36" s="78">
        <v>0</v>
      </c>
      <c r="M36" s="78">
        <v>0</v>
      </c>
      <c r="N36" s="78">
        <v>0</v>
      </c>
      <c r="O36" s="400">
        <v>0</v>
      </c>
      <c r="P36" s="389"/>
      <c r="Q36" s="389"/>
      <c r="R36" s="400">
        <v>0</v>
      </c>
      <c r="S36" s="389"/>
    </row>
    <row r="37" spans="1:19" x14ac:dyDescent="0.25">
      <c r="A37" s="401" t="s">
        <v>143</v>
      </c>
      <c r="B37" s="389"/>
      <c r="C37" s="66">
        <v>0</v>
      </c>
      <c r="D37" s="66">
        <v>0</v>
      </c>
      <c r="E37" s="66">
        <v>0</v>
      </c>
      <c r="F37" s="66">
        <v>0</v>
      </c>
      <c r="G37" s="66">
        <v>0</v>
      </c>
      <c r="H37" s="66">
        <v>0</v>
      </c>
      <c r="I37" s="66">
        <v>0</v>
      </c>
      <c r="J37" s="66">
        <v>0</v>
      </c>
      <c r="K37" s="66">
        <v>0</v>
      </c>
      <c r="L37" s="66">
        <v>0</v>
      </c>
      <c r="M37" s="66">
        <v>0</v>
      </c>
      <c r="N37" s="66">
        <v>0</v>
      </c>
      <c r="O37" s="402">
        <v>0</v>
      </c>
      <c r="P37" s="389"/>
      <c r="Q37" s="389"/>
      <c r="R37" s="402">
        <v>0</v>
      </c>
      <c r="S37" s="389"/>
    </row>
    <row r="38" spans="1:19" x14ac:dyDescent="0.25">
      <c r="A38" s="401" t="s">
        <v>144</v>
      </c>
      <c r="B38" s="389"/>
      <c r="C38" s="66">
        <v>39890677.100000001</v>
      </c>
      <c r="D38" s="66">
        <v>-1306492.45</v>
      </c>
      <c r="E38" s="66">
        <v>38584184.649999999</v>
      </c>
      <c r="F38" s="66">
        <v>22508712.949999999</v>
      </c>
      <c r="G38" s="66">
        <v>22508712.949999999</v>
      </c>
      <c r="H38" s="66">
        <v>138879.78</v>
      </c>
      <c r="I38" s="66">
        <v>2835.82</v>
      </c>
      <c r="J38" s="66">
        <v>5128.09</v>
      </c>
      <c r="K38" s="66">
        <v>22361869.260000002</v>
      </c>
      <c r="L38" s="66">
        <v>22369833.170000002</v>
      </c>
      <c r="M38" s="66">
        <v>22508712.949999999</v>
      </c>
      <c r="N38" s="66">
        <v>141698.57999999999</v>
      </c>
      <c r="O38" s="402">
        <v>6.2952768696621503E-3</v>
      </c>
      <c r="P38" s="389"/>
      <c r="Q38" s="389"/>
      <c r="R38" s="402">
        <v>0.58336629772478599</v>
      </c>
      <c r="S38" s="389"/>
    </row>
    <row r="39" spans="1:19" ht="11.85" customHeight="1" x14ac:dyDescent="0.25">
      <c r="A39" s="388" t="s">
        <v>145</v>
      </c>
      <c r="B39" s="389"/>
      <c r="C39" s="389"/>
      <c r="D39" s="389"/>
      <c r="E39" s="389"/>
      <c r="F39" s="389"/>
      <c r="G39" s="389"/>
      <c r="H39" s="389"/>
      <c r="I39" s="389"/>
      <c r="J39" s="389"/>
      <c r="K39" s="389"/>
      <c r="L39" s="389"/>
      <c r="M39" s="389"/>
      <c r="N39" s="389"/>
      <c r="O39" s="389"/>
      <c r="P39" s="389"/>
      <c r="Q39" s="389"/>
      <c r="R39" s="389"/>
      <c r="S39" s="389"/>
    </row>
    <row r="40" spans="1:19" ht="12.6" customHeight="1" x14ac:dyDescent="0.25">
      <c r="A40" s="388" t="s">
        <v>146</v>
      </c>
      <c r="B40" s="389"/>
      <c r="C40" s="389"/>
      <c r="D40" s="389"/>
      <c r="E40" s="389"/>
      <c r="F40" s="389"/>
      <c r="G40" s="389"/>
      <c r="H40" s="389"/>
      <c r="I40" s="389"/>
      <c r="J40" s="389"/>
      <c r="K40" s="389"/>
      <c r="L40" s="389"/>
      <c r="M40" s="389"/>
      <c r="N40" s="389"/>
      <c r="O40" s="389"/>
      <c r="P40" s="389"/>
      <c r="Q40" s="389"/>
      <c r="R40" s="389"/>
      <c r="S40" s="389"/>
    </row>
    <row r="41" spans="1:19" x14ac:dyDescent="0.25">
      <c r="A41" s="76" t="s">
        <v>131</v>
      </c>
      <c r="B41" s="77" t="s">
        <v>132</v>
      </c>
      <c r="C41" s="78">
        <v>0</v>
      </c>
      <c r="D41" s="78">
        <v>1306492.45</v>
      </c>
      <c r="E41" s="78">
        <v>1306492.45</v>
      </c>
      <c r="F41" s="78">
        <v>1306492.45</v>
      </c>
      <c r="G41" s="78">
        <v>1306492.45</v>
      </c>
      <c r="H41" s="78">
        <v>0</v>
      </c>
      <c r="I41" s="78">
        <v>0</v>
      </c>
      <c r="J41" s="78">
        <v>21705.96</v>
      </c>
      <c r="K41" s="78">
        <v>1284786.49</v>
      </c>
      <c r="L41" s="78">
        <v>1306492.45</v>
      </c>
      <c r="M41" s="78">
        <v>1306492.45</v>
      </c>
      <c r="N41" s="78">
        <v>0</v>
      </c>
      <c r="O41" s="400">
        <v>0</v>
      </c>
      <c r="P41" s="389"/>
      <c r="Q41" s="389"/>
      <c r="R41" s="400">
        <v>1</v>
      </c>
      <c r="S41" s="389"/>
    </row>
    <row r="42" spans="1:19" x14ac:dyDescent="0.25">
      <c r="A42" s="401" t="s">
        <v>147</v>
      </c>
      <c r="B42" s="389"/>
      <c r="C42" s="66">
        <v>0</v>
      </c>
      <c r="D42" s="66">
        <v>1306492.45</v>
      </c>
      <c r="E42" s="66">
        <v>1306492.45</v>
      </c>
      <c r="F42" s="66">
        <v>1306492.45</v>
      </c>
      <c r="G42" s="66">
        <v>1306492.45</v>
      </c>
      <c r="H42" s="66">
        <v>0</v>
      </c>
      <c r="I42" s="66">
        <v>0</v>
      </c>
      <c r="J42" s="66">
        <v>21705.96</v>
      </c>
      <c r="K42" s="66">
        <v>1284786.49</v>
      </c>
      <c r="L42" s="66">
        <v>1306492.45</v>
      </c>
      <c r="M42" s="66">
        <v>1306492.45</v>
      </c>
      <c r="N42" s="66">
        <v>0</v>
      </c>
      <c r="O42" s="402">
        <v>0</v>
      </c>
      <c r="P42" s="389"/>
      <c r="Q42" s="389"/>
      <c r="R42" s="402">
        <v>1</v>
      </c>
      <c r="S42" s="389"/>
    </row>
    <row r="43" spans="1:19" ht="12.6" customHeight="1" x14ac:dyDescent="0.25">
      <c r="A43" s="388" t="s">
        <v>148</v>
      </c>
      <c r="B43" s="389"/>
      <c r="C43" s="389"/>
      <c r="D43" s="389"/>
      <c r="E43" s="389"/>
      <c r="F43" s="389"/>
      <c r="G43" s="389"/>
      <c r="H43" s="389"/>
      <c r="I43" s="389"/>
      <c r="J43" s="389"/>
      <c r="K43" s="389"/>
      <c r="L43" s="389"/>
      <c r="M43" s="389"/>
      <c r="N43" s="389"/>
      <c r="O43" s="389"/>
      <c r="P43" s="389"/>
      <c r="Q43" s="389"/>
      <c r="R43" s="389"/>
      <c r="S43" s="389"/>
    </row>
    <row r="44" spans="1:19" ht="16.5" customHeight="1" x14ac:dyDescent="0.25">
      <c r="A44" s="76" t="s">
        <v>129</v>
      </c>
      <c r="B44" s="77" t="s">
        <v>130</v>
      </c>
      <c r="C44" s="78">
        <v>0</v>
      </c>
      <c r="D44" s="78">
        <v>6032</v>
      </c>
      <c r="E44" s="78">
        <v>6032</v>
      </c>
      <c r="F44" s="78">
        <v>6032</v>
      </c>
      <c r="G44" s="78">
        <v>6032</v>
      </c>
      <c r="H44" s="78">
        <v>6032</v>
      </c>
      <c r="I44" s="78">
        <v>0</v>
      </c>
      <c r="J44" s="78">
        <v>0</v>
      </c>
      <c r="K44" s="78">
        <v>0</v>
      </c>
      <c r="L44" s="78">
        <v>0</v>
      </c>
      <c r="M44" s="78">
        <v>6032</v>
      </c>
      <c r="N44" s="78">
        <v>6032</v>
      </c>
      <c r="O44" s="400">
        <v>1</v>
      </c>
      <c r="P44" s="389"/>
      <c r="Q44" s="389"/>
      <c r="R44" s="400">
        <v>1</v>
      </c>
      <c r="S44" s="389"/>
    </row>
    <row r="45" spans="1:19" x14ac:dyDescent="0.25">
      <c r="A45" s="401" t="s">
        <v>149</v>
      </c>
      <c r="B45" s="389"/>
      <c r="C45" s="66">
        <v>0</v>
      </c>
      <c r="D45" s="66">
        <v>6032</v>
      </c>
      <c r="E45" s="66">
        <v>6032</v>
      </c>
      <c r="F45" s="66">
        <v>6032</v>
      </c>
      <c r="G45" s="66">
        <v>6032</v>
      </c>
      <c r="H45" s="66">
        <v>6032</v>
      </c>
      <c r="I45" s="66">
        <v>0</v>
      </c>
      <c r="J45" s="66">
        <v>0</v>
      </c>
      <c r="K45" s="66">
        <v>0</v>
      </c>
      <c r="L45" s="66">
        <v>0</v>
      </c>
      <c r="M45" s="66">
        <v>6032</v>
      </c>
      <c r="N45" s="66">
        <v>6032</v>
      </c>
      <c r="O45" s="402">
        <v>1</v>
      </c>
      <c r="P45" s="389"/>
      <c r="Q45" s="389"/>
      <c r="R45" s="402">
        <v>1</v>
      </c>
      <c r="S45" s="389"/>
    </row>
    <row r="46" spans="1:19" x14ac:dyDescent="0.25">
      <c r="A46" s="401" t="s">
        <v>150</v>
      </c>
      <c r="B46" s="389"/>
      <c r="C46" s="66">
        <v>0</v>
      </c>
      <c r="D46" s="66">
        <v>1312524.45</v>
      </c>
      <c r="E46" s="66">
        <v>1312524.45</v>
      </c>
      <c r="F46" s="66">
        <v>1312524.45</v>
      </c>
      <c r="G46" s="66">
        <v>1312524.45</v>
      </c>
      <c r="H46" s="66">
        <v>6032</v>
      </c>
      <c r="I46" s="66">
        <v>0</v>
      </c>
      <c r="J46" s="66">
        <v>21705.96</v>
      </c>
      <c r="K46" s="66">
        <v>1284786.49</v>
      </c>
      <c r="L46" s="66">
        <v>1306492.45</v>
      </c>
      <c r="M46" s="66">
        <v>1312524.45</v>
      </c>
      <c r="N46" s="66">
        <v>6032</v>
      </c>
      <c r="O46" s="402">
        <v>4.5957239120383601E-3</v>
      </c>
      <c r="P46" s="389"/>
      <c r="Q46" s="389"/>
      <c r="R46" s="402">
        <v>1</v>
      </c>
      <c r="S46" s="389"/>
    </row>
    <row r="47" spans="1:19" x14ac:dyDescent="0.25">
      <c r="A47" s="401" t="s">
        <v>151</v>
      </c>
      <c r="B47" s="389"/>
      <c r="C47" s="66">
        <v>39890677.100000001</v>
      </c>
      <c r="D47" s="66">
        <v>6032</v>
      </c>
      <c r="E47" s="66">
        <v>39896709.100000001</v>
      </c>
      <c r="F47" s="66">
        <v>23821237.399999999</v>
      </c>
      <c r="G47" s="66">
        <v>23821237.399999999</v>
      </c>
      <c r="H47" s="66">
        <v>144911.78</v>
      </c>
      <c r="I47" s="66">
        <v>2835.82</v>
      </c>
      <c r="J47" s="66">
        <v>26834.05</v>
      </c>
      <c r="K47" s="66">
        <v>23646655.75</v>
      </c>
      <c r="L47" s="66">
        <v>23676325.620000001</v>
      </c>
      <c r="M47" s="66">
        <v>23821237.399999999</v>
      </c>
      <c r="N47" s="66">
        <v>147730.57999999999</v>
      </c>
      <c r="O47" s="402">
        <v>6.2016333374856503E-3</v>
      </c>
      <c r="P47" s="389"/>
      <c r="Q47" s="389"/>
      <c r="R47" s="402">
        <v>0.59707273951575102</v>
      </c>
      <c r="S47" s="389"/>
    </row>
    <row r="48" spans="1:19" x14ac:dyDescent="0.25">
      <c r="A48" s="401" t="s">
        <v>152</v>
      </c>
      <c r="B48" s="389"/>
      <c r="C48" s="66">
        <v>39890677.100000001</v>
      </c>
      <c r="D48" s="66">
        <v>6032</v>
      </c>
      <c r="E48" s="66">
        <v>39896709.100000001</v>
      </c>
      <c r="F48" s="66">
        <v>23821237.399999999</v>
      </c>
      <c r="G48" s="66">
        <v>23821237.399999999</v>
      </c>
      <c r="H48" s="66">
        <v>144911.78</v>
      </c>
      <c r="I48" s="66">
        <v>2835.82</v>
      </c>
      <c r="J48" s="66">
        <v>26834.05</v>
      </c>
      <c r="K48" s="66">
        <v>23646655.75</v>
      </c>
      <c r="L48" s="66">
        <v>23676325.620000001</v>
      </c>
      <c r="M48" s="66">
        <v>23821237.399999999</v>
      </c>
      <c r="N48" s="66">
        <v>147730.57999999999</v>
      </c>
      <c r="O48" s="402">
        <v>6.2016333374856503E-3</v>
      </c>
      <c r="P48" s="389"/>
      <c r="Q48" s="389"/>
      <c r="R48" s="402">
        <v>0.59707273951575102</v>
      </c>
      <c r="S48" s="389"/>
    </row>
    <row r="49" spans="1:19" ht="12.6" customHeight="1" x14ac:dyDescent="0.25">
      <c r="A49" s="388" t="s">
        <v>153</v>
      </c>
      <c r="B49" s="389"/>
      <c r="C49" s="389"/>
      <c r="D49" s="389"/>
      <c r="E49" s="389"/>
      <c r="F49" s="389"/>
      <c r="G49" s="389"/>
      <c r="H49" s="389"/>
      <c r="I49" s="389"/>
      <c r="J49" s="389"/>
      <c r="K49" s="389"/>
      <c r="L49" s="389"/>
      <c r="M49" s="389"/>
      <c r="N49" s="389"/>
      <c r="O49" s="389"/>
      <c r="P49" s="389"/>
      <c r="Q49" s="389"/>
      <c r="R49" s="389"/>
      <c r="S49" s="389"/>
    </row>
    <row r="50" spans="1:19" ht="11.1" customHeight="1" x14ac:dyDescent="0.25">
      <c r="A50" s="388" t="s">
        <v>154</v>
      </c>
      <c r="B50" s="389"/>
      <c r="C50" s="389"/>
      <c r="D50" s="389"/>
      <c r="E50" s="389"/>
      <c r="F50" s="389"/>
      <c r="G50" s="389"/>
      <c r="H50" s="389"/>
      <c r="I50" s="389"/>
      <c r="J50" s="389"/>
      <c r="K50" s="389"/>
      <c r="L50" s="389"/>
      <c r="M50" s="389"/>
      <c r="N50" s="389"/>
      <c r="O50" s="389"/>
      <c r="P50" s="389"/>
      <c r="Q50" s="389"/>
      <c r="R50" s="389"/>
      <c r="S50" s="389"/>
    </row>
    <row r="51" spans="1:19" ht="11.85" customHeight="1" x14ac:dyDescent="0.25">
      <c r="A51" s="388" t="s">
        <v>155</v>
      </c>
      <c r="B51" s="389"/>
      <c r="C51" s="389"/>
      <c r="D51" s="389"/>
      <c r="E51" s="389"/>
      <c r="F51" s="389"/>
      <c r="G51" s="389"/>
      <c r="H51" s="389"/>
      <c r="I51" s="389"/>
      <c r="J51" s="389"/>
      <c r="K51" s="389"/>
      <c r="L51" s="389"/>
      <c r="M51" s="389"/>
      <c r="N51" s="389"/>
      <c r="O51" s="389"/>
      <c r="P51" s="389"/>
      <c r="Q51" s="389"/>
      <c r="R51" s="389"/>
      <c r="S51" s="389"/>
    </row>
    <row r="52" spans="1:19" ht="12.6" customHeight="1" x14ac:dyDescent="0.25">
      <c r="A52" s="388" t="s">
        <v>156</v>
      </c>
      <c r="B52" s="389"/>
      <c r="C52" s="389"/>
      <c r="D52" s="389"/>
      <c r="E52" s="389"/>
      <c r="F52" s="389"/>
      <c r="G52" s="389"/>
      <c r="H52" s="389"/>
      <c r="I52" s="389"/>
      <c r="J52" s="389"/>
      <c r="K52" s="389"/>
      <c r="L52" s="389"/>
      <c r="M52" s="389"/>
      <c r="N52" s="389"/>
      <c r="O52" s="389"/>
      <c r="P52" s="389"/>
      <c r="Q52" s="389"/>
      <c r="R52" s="389"/>
      <c r="S52" s="389"/>
    </row>
    <row r="53" spans="1:19" ht="16.5" customHeight="1" x14ac:dyDescent="0.25">
      <c r="A53" s="76" t="s">
        <v>123</v>
      </c>
      <c r="B53" s="77" t="s">
        <v>124</v>
      </c>
      <c r="C53" s="78">
        <v>10542143.84</v>
      </c>
      <c r="D53" s="78">
        <v>-10542143.84</v>
      </c>
      <c r="E53" s="78">
        <v>0</v>
      </c>
      <c r="F53" s="78">
        <v>0</v>
      </c>
      <c r="G53" s="78">
        <v>0</v>
      </c>
      <c r="H53" s="78">
        <v>0</v>
      </c>
      <c r="I53" s="78">
        <v>0</v>
      </c>
      <c r="J53" s="78">
        <v>0</v>
      </c>
      <c r="K53" s="78">
        <v>0</v>
      </c>
      <c r="L53" s="78">
        <v>0</v>
      </c>
      <c r="M53" s="78">
        <v>0</v>
      </c>
      <c r="N53" s="78">
        <v>0</v>
      </c>
      <c r="O53" s="400">
        <v>0</v>
      </c>
      <c r="P53" s="389"/>
      <c r="Q53" s="389"/>
      <c r="R53" s="400">
        <v>0</v>
      </c>
      <c r="S53" s="389"/>
    </row>
    <row r="54" spans="1:19" x14ac:dyDescent="0.25">
      <c r="A54" s="401" t="s">
        <v>157</v>
      </c>
      <c r="B54" s="389"/>
      <c r="C54" s="66">
        <v>10542143.84</v>
      </c>
      <c r="D54" s="66">
        <v>-10542143.84</v>
      </c>
      <c r="E54" s="66">
        <v>0</v>
      </c>
      <c r="F54" s="66">
        <v>0</v>
      </c>
      <c r="G54" s="66">
        <v>0</v>
      </c>
      <c r="H54" s="66">
        <v>0</v>
      </c>
      <c r="I54" s="66">
        <v>0</v>
      </c>
      <c r="J54" s="66">
        <v>0</v>
      </c>
      <c r="K54" s="66">
        <v>0</v>
      </c>
      <c r="L54" s="66">
        <v>0</v>
      </c>
      <c r="M54" s="66">
        <v>0</v>
      </c>
      <c r="N54" s="66">
        <v>0</v>
      </c>
      <c r="O54" s="402">
        <v>0</v>
      </c>
      <c r="P54" s="389"/>
      <c r="Q54" s="389"/>
      <c r="R54" s="402">
        <v>0</v>
      </c>
      <c r="S54" s="389"/>
    </row>
    <row r="55" spans="1:19" ht="12.6" customHeight="1" x14ac:dyDescent="0.25">
      <c r="A55" s="388" t="s">
        <v>158</v>
      </c>
      <c r="B55" s="389"/>
      <c r="C55" s="389"/>
      <c r="D55" s="389"/>
      <c r="E55" s="389"/>
      <c r="F55" s="389"/>
      <c r="G55" s="389"/>
      <c r="H55" s="389"/>
      <c r="I55" s="389"/>
      <c r="J55" s="389"/>
      <c r="K55" s="389"/>
      <c r="L55" s="389"/>
      <c r="M55" s="389"/>
      <c r="N55" s="389"/>
      <c r="O55" s="389"/>
      <c r="P55" s="389"/>
      <c r="Q55" s="389"/>
      <c r="R55" s="389"/>
      <c r="S55" s="389"/>
    </row>
    <row r="56" spans="1:19" ht="16.5" customHeight="1" x14ac:dyDescent="0.25">
      <c r="A56" s="76" t="s">
        <v>123</v>
      </c>
      <c r="B56" s="77" t="s">
        <v>124</v>
      </c>
      <c r="C56" s="78">
        <v>0</v>
      </c>
      <c r="D56" s="78">
        <v>0</v>
      </c>
      <c r="E56" s="78">
        <v>0</v>
      </c>
      <c r="F56" s="78">
        <v>0</v>
      </c>
      <c r="G56" s="78">
        <v>0</v>
      </c>
      <c r="H56" s="78">
        <v>0</v>
      </c>
      <c r="I56" s="78">
        <v>0</v>
      </c>
      <c r="J56" s="78">
        <v>0</v>
      </c>
      <c r="K56" s="78">
        <v>0</v>
      </c>
      <c r="L56" s="78">
        <v>0</v>
      </c>
      <c r="M56" s="78">
        <v>0</v>
      </c>
      <c r="N56" s="78">
        <v>0</v>
      </c>
      <c r="O56" s="400">
        <v>0</v>
      </c>
      <c r="P56" s="389"/>
      <c r="Q56" s="389"/>
      <c r="R56" s="400">
        <v>0</v>
      </c>
      <c r="S56" s="389"/>
    </row>
    <row r="57" spans="1:19" x14ac:dyDescent="0.25">
      <c r="A57" s="401" t="s">
        <v>159</v>
      </c>
      <c r="B57" s="389"/>
      <c r="C57" s="66">
        <v>0</v>
      </c>
      <c r="D57" s="66">
        <v>0</v>
      </c>
      <c r="E57" s="66">
        <v>0</v>
      </c>
      <c r="F57" s="66">
        <v>0</v>
      </c>
      <c r="G57" s="66">
        <v>0</v>
      </c>
      <c r="H57" s="66">
        <v>0</v>
      </c>
      <c r="I57" s="66">
        <v>0</v>
      </c>
      <c r="J57" s="66">
        <v>0</v>
      </c>
      <c r="K57" s="66">
        <v>0</v>
      </c>
      <c r="L57" s="66">
        <v>0</v>
      </c>
      <c r="M57" s="66">
        <v>0</v>
      </c>
      <c r="N57" s="66">
        <v>0</v>
      </c>
      <c r="O57" s="402">
        <v>0</v>
      </c>
      <c r="P57" s="389"/>
      <c r="Q57" s="389"/>
      <c r="R57" s="402">
        <v>0</v>
      </c>
      <c r="S57" s="389"/>
    </row>
    <row r="58" spans="1:19" x14ac:dyDescent="0.25">
      <c r="A58" s="401" t="s">
        <v>160</v>
      </c>
      <c r="B58" s="389"/>
      <c r="C58" s="66">
        <v>10542143.84</v>
      </c>
      <c r="D58" s="66">
        <v>-10542143.84</v>
      </c>
      <c r="E58" s="66">
        <v>0</v>
      </c>
      <c r="F58" s="66">
        <v>0</v>
      </c>
      <c r="G58" s="66">
        <v>0</v>
      </c>
      <c r="H58" s="66">
        <v>0</v>
      </c>
      <c r="I58" s="66">
        <v>0</v>
      </c>
      <c r="J58" s="66">
        <v>0</v>
      </c>
      <c r="K58" s="66">
        <v>0</v>
      </c>
      <c r="L58" s="66">
        <v>0</v>
      </c>
      <c r="M58" s="66">
        <v>0</v>
      </c>
      <c r="N58" s="66">
        <v>0</v>
      </c>
      <c r="O58" s="402">
        <v>0</v>
      </c>
      <c r="P58" s="389"/>
      <c r="Q58" s="389"/>
      <c r="R58" s="402">
        <v>0</v>
      </c>
      <c r="S58" s="389"/>
    </row>
    <row r="59" spans="1:19" ht="11.85" customHeight="1" x14ac:dyDescent="0.25">
      <c r="A59" s="388" t="s">
        <v>161</v>
      </c>
      <c r="B59" s="389"/>
      <c r="C59" s="389"/>
      <c r="D59" s="389"/>
      <c r="E59" s="389"/>
      <c r="F59" s="389"/>
      <c r="G59" s="389"/>
      <c r="H59" s="389"/>
      <c r="I59" s="389"/>
      <c r="J59" s="389"/>
      <c r="K59" s="389"/>
      <c r="L59" s="389"/>
      <c r="M59" s="389"/>
      <c r="N59" s="389"/>
      <c r="O59" s="389"/>
      <c r="P59" s="389"/>
      <c r="Q59" s="389"/>
      <c r="R59" s="389"/>
      <c r="S59" s="389"/>
    </row>
    <row r="60" spans="1:19" ht="12.6" customHeight="1" x14ac:dyDescent="0.25">
      <c r="A60" s="388" t="s">
        <v>162</v>
      </c>
      <c r="B60" s="389"/>
      <c r="C60" s="389"/>
      <c r="D60" s="389"/>
      <c r="E60" s="389"/>
      <c r="F60" s="389"/>
      <c r="G60" s="389"/>
      <c r="H60" s="389"/>
      <c r="I60" s="389"/>
      <c r="J60" s="389"/>
      <c r="K60" s="389"/>
      <c r="L60" s="389"/>
      <c r="M60" s="389"/>
      <c r="N60" s="389"/>
      <c r="O60" s="389"/>
      <c r="P60" s="389"/>
      <c r="Q60" s="389"/>
      <c r="R60" s="389"/>
      <c r="S60" s="389"/>
    </row>
    <row r="61" spans="1:19" x14ac:dyDescent="0.25">
      <c r="A61" s="76" t="s">
        <v>131</v>
      </c>
      <c r="B61" s="77" t="s">
        <v>132</v>
      </c>
      <c r="C61" s="78">
        <v>0</v>
      </c>
      <c r="D61" s="78">
        <v>11957375.57</v>
      </c>
      <c r="E61" s="78">
        <v>11957375.57</v>
      </c>
      <c r="F61" s="78">
        <v>11957375.57</v>
      </c>
      <c r="G61" s="78">
        <v>11957375.57</v>
      </c>
      <c r="H61" s="78">
        <v>0</v>
      </c>
      <c r="I61" s="78">
        <v>0</v>
      </c>
      <c r="J61" s="78">
        <v>8443986.8800000008</v>
      </c>
      <c r="K61" s="78">
        <v>3513388.69</v>
      </c>
      <c r="L61" s="78">
        <v>11957375.57</v>
      </c>
      <c r="M61" s="78">
        <v>11957375.57</v>
      </c>
      <c r="N61" s="78">
        <v>0</v>
      </c>
      <c r="O61" s="400">
        <v>0</v>
      </c>
      <c r="P61" s="389"/>
      <c r="Q61" s="389"/>
      <c r="R61" s="400">
        <v>1</v>
      </c>
      <c r="S61" s="389"/>
    </row>
    <row r="62" spans="1:19" x14ac:dyDescent="0.25">
      <c r="A62" s="401" t="s">
        <v>163</v>
      </c>
      <c r="B62" s="389"/>
      <c r="C62" s="66">
        <v>0</v>
      </c>
      <c r="D62" s="66">
        <v>11957375.57</v>
      </c>
      <c r="E62" s="66">
        <v>11957375.57</v>
      </c>
      <c r="F62" s="66">
        <v>11957375.57</v>
      </c>
      <c r="G62" s="66">
        <v>11957375.57</v>
      </c>
      <c r="H62" s="66">
        <v>0</v>
      </c>
      <c r="I62" s="66">
        <v>0</v>
      </c>
      <c r="J62" s="66">
        <v>8443986.8800000008</v>
      </c>
      <c r="K62" s="66">
        <v>3513388.69</v>
      </c>
      <c r="L62" s="66">
        <v>11957375.57</v>
      </c>
      <c r="M62" s="66">
        <v>11957375.57</v>
      </c>
      <c r="N62" s="66">
        <v>0</v>
      </c>
      <c r="O62" s="402">
        <v>0</v>
      </c>
      <c r="P62" s="389"/>
      <c r="Q62" s="389"/>
      <c r="R62" s="402">
        <v>1</v>
      </c>
      <c r="S62" s="389"/>
    </row>
    <row r="63" spans="1:19" x14ac:dyDescent="0.25">
      <c r="A63" s="401" t="s">
        <v>164</v>
      </c>
      <c r="B63" s="389"/>
      <c r="C63" s="66">
        <v>0</v>
      </c>
      <c r="D63" s="66">
        <v>11957375.57</v>
      </c>
      <c r="E63" s="66">
        <v>11957375.57</v>
      </c>
      <c r="F63" s="66">
        <v>11957375.57</v>
      </c>
      <c r="G63" s="66">
        <v>11957375.57</v>
      </c>
      <c r="H63" s="66">
        <v>0</v>
      </c>
      <c r="I63" s="66">
        <v>0</v>
      </c>
      <c r="J63" s="66">
        <v>8443986.8800000008</v>
      </c>
      <c r="K63" s="66">
        <v>3513388.69</v>
      </c>
      <c r="L63" s="66">
        <v>11957375.57</v>
      </c>
      <c r="M63" s="66">
        <v>11957375.57</v>
      </c>
      <c r="N63" s="66">
        <v>0</v>
      </c>
      <c r="O63" s="402">
        <v>0</v>
      </c>
      <c r="P63" s="389"/>
      <c r="Q63" s="389"/>
      <c r="R63" s="402">
        <v>1</v>
      </c>
      <c r="S63" s="389"/>
    </row>
    <row r="64" spans="1:19" ht="32.25" customHeight="1" x14ac:dyDescent="0.25">
      <c r="A64" s="401" t="s">
        <v>165</v>
      </c>
      <c r="B64" s="389"/>
      <c r="C64" s="66">
        <v>10542143.84</v>
      </c>
      <c r="D64" s="66">
        <v>1415231.73</v>
      </c>
      <c r="E64" s="66">
        <v>11957375.57</v>
      </c>
      <c r="F64" s="66">
        <v>11957375.57</v>
      </c>
      <c r="G64" s="66">
        <v>11957375.57</v>
      </c>
      <c r="H64" s="66">
        <v>0</v>
      </c>
      <c r="I64" s="66">
        <v>0</v>
      </c>
      <c r="J64" s="66">
        <v>8443986.8800000008</v>
      </c>
      <c r="K64" s="66">
        <v>3513388.69</v>
      </c>
      <c r="L64" s="66">
        <v>11957375.57</v>
      </c>
      <c r="M64" s="66">
        <v>11957375.57</v>
      </c>
      <c r="N64" s="66">
        <v>0</v>
      </c>
      <c r="O64" s="402">
        <v>0</v>
      </c>
      <c r="P64" s="389"/>
      <c r="Q64" s="389"/>
      <c r="R64" s="402">
        <v>1</v>
      </c>
      <c r="S64" s="389"/>
    </row>
    <row r="65" spans="1:19" ht="11.1" customHeight="1" x14ac:dyDescent="0.25">
      <c r="A65" s="388" t="s">
        <v>166</v>
      </c>
      <c r="B65" s="389"/>
      <c r="C65" s="389"/>
      <c r="D65" s="389"/>
      <c r="E65" s="389"/>
      <c r="F65" s="389"/>
      <c r="G65" s="389"/>
      <c r="H65" s="389"/>
      <c r="I65" s="389"/>
      <c r="J65" s="389"/>
      <c r="K65" s="389"/>
      <c r="L65" s="389"/>
      <c r="M65" s="389"/>
      <c r="N65" s="389"/>
      <c r="O65" s="389"/>
      <c r="P65" s="389"/>
      <c r="Q65" s="389"/>
      <c r="R65" s="389"/>
      <c r="S65" s="389"/>
    </row>
    <row r="66" spans="1:19" ht="11.85" customHeight="1" x14ac:dyDescent="0.25">
      <c r="A66" s="388" t="s">
        <v>167</v>
      </c>
      <c r="B66" s="389"/>
      <c r="C66" s="389"/>
      <c r="D66" s="389"/>
      <c r="E66" s="389"/>
      <c r="F66" s="389"/>
      <c r="G66" s="389"/>
      <c r="H66" s="389"/>
      <c r="I66" s="389"/>
      <c r="J66" s="389"/>
      <c r="K66" s="389"/>
      <c r="L66" s="389"/>
      <c r="M66" s="389"/>
      <c r="N66" s="389"/>
      <c r="O66" s="389"/>
      <c r="P66" s="389"/>
      <c r="Q66" s="389"/>
      <c r="R66" s="389"/>
      <c r="S66" s="389"/>
    </row>
    <row r="67" spans="1:19" ht="12.6" customHeight="1" x14ac:dyDescent="0.25">
      <c r="A67" s="388" t="s">
        <v>168</v>
      </c>
      <c r="B67" s="389"/>
      <c r="C67" s="389"/>
      <c r="D67" s="389"/>
      <c r="E67" s="389"/>
      <c r="F67" s="389"/>
      <c r="G67" s="389"/>
      <c r="H67" s="389"/>
      <c r="I67" s="389"/>
      <c r="J67" s="389"/>
      <c r="K67" s="389"/>
      <c r="L67" s="389"/>
      <c r="M67" s="389"/>
      <c r="N67" s="389"/>
      <c r="O67" s="389"/>
      <c r="P67" s="389"/>
      <c r="Q67" s="389"/>
      <c r="R67" s="389"/>
      <c r="S67" s="389"/>
    </row>
    <row r="68" spans="1:19" x14ac:dyDescent="0.25">
      <c r="A68" s="76" t="s">
        <v>119</v>
      </c>
      <c r="B68" s="77" t="s">
        <v>120</v>
      </c>
      <c r="C68" s="78">
        <v>0</v>
      </c>
      <c r="D68" s="78">
        <v>3328274.28</v>
      </c>
      <c r="E68" s="78">
        <v>3328274.28</v>
      </c>
      <c r="F68" s="78">
        <v>3328274.28</v>
      </c>
      <c r="G68" s="78">
        <v>3328274.28</v>
      </c>
      <c r="H68" s="78">
        <v>1482710.82</v>
      </c>
      <c r="I68" s="78">
        <v>124331.5</v>
      </c>
      <c r="J68" s="78">
        <v>548431.76</v>
      </c>
      <c r="K68" s="78">
        <v>1172800.2</v>
      </c>
      <c r="L68" s="78">
        <v>1845563.46</v>
      </c>
      <c r="M68" s="78">
        <v>3328274.28</v>
      </c>
      <c r="N68" s="78">
        <v>1296217.6200000001</v>
      </c>
      <c r="O68" s="400">
        <v>0.38945637016430001</v>
      </c>
      <c r="P68" s="389"/>
      <c r="Q68" s="389"/>
      <c r="R68" s="400">
        <v>1</v>
      </c>
      <c r="S68" s="389"/>
    </row>
    <row r="69" spans="1:19" ht="16.5" customHeight="1" x14ac:dyDescent="0.25">
      <c r="A69" s="76" t="s">
        <v>123</v>
      </c>
      <c r="B69" s="77" t="s">
        <v>124</v>
      </c>
      <c r="C69" s="78">
        <v>149377424.72</v>
      </c>
      <c r="D69" s="78">
        <v>-147330039.25</v>
      </c>
      <c r="E69" s="78">
        <v>2047385.47</v>
      </c>
      <c r="F69" s="78">
        <v>0</v>
      </c>
      <c r="G69" s="78">
        <v>0</v>
      </c>
      <c r="H69" s="78">
        <v>0</v>
      </c>
      <c r="I69" s="78">
        <v>0</v>
      </c>
      <c r="J69" s="78">
        <v>0</v>
      </c>
      <c r="K69" s="78">
        <v>0</v>
      </c>
      <c r="L69" s="78">
        <v>0</v>
      </c>
      <c r="M69" s="78">
        <v>0</v>
      </c>
      <c r="N69" s="78">
        <v>0</v>
      </c>
      <c r="O69" s="400">
        <v>0</v>
      </c>
      <c r="P69" s="389"/>
      <c r="Q69" s="389"/>
      <c r="R69" s="400">
        <v>0</v>
      </c>
      <c r="S69" s="389"/>
    </row>
    <row r="70" spans="1:19" x14ac:dyDescent="0.25">
      <c r="A70" s="401" t="s">
        <v>169</v>
      </c>
      <c r="B70" s="389"/>
      <c r="C70" s="66">
        <v>149377424.72</v>
      </c>
      <c r="D70" s="66">
        <v>-144001764.97</v>
      </c>
      <c r="E70" s="66">
        <v>5375659.75</v>
      </c>
      <c r="F70" s="66">
        <v>3328274.28</v>
      </c>
      <c r="G70" s="66">
        <v>3328274.28</v>
      </c>
      <c r="H70" s="66">
        <v>1482710.82</v>
      </c>
      <c r="I70" s="66">
        <v>124331.5</v>
      </c>
      <c r="J70" s="66">
        <v>548431.76</v>
      </c>
      <c r="K70" s="66">
        <v>1172800.2</v>
      </c>
      <c r="L70" s="66">
        <v>1845563.46</v>
      </c>
      <c r="M70" s="66">
        <v>3328274.28</v>
      </c>
      <c r="N70" s="66">
        <v>1296217.6200000001</v>
      </c>
      <c r="O70" s="402">
        <v>0.38945637016430001</v>
      </c>
      <c r="P70" s="389"/>
      <c r="Q70" s="389"/>
      <c r="R70" s="402">
        <v>0.61913782396662997</v>
      </c>
      <c r="S70" s="389"/>
    </row>
    <row r="71" spans="1:19" ht="12.6" customHeight="1" x14ac:dyDescent="0.25">
      <c r="A71" s="388" t="s">
        <v>170</v>
      </c>
      <c r="B71" s="389"/>
      <c r="C71" s="389"/>
      <c r="D71" s="389"/>
      <c r="E71" s="389"/>
      <c r="F71" s="389"/>
      <c r="G71" s="389"/>
      <c r="H71" s="389"/>
      <c r="I71" s="389"/>
      <c r="J71" s="389"/>
      <c r="K71" s="389"/>
      <c r="L71" s="389"/>
      <c r="M71" s="389"/>
      <c r="N71" s="389"/>
      <c r="O71" s="389"/>
      <c r="P71" s="389"/>
      <c r="Q71" s="389"/>
      <c r="R71" s="389"/>
      <c r="S71" s="389"/>
    </row>
    <row r="72" spans="1:19" ht="16.5" customHeight="1" x14ac:dyDescent="0.25">
      <c r="A72" s="76" t="s">
        <v>123</v>
      </c>
      <c r="B72" s="77" t="s">
        <v>124</v>
      </c>
      <c r="C72" s="78">
        <v>0</v>
      </c>
      <c r="D72" s="78">
        <v>0</v>
      </c>
      <c r="E72" s="78">
        <v>0</v>
      </c>
      <c r="F72" s="78">
        <v>0</v>
      </c>
      <c r="G72" s="78">
        <v>0</v>
      </c>
      <c r="H72" s="78">
        <v>0</v>
      </c>
      <c r="I72" s="78">
        <v>0</v>
      </c>
      <c r="J72" s="78">
        <v>0</v>
      </c>
      <c r="K72" s="78">
        <v>0</v>
      </c>
      <c r="L72" s="78">
        <v>0</v>
      </c>
      <c r="M72" s="78">
        <v>0</v>
      </c>
      <c r="N72" s="78">
        <v>0</v>
      </c>
      <c r="O72" s="400">
        <v>0</v>
      </c>
      <c r="P72" s="389"/>
      <c r="Q72" s="389"/>
      <c r="R72" s="400">
        <v>0</v>
      </c>
      <c r="S72" s="389"/>
    </row>
    <row r="73" spans="1:19" x14ac:dyDescent="0.25">
      <c r="A73" s="401" t="s">
        <v>171</v>
      </c>
      <c r="B73" s="389"/>
      <c r="C73" s="66">
        <v>0</v>
      </c>
      <c r="D73" s="66">
        <v>0</v>
      </c>
      <c r="E73" s="66">
        <v>0</v>
      </c>
      <c r="F73" s="66">
        <v>0</v>
      </c>
      <c r="G73" s="66">
        <v>0</v>
      </c>
      <c r="H73" s="66">
        <v>0</v>
      </c>
      <c r="I73" s="66">
        <v>0</v>
      </c>
      <c r="J73" s="66">
        <v>0</v>
      </c>
      <c r="K73" s="66">
        <v>0</v>
      </c>
      <c r="L73" s="66">
        <v>0</v>
      </c>
      <c r="M73" s="66">
        <v>0</v>
      </c>
      <c r="N73" s="66">
        <v>0</v>
      </c>
      <c r="O73" s="402">
        <v>0</v>
      </c>
      <c r="P73" s="389"/>
      <c r="Q73" s="389"/>
      <c r="R73" s="402">
        <v>0</v>
      </c>
      <c r="S73" s="389"/>
    </row>
    <row r="74" spans="1:19" x14ac:dyDescent="0.25">
      <c r="A74" s="401" t="s">
        <v>172</v>
      </c>
      <c r="B74" s="389"/>
      <c r="C74" s="66">
        <v>149377424.72</v>
      </c>
      <c r="D74" s="66">
        <v>-144001764.97</v>
      </c>
      <c r="E74" s="66">
        <v>5375659.75</v>
      </c>
      <c r="F74" s="66">
        <v>3328274.28</v>
      </c>
      <c r="G74" s="66">
        <v>3328274.28</v>
      </c>
      <c r="H74" s="66">
        <v>1482710.82</v>
      </c>
      <c r="I74" s="66">
        <v>124331.5</v>
      </c>
      <c r="J74" s="66">
        <v>548431.76</v>
      </c>
      <c r="K74" s="66">
        <v>1172800.2</v>
      </c>
      <c r="L74" s="66">
        <v>1845563.46</v>
      </c>
      <c r="M74" s="66">
        <v>3328274.28</v>
      </c>
      <c r="N74" s="66">
        <v>1296217.6200000001</v>
      </c>
      <c r="O74" s="402">
        <v>0.38945637016430001</v>
      </c>
      <c r="P74" s="389"/>
      <c r="Q74" s="389"/>
      <c r="R74" s="402">
        <v>0.61913782396662997</v>
      </c>
      <c r="S74" s="389"/>
    </row>
    <row r="75" spans="1:19" ht="11.85" customHeight="1" x14ac:dyDescent="0.25">
      <c r="A75" s="388" t="s">
        <v>173</v>
      </c>
      <c r="B75" s="389"/>
      <c r="C75" s="389"/>
      <c r="D75" s="389"/>
      <c r="E75" s="389"/>
      <c r="F75" s="389"/>
      <c r="G75" s="389"/>
      <c r="H75" s="389"/>
      <c r="I75" s="389"/>
      <c r="J75" s="389"/>
      <c r="K75" s="389"/>
      <c r="L75" s="389"/>
      <c r="M75" s="389"/>
      <c r="N75" s="389"/>
      <c r="O75" s="389"/>
      <c r="P75" s="389"/>
      <c r="Q75" s="389"/>
      <c r="R75" s="389"/>
      <c r="S75" s="389"/>
    </row>
    <row r="76" spans="1:19" ht="12.6" customHeight="1" x14ac:dyDescent="0.25">
      <c r="A76" s="388" t="s">
        <v>174</v>
      </c>
      <c r="B76" s="389"/>
      <c r="C76" s="389"/>
      <c r="D76" s="389"/>
      <c r="E76" s="389"/>
      <c r="F76" s="389"/>
      <c r="G76" s="389"/>
      <c r="H76" s="389"/>
      <c r="I76" s="389"/>
      <c r="J76" s="389"/>
      <c r="K76" s="389"/>
      <c r="L76" s="389"/>
      <c r="M76" s="389"/>
      <c r="N76" s="389"/>
      <c r="O76" s="389"/>
      <c r="P76" s="389"/>
      <c r="Q76" s="389"/>
      <c r="R76" s="389"/>
      <c r="S76" s="389"/>
    </row>
    <row r="77" spans="1:19" x14ac:dyDescent="0.25">
      <c r="A77" s="76" t="s">
        <v>115</v>
      </c>
      <c r="B77" s="77" t="s">
        <v>116</v>
      </c>
      <c r="C77" s="78">
        <v>0</v>
      </c>
      <c r="D77" s="78">
        <v>0</v>
      </c>
      <c r="E77" s="78">
        <v>0</v>
      </c>
      <c r="F77" s="78">
        <v>0</v>
      </c>
      <c r="G77" s="78">
        <v>0</v>
      </c>
      <c r="H77" s="78">
        <v>0</v>
      </c>
      <c r="I77" s="78">
        <v>0</v>
      </c>
      <c r="J77" s="78">
        <v>0</v>
      </c>
      <c r="K77" s="78">
        <v>0</v>
      </c>
      <c r="L77" s="78">
        <v>0</v>
      </c>
      <c r="M77" s="78">
        <v>0</v>
      </c>
      <c r="N77" s="78">
        <v>0</v>
      </c>
      <c r="O77" s="400">
        <v>0</v>
      </c>
      <c r="P77" s="389"/>
      <c r="Q77" s="389"/>
      <c r="R77" s="400">
        <v>0</v>
      </c>
      <c r="S77" s="389"/>
    </row>
    <row r="78" spans="1:19" x14ac:dyDescent="0.25">
      <c r="A78" s="76" t="s">
        <v>131</v>
      </c>
      <c r="B78" s="77" t="s">
        <v>132</v>
      </c>
      <c r="C78" s="78">
        <v>0</v>
      </c>
      <c r="D78" s="78">
        <v>137658661.44</v>
      </c>
      <c r="E78" s="78">
        <v>137658661.44</v>
      </c>
      <c r="F78" s="78">
        <v>125986110.68000001</v>
      </c>
      <c r="G78" s="78">
        <v>120976322.09999999</v>
      </c>
      <c r="H78" s="78">
        <v>54373083.189999998</v>
      </c>
      <c r="I78" s="78">
        <v>23145468.98</v>
      </c>
      <c r="J78" s="78">
        <v>9935537.1199999992</v>
      </c>
      <c r="K78" s="78">
        <v>33522232.809999999</v>
      </c>
      <c r="L78" s="78">
        <v>66603238.909999996</v>
      </c>
      <c r="M78" s="78">
        <v>120976322.09999999</v>
      </c>
      <c r="N78" s="78">
        <v>62774433.600000001</v>
      </c>
      <c r="O78" s="400">
        <v>0.51889851262059505</v>
      </c>
      <c r="P78" s="389"/>
      <c r="Q78" s="389"/>
      <c r="R78" s="400">
        <v>0.878813732710374</v>
      </c>
      <c r="S78" s="389"/>
    </row>
    <row r="79" spans="1:19" x14ac:dyDescent="0.25">
      <c r="A79" s="401" t="s">
        <v>175</v>
      </c>
      <c r="B79" s="389"/>
      <c r="C79" s="66">
        <v>0</v>
      </c>
      <c r="D79" s="66">
        <v>137658661.44</v>
      </c>
      <c r="E79" s="66">
        <v>137658661.44</v>
      </c>
      <c r="F79" s="66">
        <v>125986110.68000001</v>
      </c>
      <c r="G79" s="66">
        <v>120976322.09999999</v>
      </c>
      <c r="H79" s="66">
        <v>54373083.189999998</v>
      </c>
      <c r="I79" s="66">
        <v>23145468.98</v>
      </c>
      <c r="J79" s="66">
        <v>9935537.1199999992</v>
      </c>
      <c r="K79" s="66">
        <v>33522232.809999999</v>
      </c>
      <c r="L79" s="66">
        <v>66603238.909999996</v>
      </c>
      <c r="M79" s="66">
        <v>120976322.09999999</v>
      </c>
      <c r="N79" s="66">
        <v>62774433.600000001</v>
      </c>
      <c r="O79" s="402">
        <v>0.51889851262059505</v>
      </c>
      <c r="P79" s="389"/>
      <c r="Q79" s="389"/>
      <c r="R79" s="402">
        <v>0.878813732710374</v>
      </c>
      <c r="S79" s="389"/>
    </row>
    <row r="80" spans="1:19" ht="12.6" customHeight="1" x14ac:dyDescent="0.25">
      <c r="A80" s="388" t="s">
        <v>176</v>
      </c>
      <c r="B80" s="389"/>
      <c r="C80" s="389"/>
      <c r="D80" s="389"/>
      <c r="E80" s="389"/>
      <c r="F80" s="389"/>
      <c r="G80" s="389"/>
      <c r="H80" s="389"/>
      <c r="I80" s="389"/>
      <c r="J80" s="389"/>
      <c r="K80" s="389"/>
      <c r="L80" s="389"/>
      <c r="M80" s="389"/>
      <c r="N80" s="389"/>
      <c r="O80" s="389"/>
      <c r="P80" s="389"/>
      <c r="Q80" s="389"/>
      <c r="R80" s="389"/>
      <c r="S80" s="389"/>
    </row>
    <row r="81" spans="1:19" x14ac:dyDescent="0.25">
      <c r="A81" s="76" t="s">
        <v>131</v>
      </c>
      <c r="B81" s="77" t="s">
        <v>132</v>
      </c>
      <c r="C81" s="78">
        <v>0</v>
      </c>
      <c r="D81" s="78">
        <v>1695605.51</v>
      </c>
      <c r="E81" s="78">
        <v>1695605.51</v>
      </c>
      <c r="F81" s="78">
        <v>1695605.51</v>
      </c>
      <c r="G81" s="78">
        <v>1695605.51</v>
      </c>
      <c r="H81" s="78">
        <v>1030850.39</v>
      </c>
      <c r="I81" s="78">
        <v>664755.12</v>
      </c>
      <c r="J81" s="78">
        <v>0</v>
      </c>
      <c r="K81" s="78">
        <v>0</v>
      </c>
      <c r="L81" s="78">
        <v>664755.12</v>
      </c>
      <c r="M81" s="78">
        <v>1695605.51</v>
      </c>
      <c r="N81" s="78">
        <v>1695605.51</v>
      </c>
      <c r="O81" s="400">
        <v>1</v>
      </c>
      <c r="P81" s="389"/>
      <c r="Q81" s="389"/>
      <c r="R81" s="400">
        <v>1</v>
      </c>
      <c r="S81" s="389"/>
    </row>
    <row r="82" spans="1:19" x14ac:dyDescent="0.25">
      <c r="A82" s="401" t="s">
        <v>177</v>
      </c>
      <c r="B82" s="389"/>
      <c r="C82" s="66">
        <v>0</v>
      </c>
      <c r="D82" s="66">
        <v>1695605.51</v>
      </c>
      <c r="E82" s="66">
        <v>1695605.51</v>
      </c>
      <c r="F82" s="66">
        <v>1695605.51</v>
      </c>
      <c r="G82" s="66">
        <v>1695605.51</v>
      </c>
      <c r="H82" s="66">
        <v>1030850.39</v>
      </c>
      <c r="I82" s="66">
        <v>664755.12</v>
      </c>
      <c r="J82" s="66">
        <v>0</v>
      </c>
      <c r="K82" s="66">
        <v>0</v>
      </c>
      <c r="L82" s="66">
        <v>664755.12</v>
      </c>
      <c r="M82" s="66">
        <v>1695605.51</v>
      </c>
      <c r="N82" s="66">
        <v>1695605.51</v>
      </c>
      <c r="O82" s="402">
        <v>1</v>
      </c>
      <c r="P82" s="389"/>
      <c r="Q82" s="389"/>
      <c r="R82" s="402">
        <v>1</v>
      </c>
      <c r="S82" s="389"/>
    </row>
    <row r="83" spans="1:19" x14ac:dyDescent="0.25">
      <c r="A83" s="401" t="s">
        <v>178</v>
      </c>
      <c r="B83" s="389"/>
      <c r="C83" s="66">
        <v>0</v>
      </c>
      <c r="D83" s="66">
        <v>139354266.94999999</v>
      </c>
      <c r="E83" s="66">
        <v>139354266.94999999</v>
      </c>
      <c r="F83" s="66">
        <v>127681716.19</v>
      </c>
      <c r="G83" s="66">
        <v>122671927.61</v>
      </c>
      <c r="H83" s="66">
        <v>55403933.579999998</v>
      </c>
      <c r="I83" s="66">
        <v>23810224.100000001</v>
      </c>
      <c r="J83" s="66">
        <v>9935537.1199999992</v>
      </c>
      <c r="K83" s="66">
        <v>33522232.809999999</v>
      </c>
      <c r="L83" s="66">
        <v>67267994.030000001</v>
      </c>
      <c r="M83" s="66">
        <v>122671927.61</v>
      </c>
      <c r="N83" s="66">
        <v>64470039.109999999</v>
      </c>
      <c r="O83" s="402">
        <v>0.52554843121862305</v>
      </c>
      <c r="P83" s="389"/>
      <c r="Q83" s="389"/>
      <c r="R83" s="402">
        <v>0.88028827745916405</v>
      </c>
      <c r="S83" s="389"/>
    </row>
    <row r="84" spans="1:19" ht="27" customHeight="1" x14ac:dyDescent="0.25">
      <c r="A84" s="401" t="s">
        <v>179</v>
      </c>
      <c r="B84" s="389"/>
      <c r="C84" s="66">
        <v>149377424.72</v>
      </c>
      <c r="D84" s="66">
        <v>-4647498.0199999996</v>
      </c>
      <c r="E84" s="66">
        <v>144729926.69999999</v>
      </c>
      <c r="F84" s="66">
        <v>131009990.47</v>
      </c>
      <c r="G84" s="66">
        <v>126000201.89</v>
      </c>
      <c r="H84" s="66">
        <v>56886644.399999999</v>
      </c>
      <c r="I84" s="66">
        <v>23934555.600000001</v>
      </c>
      <c r="J84" s="66">
        <v>10483968.880000001</v>
      </c>
      <c r="K84" s="66">
        <v>34695033.009999998</v>
      </c>
      <c r="L84" s="66">
        <v>69113557.489999995</v>
      </c>
      <c r="M84" s="66">
        <v>126000201.89</v>
      </c>
      <c r="N84" s="66">
        <v>65766256.729999997</v>
      </c>
      <c r="O84" s="402">
        <v>0.52195358216500998</v>
      </c>
      <c r="P84" s="389"/>
      <c r="Q84" s="389"/>
      <c r="R84" s="402">
        <v>0.870588445409611</v>
      </c>
      <c r="S84" s="389"/>
    </row>
    <row r="85" spans="1:19" ht="11.1" customHeight="1" x14ac:dyDescent="0.25">
      <c r="A85" s="388" t="s">
        <v>180</v>
      </c>
      <c r="B85" s="389"/>
      <c r="C85" s="389"/>
      <c r="D85" s="389"/>
      <c r="E85" s="389"/>
      <c r="F85" s="389"/>
      <c r="G85" s="389"/>
      <c r="H85" s="389"/>
      <c r="I85" s="389"/>
      <c r="J85" s="389"/>
      <c r="K85" s="389"/>
      <c r="L85" s="389"/>
      <c r="M85" s="389"/>
      <c r="N85" s="389"/>
      <c r="O85" s="389"/>
      <c r="P85" s="389"/>
      <c r="Q85" s="389"/>
      <c r="R85" s="389"/>
      <c r="S85" s="389"/>
    </row>
    <row r="86" spans="1:19" ht="11.85" customHeight="1" x14ac:dyDescent="0.25">
      <c r="A86" s="388" t="s">
        <v>181</v>
      </c>
      <c r="B86" s="389"/>
      <c r="C86" s="389"/>
      <c r="D86" s="389"/>
      <c r="E86" s="389"/>
      <c r="F86" s="389"/>
      <c r="G86" s="389"/>
      <c r="H86" s="389"/>
      <c r="I86" s="389"/>
      <c r="J86" s="389"/>
      <c r="K86" s="389"/>
      <c r="L86" s="389"/>
      <c r="M86" s="389"/>
      <c r="N86" s="389"/>
      <c r="O86" s="389"/>
      <c r="P86" s="389"/>
      <c r="Q86" s="389"/>
      <c r="R86" s="389"/>
      <c r="S86" s="389"/>
    </row>
    <row r="87" spans="1:19" ht="12.6" customHeight="1" x14ac:dyDescent="0.25">
      <c r="A87" s="388" t="s">
        <v>182</v>
      </c>
      <c r="B87" s="389"/>
      <c r="C87" s="389"/>
      <c r="D87" s="389"/>
      <c r="E87" s="389"/>
      <c r="F87" s="389"/>
      <c r="G87" s="389"/>
      <c r="H87" s="389"/>
      <c r="I87" s="389"/>
      <c r="J87" s="389"/>
      <c r="K87" s="389"/>
      <c r="L87" s="389"/>
      <c r="M87" s="389"/>
      <c r="N87" s="389"/>
      <c r="O87" s="389"/>
      <c r="P87" s="389"/>
      <c r="Q87" s="389"/>
      <c r="R87" s="389"/>
      <c r="S87" s="389"/>
    </row>
    <row r="88" spans="1:19" x14ac:dyDescent="0.25">
      <c r="A88" s="76" t="s">
        <v>115</v>
      </c>
      <c r="B88" s="77" t="s">
        <v>116</v>
      </c>
      <c r="C88" s="78">
        <v>83211811</v>
      </c>
      <c r="D88" s="78">
        <v>4180351.86</v>
      </c>
      <c r="E88" s="78">
        <v>87392162.859999999</v>
      </c>
      <c r="F88" s="78">
        <v>86673797.390000001</v>
      </c>
      <c r="G88" s="78">
        <v>59232660.079999998</v>
      </c>
      <c r="H88" s="78">
        <v>38840755.850000001</v>
      </c>
      <c r="I88" s="78">
        <v>8068822.2400000002</v>
      </c>
      <c r="J88" s="78">
        <v>6245370.2699999996</v>
      </c>
      <c r="K88" s="78">
        <v>6077711.7199999997</v>
      </c>
      <c r="L88" s="78">
        <v>20391904.23</v>
      </c>
      <c r="M88" s="78">
        <v>59232660.079999998</v>
      </c>
      <c r="N88" s="78">
        <v>42546606.159999996</v>
      </c>
      <c r="O88" s="400">
        <v>0.71829639429558401</v>
      </c>
      <c r="P88" s="389"/>
      <c r="Q88" s="389"/>
      <c r="R88" s="400">
        <v>0.677779999276242</v>
      </c>
      <c r="S88" s="389"/>
    </row>
    <row r="89" spans="1:19" x14ac:dyDescent="0.25">
      <c r="A89" s="76" t="s">
        <v>117</v>
      </c>
      <c r="B89" s="77" t="s">
        <v>118</v>
      </c>
      <c r="C89" s="78">
        <v>7945688</v>
      </c>
      <c r="D89" s="78">
        <v>-1510011.26</v>
      </c>
      <c r="E89" s="78">
        <v>6435676.7400000002</v>
      </c>
      <c r="F89" s="78">
        <v>5998719.6600000001</v>
      </c>
      <c r="G89" s="78">
        <v>5998719.6600000001</v>
      </c>
      <c r="H89" s="78">
        <v>4036222.92</v>
      </c>
      <c r="I89" s="78">
        <v>448619.38</v>
      </c>
      <c r="J89" s="78">
        <v>1143842.3999999999</v>
      </c>
      <c r="K89" s="78">
        <v>370034.96</v>
      </c>
      <c r="L89" s="78">
        <v>1962496.74</v>
      </c>
      <c r="M89" s="78">
        <v>5998719.6600000001</v>
      </c>
      <c r="N89" s="78">
        <v>3947838.01</v>
      </c>
      <c r="O89" s="400">
        <v>0.65811343649288001</v>
      </c>
      <c r="P89" s="389"/>
      <c r="Q89" s="389"/>
      <c r="R89" s="400">
        <v>0.93210394218774895</v>
      </c>
      <c r="S89" s="389"/>
    </row>
    <row r="90" spans="1:19" x14ac:dyDescent="0.25">
      <c r="A90" s="76" t="s">
        <v>119</v>
      </c>
      <c r="B90" s="77" t="s">
        <v>120</v>
      </c>
      <c r="C90" s="78">
        <v>15490000</v>
      </c>
      <c r="D90" s="78">
        <v>4309972</v>
      </c>
      <c r="E90" s="78">
        <v>19799972</v>
      </c>
      <c r="F90" s="78">
        <v>19211626.16</v>
      </c>
      <c r="G90" s="78">
        <v>19211626.16</v>
      </c>
      <c r="H90" s="78">
        <v>16815288.039999999</v>
      </c>
      <c r="I90" s="78">
        <v>2327573.06</v>
      </c>
      <c r="J90" s="78">
        <v>58106</v>
      </c>
      <c r="K90" s="78">
        <v>10659.06</v>
      </c>
      <c r="L90" s="78">
        <v>2396338.12</v>
      </c>
      <c r="M90" s="78">
        <v>19211626.16</v>
      </c>
      <c r="N90" s="78">
        <v>18792886.039999999</v>
      </c>
      <c r="O90" s="400">
        <v>0.97820381697454395</v>
      </c>
      <c r="P90" s="389"/>
      <c r="Q90" s="389"/>
      <c r="R90" s="400">
        <v>0.97028552161588899</v>
      </c>
      <c r="S90" s="389"/>
    </row>
    <row r="91" spans="1:19" ht="16.5" customHeight="1" x14ac:dyDescent="0.25">
      <c r="A91" s="76" t="s">
        <v>123</v>
      </c>
      <c r="B91" s="77" t="s">
        <v>124</v>
      </c>
      <c r="C91" s="78">
        <v>5602360.1699999999</v>
      </c>
      <c r="D91" s="78">
        <v>-5529042.0499999998</v>
      </c>
      <c r="E91" s="78">
        <v>73318.12</v>
      </c>
      <c r="F91" s="78">
        <v>0</v>
      </c>
      <c r="G91" s="78">
        <v>0</v>
      </c>
      <c r="H91" s="78">
        <v>0</v>
      </c>
      <c r="I91" s="78">
        <v>0</v>
      </c>
      <c r="J91" s="78">
        <v>0</v>
      </c>
      <c r="K91" s="78">
        <v>0</v>
      </c>
      <c r="L91" s="78">
        <v>0</v>
      </c>
      <c r="M91" s="78">
        <v>0</v>
      </c>
      <c r="N91" s="78">
        <v>0</v>
      </c>
      <c r="O91" s="400">
        <v>0</v>
      </c>
      <c r="P91" s="389"/>
      <c r="Q91" s="389"/>
      <c r="R91" s="400">
        <v>0</v>
      </c>
      <c r="S91" s="389"/>
    </row>
    <row r="92" spans="1:19" x14ac:dyDescent="0.25">
      <c r="A92" s="401" t="s">
        <v>183</v>
      </c>
      <c r="B92" s="389"/>
      <c r="C92" s="66">
        <v>112249859.17</v>
      </c>
      <c r="D92" s="66">
        <v>1451270.55</v>
      </c>
      <c r="E92" s="66">
        <v>113701129.72</v>
      </c>
      <c r="F92" s="66">
        <v>111884143.20999999</v>
      </c>
      <c r="G92" s="66">
        <v>84443005.900000006</v>
      </c>
      <c r="H92" s="66">
        <v>59692266.810000002</v>
      </c>
      <c r="I92" s="66">
        <v>10845014.68</v>
      </c>
      <c r="J92" s="66">
        <v>7447318.6699999999</v>
      </c>
      <c r="K92" s="66">
        <v>6458405.7400000002</v>
      </c>
      <c r="L92" s="66">
        <v>24750739.09</v>
      </c>
      <c r="M92" s="66">
        <v>84443005.900000006</v>
      </c>
      <c r="N92" s="66">
        <v>65287330.210000001</v>
      </c>
      <c r="O92" s="402">
        <v>0.77315260765723204</v>
      </c>
      <c r="P92" s="389"/>
      <c r="Q92" s="389"/>
      <c r="R92" s="402">
        <v>0.74267517049258003</v>
      </c>
      <c r="S92" s="389"/>
    </row>
    <row r="93" spans="1:19" x14ac:dyDescent="0.25">
      <c r="A93" s="401" t="s">
        <v>184</v>
      </c>
      <c r="B93" s="389"/>
      <c r="C93" s="66">
        <v>112249859.17</v>
      </c>
      <c r="D93" s="66">
        <v>1451270.55</v>
      </c>
      <c r="E93" s="66">
        <v>113701129.72</v>
      </c>
      <c r="F93" s="66">
        <v>111884143.20999999</v>
      </c>
      <c r="G93" s="66">
        <v>84443005.900000006</v>
      </c>
      <c r="H93" s="66">
        <v>59692266.810000002</v>
      </c>
      <c r="I93" s="66">
        <v>10845014.68</v>
      </c>
      <c r="J93" s="66">
        <v>7447318.6699999999</v>
      </c>
      <c r="K93" s="66">
        <v>6458405.7400000002</v>
      </c>
      <c r="L93" s="66">
        <v>24750739.09</v>
      </c>
      <c r="M93" s="66">
        <v>84443005.900000006</v>
      </c>
      <c r="N93" s="66">
        <v>65287330.210000001</v>
      </c>
      <c r="O93" s="402">
        <v>0.77315260765723204</v>
      </c>
      <c r="P93" s="389"/>
      <c r="Q93" s="389"/>
      <c r="R93" s="402">
        <v>0.74267517049258003</v>
      </c>
      <c r="S93" s="389"/>
    </row>
    <row r="94" spans="1:19" ht="11.85" customHeight="1" x14ac:dyDescent="0.25">
      <c r="A94" s="388" t="s">
        <v>185</v>
      </c>
      <c r="B94" s="389"/>
      <c r="C94" s="389"/>
      <c r="D94" s="389"/>
      <c r="E94" s="389"/>
      <c r="F94" s="389"/>
      <c r="G94" s="389"/>
      <c r="H94" s="389"/>
      <c r="I94" s="389"/>
      <c r="J94" s="389"/>
      <c r="K94" s="389"/>
      <c r="L94" s="389"/>
      <c r="M94" s="389"/>
      <c r="N94" s="389"/>
      <c r="O94" s="389"/>
      <c r="P94" s="389"/>
      <c r="Q94" s="389"/>
      <c r="R94" s="389"/>
      <c r="S94" s="389"/>
    </row>
    <row r="95" spans="1:19" ht="12.6" customHeight="1" x14ac:dyDescent="0.25">
      <c r="A95" s="388" t="s">
        <v>186</v>
      </c>
      <c r="B95" s="389"/>
      <c r="C95" s="389"/>
      <c r="D95" s="389"/>
      <c r="E95" s="389"/>
      <c r="F95" s="389"/>
      <c r="G95" s="389"/>
      <c r="H95" s="389"/>
      <c r="I95" s="389"/>
      <c r="J95" s="389"/>
      <c r="K95" s="389"/>
      <c r="L95" s="389"/>
      <c r="M95" s="389"/>
      <c r="N95" s="389"/>
      <c r="O95" s="389"/>
      <c r="P95" s="389"/>
      <c r="Q95" s="389"/>
      <c r="R95" s="389"/>
      <c r="S95" s="389"/>
    </row>
    <row r="96" spans="1:19" ht="16.5" customHeight="1" x14ac:dyDescent="0.25">
      <c r="A96" s="76" t="s">
        <v>129</v>
      </c>
      <c r="B96" s="77" t="s">
        <v>130</v>
      </c>
      <c r="C96" s="78">
        <v>0</v>
      </c>
      <c r="D96" s="78">
        <v>130319.6</v>
      </c>
      <c r="E96" s="78">
        <v>130319.6</v>
      </c>
      <c r="F96" s="78">
        <v>130319.6</v>
      </c>
      <c r="G96" s="78">
        <v>130319.6</v>
      </c>
      <c r="H96" s="78">
        <v>104846</v>
      </c>
      <c r="I96" s="78">
        <v>0</v>
      </c>
      <c r="J96" s="78">
        <v>25473.599999999999</v>
      </c>
      <c r="K96" s="78">
        <v>0</v>
      </c>
      <c r="L96" s="78">
        <v>25473.599999999999</v>
      </c>
      <c r="M96" s="78">
        <v>130319.6</v>
      </c>
      <c r="N96" s="78">
        <v>104846</v>
      </c>
      <c r="O96" s="400">
        <v>0.80452978677037101</v>
      </c>
      <c r="P96" s="389"/>
      <c r="Q96" s="389"/>
      <c r="R96" s="400">
        <v>1</v>
      </c>
      <c r="S96" s="389"/>
    </row>
    <row r="97" spans="1:19" x14ac:dyDescent="0.25">
      <c r="A97" s="401" t="s">
        <v>187</v>
      </c>
      <c r="B97" s="389"/>
      <c r="C97" s="66">
        <v>0</v>
      </c>
      <c r="D97" s="66">
        <v>130319.6</v>
      </c>
      <c r="E97" s="66">
        <v>130319.6</v>
      </c>
      <c r="F97" s="66">
        <v>130319.6</v>
      </c>
      <c r="G97" s="66">
        <v>130319.6</v>
      </c>
      <c r="H97" s="66">
        <v>104846</v>
      </c>
      <c r="I97" s="66">
        <v>0</v>
      </c>
      <c r="J97" s="66">
        <v>25473.599999999999</v>
      </c>
      <c r="K97" s="66">
        <v>0</v>
      </c>
      <c r="L97" s="66">
        <v>25473.599999999999</v>
      </c>
      <c r="M97" s="66">
        <v>130319.6</v>
      </c>
      <c r="N97" s="66">
        <v>104846</v>
      </c>
      <c r="O97" s="402">
        <v>0.80452978677037101</v>
      </c>
      <c r="P97" s="389"/>
      <c r="Q97" s="389"/>
      <c r="R97" s="402">
        <v>1</v>
      </c>
      <c r="S97" s="389"/>
    </row>
    <row r="98" spans="1:19" x14ac:dyDescent="0.25">
      <c r="A98" s="401" t="s">
        <v>188</v>
      </c>
      <c r="B98" s="389"/>
      <c r="C98" s="66">
        <v>0</v>
      </c>
      <c r="D98" s="66">
        <v>130319.6</v>
      </c>
      <c r="E98" s="66">
        <v>130319.6</v>
      </c>
      <c r="F98" s="66">
        <v>130319.6</v>
      </c>
      <c r="G98" s="66">
        <v>130319.6</v>
      </c>
      <c r="H98" s="66">
        <v>104846</v>
      </c>
      <c r="I98" s="66">
        <v>0</v>
      </c>
      <c r="J98" s="66">
        <v>25473.599999999999</v>
      </c>
      <c r="K98" s="66">
        <v>0</v>
      </c>
      <c r="L98" s="66">
        <v>25473.599999999999</v>
      </c>
      <c r="M98" s="66">
        <v>130319.6</v>
      </c>
      <c r="N98" s="66">
        <v>104846</v>
      </c>
      <c r="O98" s="402">
        <v>0.80452978677037101</v>
      </c>
      <c r="P98" s="389"/>
      <c r="Q98" s="389"/>
      <c r="R98" s="402">
        <v>1</v>
      </c>
      <c r="S98" s="389"/>
    </row>
    <row r="99" spans="1:19" ht="33" customHeight="1" x14ac:dyDescent="0.25">
      <c r="A99" s="401" t="s">
        <v>189</v>
      </c>
      <c r="B99" s="389"/>
      <c r="C99" s="66">
        <v>112249859.17</v>
      </c>
      <c r="D99" s="66">
        <v>1581590.15</v>
      </c>
      <c r="E99" s="66">
        <v>113831449.31999999</v>
      </c>
      <c r="F99" s="66">
        <v>112014462.81</v>
      </c>
      <c r="G99" s="66">
        <v>84573325.5</v>
      </c>
      <c r="H99" s="66">
        <v>59797112.810000002</v>
      </c>
      <c r="I99" s="66">
        <v>10845014.68</v>
      </c>
      <c r="J99" s="66">
        <v>7472792.2699999996</v>
      </c>
      <c r="K99" s="66">
        <v>6458405.7400000002</v>
      </c>
      <c r="L99" s="66">
        <v>24776212.690000001</v>
      </c>
      <c r="M99" s="66">
        <v>84573325.5</v>
      </c>
      <c r="N99" s="66">
        <v>65392176.210000001</v>
      </c>
      <c r="O99" s="402">
        <v>0.77320095696130597</v>
      </c>
      <c r="P99" s="389"/>
      <c r="Q99" s="389"/>
      <c r="R99" s="402">
        <v>0.74296976806690496</v>
      </c>
      <c r="S99" s="389"/>
    </row>
    <row r="100" spans="1:19" ht="32.25" customHeight="1" x14ac:dyDescent="0.25">
      <c r="A100" s="401" t="s">
        <v>190</v>
      </c>
      <c r="B100" s="389"/>
      <c r="C100" s="66">
        <v>272169427.73000002</v>
      </c>
      <c r="D100" s="66">
        <v>-1650676.14</v>
      </c>
      <c r="E100" s="66">
        <v>270518751.58999997</v>
      </c>
      <c r="F100" s="66">
        <v>254981828.84999999</v>
      </c>
      <c r="G100" s="66">
        <v>222530902.96000001</v>
      </c>
      <c r="H100" s="66">
        <v>116683757.20999999</v>
      </c>
      <c r="I100" s="66">
        <v>34779570.280000001</v>
      </c>
      <c r="J100" s="66">
        <v>26400748.030000001</v>
      </c>
      <c r="K100" s="66">
        <v>44666827.439999998</v>
      </c>
      <c r="L100" s="66">
        <v>105847145.75</v>
      </c>
      <c r="M100" s="66">
        <v>222530902.96000001</v>
      </c>
      <c r="N100" s="66">
        <v>131158432.94</v>
      </c>
      <c r="O100" s="402">
        <v>0.589394242306992</v>
      </c>
      <c r="P100" s="389"/>
      <c r="Q100" s="389"/>
      <c r="R100" s="402">
        <v>0.82260805083585997</v>
      </c>
      <c r="S100" s="389"/>
    </row>
    <row r="101" spans="1:19" ht="12.6" customHeight="1" x14ac:dyDescent="0.25">
      <c r="A101" s="388" t="s">
        <v>191</v>
      </c>
      <c r="B101" s="389"/>
      <c r="C101" s="389"/>
      <c r="D101" s="389"/>
      <c r="E101" s="389"/>
      <c r="F101" s="389"/>
      <c r="G101" s="389"/>
      <c r="H101" s="389"/>
      <c r="I101" s="389"/>
      <c r="J101" s="389"/>
      <c r="K101" s="389"/>
      <c r="L101" s="389"/>
      <c r="M101" s="389"/>
      <c r="N101" s="389"/>
      <c r="O101" s="389"/>
      <c r="P101" s="389"/>
      <c r="Q101" s="389"/>
      <c r="R101" s="389"/>
      <c r="S101" s="389"/>
    </row>
    <row r="102" spans="1:19" ht="11.1" customHeight="1" x14ac:dyDescent="0.25">
      <c r="A102" s="388" t="s">
        <v>192</v>
      </c>
      <c r="B102" s="389"/>
      <c r="C102" s="389"/>
      <c r="D102" s="389"/>
      <c r="E102" s="389"/>
      <c r="F102" s="389"/>
      <c r="G102" s="389"/>
      <c r="H102" s="389"/>
      <c r="I102" s="389"/>
      <c r="J102" s="389"/>
      <c r="K102" s="389"/>
      <c r="L102" s="389"/>
      <c r="M102" s="389"/>
      <c r="N102" s="389"/>
      <c r="O102" s="389"/>
      <c r="P102" s="389"/>
      <c r="Q102" s="389"/>
      <c r="R102" s="389"/>
      <c r="S102" s="389"/>
    </row>
    <row r="103" spans="1:19" ht="11.85" customHeight="1" x14ac:dyDescent="0.25">
      <c r="A103" s="388" t="s">
        <v>193</v>
      </c>
      <c r="B103" s="389"/>
      <c r="C103" s="389"/>
      <c r="D103" s="389"/>
      <c r="E103" s="389"/>
      <c r="F103" s="389"/>
      <c r="G103" s="389"/>
      <c r="H103" s="389"/>
      <c r="I103" s="389"/>
      <c r="J103" s="389"/>
      <c r="K103" s="389"/>
      <c r="L103" s="389"/>
      <c r="M103" s="389"/>
      <c r="N103" s="389"/>
      <c r="O103" s="389"/>
      <c r="P103" s="389"/>
      <c r="Q103" s="389"/>
      <c r="R103" s="389"/>
      <c r="S103" s="389"/>
    </row>
    <row r="104" spans="1:19" ht="12.6" customHeight="1" x14ac:dyDescent="0.25">
      <c r="A104" s="388" t="s">
        <v>194</v>
      </c>
      <c r="B104" s="389"/>
      <c r="C104" s="389"/>
      <c r="D104" s="389"/>
      <c r="E104" s="389"/>
      <c r="F104" s="389"/>
      <c r="G104" s="389"/>
      <c r="H104" s="389"/>
      <c r="I104" s="389"/>
      <c r="J104" s="389"/>
      <c r="K104" s="389"/>
      <c r="L104" s="389"/>
      <c r="M104" s="389"/>
      <c r="N104" s="389"/>
      <c r="O104" s="389"/>
      <c r="P104" s="389"/>
      <c r="Q104" s="389"/>
      <c r="R104" s="389"/>
      <c r="S104" s="389"/>
    </row>
    <row r="105" spans="1:19" x14ac:dyDescent="0.25">
      <c r="A105" s="76" t="s">
        <v>115</v>
      </c>
      <c r="B105" s="77" t="s">
        <v>116</v>
      </c>
      <c r="C105" s="78">
        <v>3469813.95</v>
      </c>
      <c r="D105" s="78">
        <v>-244531.35</v>
      </c>
      <c r="E105" s="78">
        <v>3225282.6</v>
      </c>
      <c r="F105" s="78">
        <v>3205158.74</v>
      </c>
      <c r="G105" s="78">
        <v>2096881.04</v>
      </c>
      <c r="H105" s="78">
        <v>1393043.49</v>
      </c>
      <c r="I105" s="78">
        <v>214086.3</v>
      </c>
      <c r="J105" s="78">
        <v>262522.33</v>
      </c>
      <c r="K105" s="78">
        <v>227228.92</v>
      </c>
      <c r="L105" s="78">
        <v>703837.55</v>
      </c>
      <c r="M105" s="78">
        <v>2096881.04</v>
      </c>
      <c r="N105" s="78">
        <v>1397250.3</v>
      </c>
      <c r="O105" s="400">
        <v>0.66634695690700696</v>
      </c>
      <c r="P105" s="389"/>
      <c r="Q105" s="389"/>
      <c r="R105" s="400">
        <v>0.65013870102421401</v>
      </c>
      <c r="S105" s="389"/>
    </row>
    <row r="106" spans="1:19" x14ac:dyDescent="0.25">
      <c r="A106" s="76" t="s">
        <v>117</v>
      </c>
      <c r="B106" s="77" t="s">
        <v>118</v>
      </c>
      <c r="C106" s="78">
        <v>240000</v>
      </c>
      <c r="D106" s="78">
        <v>-2385.6</v>
      </c>
      <c r="E106" s="78">
        <v>237614.4</v>
      </c>
      <c r="F106" s="78">
        <v>237614.4</v>
      </c>
      <c r="G106" s="78">
        <v>237614.4</v>
      </c>
      <c r="H106" s="78">
        <v>0</v>
      </c>
      <c r="I106" s="78">
        <v>237614.4</v>
      </c>
      <c r="J106" s="78">
        <v>0</v>
      </c>
      <c r="K106" s="78">
        <v>0</v>
      </c>
      <c r="L106" s="78">
        <v>237614.4</v>
      </c>
      <c r="M106" s="78">
        <v>237614.4</v>
      </c>
      <c r="N106" s="78">
        <v>0</v>
      </c>
      <c r="O106" s="400">
        <v>0</v>
      </c>
      <c r="P106" s="389"/>
      <c r="Q106" s="389"/>
      <c r="R106" s="400">
        <v>1</v>
      </c>
      <c r="S106" s="389"/>
    </row>
    <row r="107" spans="1:19" x14ac:dyDescent="0.25">
      <c r="A107" s="401" t="s">
        <v>195</v>
      </c>
      <c r="B107" s="389"/>
      <c r="C107" s="66">
        <v>3709813.95</v>
      </c>
      <c r="D107" s="66">
        <v>-246916.95</v>
      </c>
      <c r="E107" s="66">
        <v>3462897</v>
      </c>
      <c r="F107" s="66">
        <v>3442773.14</v>
      </c>
      <c r="G107" s="66">
        <v>2334495.44</v>
      </c>
      <c r="H107" s="66">
        <v>1393043.49</v>
      </c>
      <c r="I107" s="66">
        <v>451700.7</v>
      </c>
      <c r="J107" s="66">
        <v>262522.33</v>
      </c>
      <c r="K107" s="66">
        <v>227228.92</v>
      </c>
      <c r="L107" s="66">
        <v>941451.95</v>
      </c>
      <c r="M107" s="66">
        <v>2334495.44</v>
      </c>
      <c r="N107" s="66">
        <v>1397250.3</v>
      </c>
      <c r="O107" s="402">
        <v>0.59852346509616705</v>
      </c>
      <c r="P107" s="389"/>
      <c r="Q107" s="389"/>
      <c r="R107" s="402">
        <v>0.67414521425269103</v>
      </c>
      <c r="S107" s="389"/>
    </row>
    <row r="108" spans="1:19" ht="12.6" customHeight="1" x14ac:dyDescent="0.25">
      <c r="A108" s="388" t="s">
        <v>196</v>
      </c>
      <c r="B108" s="389"/>
      <c r="C108" s="389"/>
      <c r="D108" s="389"/>
      <c r="E108" s="389"/>
      <c r="F108" s="389"/>
      <c r="G108" s="389"/>
      <c r="H108" s="389"/>
      <c r="I108" s="389"/>
      <c r="J108" s="389"/>
      <c r="K108" s="389"/>
      <c r="L108" s="389"/>
      <c r="M108" s="389"/>
      <c r="N108" s="389"/>
      <c r="O108" s="389"/>
      <c r="P108" s="389"/>
      <c r="Q108" s="389"/>
      <c r="R108" s="389"/>
      <c r="S108" s="389"/>
    </row>
    <row r="109" spans="1:19" x14ac:dyDescent="0.25">
      <c r="A109" s="76" t="s">
        <v>115</v>
      </c>
      <c r="B109" s="77" t="s">
        <v>116</v>
      </c>
      <c r="C109" s="78">
        <v>0</v>
      </c>
      <c r="D109" s="78">
        <v>112478.83</v>
      </c>
      <c r="E109" s="78">
        <v>112478.83</v>
      </c>
      <c r="F109" s="78">
        <v>112478.83</v>
      </c>
      <c r="G109" s="78">
        <v>112478.83</v>
      </c>
      <c r="H109" s="78">
        <v>112478.83</v>
      </c>
      <c r="I109" s="78">
        <v>0</v>
      </c>
      <c r="J109" s="78">
        <v>0</v>
      </c>
      <c r="K109" s="78">
        <v>0</v>
      </c>
      <c r="L109" s="78">
        <v>0</v>
      </c>
      <c r="M109" s="78">
        <v>112478.83</v>
      </c>
      <c r="N109" s="78">
        <v>112478.83</v>
      </c>
      <c r="O109" s="400">
        <v>1</v>
      </c>
      <c r="P109" s="389"/>
      <c r="Q109" s="389"/>
      <c r="R109" s="400">
        <v>1</v>
      </c>
      <c r="S109" s="389"/>
    </row>
    <row r="110" spans="1:19" ht="16.5" customHeight="1" x14ac:dyDescent="0.25">
      <c r="A110" s="76" t="s">
        <v>123</v>
      </c>
      <c r="B110" s="77" t="s">
        <v>124</v>
      </c>
      <c r="C110" s="78">
        <v>0</v>
      </c>
      <c r="D110" s="78">
        <v>0</v>
      </c>
      <c r="E110" s="78">
        <v>0</v>
      </c>
      <c r="F110" s="78">
        <v>0</v>
      </c>
      <c r="G110" s="78">
        <v>0</v>
      </c>
      <c r="H110" s="78">
        <v>0</v>
      </c>
      <c r="I110" s="78">
        <v>0</v>
      </c>
      <c r="J110" s="78">
        <v>0</v>
      </c>
      <c r="K110" s="78">
        <v>0</v>
      </c>
      <c r="L110" s="78">
        <v>0</v>
      </c>
      <c r="M110" s="78">
        <v>0</v>
      </c>
      <c r="N110" s="78">
        <v>0</v>
      </c>
      <c r="O110" s="400">
        <v>0</v>
      </c>
      <c r="P110" s="389"/>
      <c r="Q110" s="389"/>
      <c r="R110" s="400">
        <v>0</v>
      </c>
      <c r="S110" s="389"/>
    </row>
    <row r="111" spans="1:19" x14ac:dyDescent="0.25">
      <c r="A111" s="401" t="s">
        <v>197</v>
      </c>
      <c r="B111" s="389"/>
      <c r="C111" s="66">
        <v>0</v>
      </c>
      <c r="D111" s="66">
        <v>112478.83</v>
      </c>
      <c r="E111" s="66">
        <v>112478.83</v>
      </c>
      <c r="F111" s="66">
        <v>112478.83</v>
      </c>
      <c r="G111" s="66">
        <v>112478.83</v>
      </c>
      <c r="H111" s="66">
        <v>112478.83</v>
      </c>
      <c r="I111" s="66">
        <v>0</v>
      </c>
      <c r="J111" s="66">
        <v>0</v>
      </c>
      <c r="K111" s="66">
        <v>0</v>
      </c>
      <c r="L111" s="66">
        <v>0</v>
      </c>
      <c r="M111" s="66">
        <v>112478.83</v>
      </c>
      <c r="N111" s="66">
        <v>112478.83</v>
      </c>
      <c r="O111" s="402">
        <v>1</v>
      </c>
      <c r="P111" s="389"/>
      <c r="Q111" s="389"/>
      <c r="R111" s="402">
        <v>1</v>
      </c>
      <c r="S111" s="389"/>
    </row>
    <row r="112" spans="1:19" x14ac:dyDescent="0.25">
      <c r="A112" s="401" t="s">
        <v>198</v>
      </c>
      <c r="B112" s="389"/>
      <c r="C112" s="66">
        <v>3709813.95</v>
      </c>
      <c r="D112" s="66">
        <v>-134438.12</v>
      </c>
      <c r="E112" s="66">
        <v>3575375.83</v>
      </c>
      <c r="F112" s="66">
        <v>3555251.97</v>
      </c>
      <c r="G112" s="66">
        <v>2446974.27</v>
      </c>
      <c r="H112" s="66">
        <v>1505522.32</v>
      </c>
      <c r="I112" s="66">
        <v>451700.7</v>
      </c>
      <c r="J112" s="66">
        <v>262522.33</v>
      </c>
      <c r="K112" s="66">
        <v>227228.92</v>
      </c>
      <c r="L112" s="66">
        <v>941451.95</v>
      </c>
      <c r="M112" s="66">
        <v>2446974.27</v>
      </c>
      <c r="N112" s="66">
        <v>1509729.13</v>
      </c>
      <c r="O112" s="402">
        <v>0.61697793414068103</v>
      </c>
      <c r="P112" s="389"/>
      <c r="Q112" s="389"/>
      <c r="R112" s="402">
        <v>0.68439637854798596</v>
      </c>
      <c r="S112" s="389"/>
    </row>
    <row r="113" spans="1:19" x14ac:dyDescent="0.25">
      <c r="A113" s="401" t="s">
        <v>199</v>
      </c>
      <c r="B113" s="389"/>
      <c r="C113" s="66">
        <v>3709813.95</v>
      </c>
      <c r="D113" s="66">
        <v>-134438.12</v>
      </c>
      <c r="E113" s="66">
        <v>3575375.83</v>
      </c>
      <c r="F113" s="66">
        <v>3555251.97</v>
      </c>
      <c r="G113" s="66">
        <v>2446974.27</v>
      </c>
      <c r="H113" s="66">
        <v>1505522.32</v>
      </c>
      <c r="I113" s="66">
        <v>451700.7</v>
      </c>
      <c r="J113" s="66">
        <v>262522.33</v>
      </c>
      <c r="K113" s="66">
        <v>227228.92</v>
      </c>
      <c r="L113" s="66">
        <v>941451.95</v>
      </c>
      <c r="M113" s="66">
        <v>2446974.27</v>
      </c>
      <c r="N113" s="66">
        <v>1509729.13</v>
      </c>
      <c r="O113" s="402">
        <v>0.61697793414068103</v>
      </c>
      <c r="P113" s="389"/>
      <c r="Q113" s="389"/>
      <c r="R113" s="402">
        <v>0.68439637854798596</v>
      </c>
      <c r="S113" s="389"/>
    </row>
    <row r="114" spans="1:19" x14ac:dyDescent="0.25">
      <c r="A114" s="401" t="s">
        <v>200</v>
      </c>
      <c r="B114" s="389"/>
      <c r="C114" s="66">
        <v>3709813.95</v>
      </c>
      <c r="D114" s="66">
        <v>-134438.12</v>
      </c>
      <c r="E114" s="66">
        <v>3575375.83</v>
      </c>
      <c r="F114" s="66">
        <v>3555251.97</v>
      </c>
      <c r="G114" s="66">
        <v>2446974.27</v>
      </c>
      <c r="H114" s="66">
        <v>1505522.32</v>
      </c>
      <c r="I114" s="66">
        <v>451700.7</v>
      </c>
      <c r="J114" s="66">
        <v>262522.33</v>
      </c>
      <c r="K114" s="66">
        <v>227228.92</v>
      </c>
      <c r="L114" s="66">
        <v>941451.95</v>
      </c>
      <c r="M114" s="66">
        <v>2446974.27</v>
      </c>
      <c r="N114" s="66">
        <v>1509729.13</v>
      </c>
      <c r="O114" s="402">
        <v>0.61697793414068103</v>
      </c>
      <c r="P114" s="389"/>
      <c r="Q114" s="389"/>
      <c r="R114" s="402">
        <v>0.68439637854798596</v>
      </c>
      <c r="S114" s="389"/>
    </row>
    <row r="115" spans="1:19" ht="12.6" customHeight="1" x14ac:dyDescent="0.25">
      <c r="A115" s="388" t="s">
        <v>201</v>
      </c>
      <c r="B115" s="389"/>
      <c r="C115" s="389"/>
      <c r="D115" s="389"/>
      <c r="E115" s="389"/>
      <c r="F115" s="389"/>
      <c r="G115" s="389"/>
      <c r="H115" s="389"/>
      <c r="I115" s="389"/>
      <c r="J115" s="389"/>
      <c r="K115" s="389"/>
      <c r="L115" s="389"/>
      <c r="M115" s="389"/>
      <c r="N115" s="389"/>
      <c r="O115" s="389"/>
      <c r="P115" s="389"/>
      <c r="Q115" s="389"/>
      <c r="R115" s="389"/>
      <c r="S115" s="389"/>
    </row>
    <row r="116" spans="1:19" ht="11.1" customHeight="1" x14ac:dyDescent="0.25">
      <c r="A116" s="388" t="s">
        <v>202</v>
      </c>
      <c r="B116" s="389"/>
      <c r="C116" s="389"/>
      <c r="D116" s="389"/>
      <c r="E116" s="389"/>
      <c r="F116" s="389"/>
      <c r="G116" s="389"/>
      <c r="H116" s="389"/>
      <c r="I116" s="389"/>
      <c r="J116" s="389"/>
      <c r="K116" s="389"/>
      <c r="L116" s="389"/>
      <c r="M116" s="389"/>
      <c r="N116" s="389"/>
      <c r="O116" s="389"/>
      <c r="P116" s="389"/>
      <c r="Q116" s="389"/>
      <c r="R116" s="389"/>
      <c r="S116" s="389"/>
    </row>
    <row r="117" spans="1:19" ht="11.85" customHeight="1" x14ac:dyDescent="0.25">
      <c r="A117" s="388" t="s">
        <v>203</v>
      </c>
      <c r="B117" s="389"/>
      <c r="C117" s="389"/>
      <c r="D117" s="389"/>
      <c r="E117" s="389"/>
      <c r="F117" s="389"/>
      <c r="G117" s="389"/>
      <c r="H117" s="389"/>
      <c r="I117" s="389"/>
      <c r="J117" s="389"/>
      <c r="K117" s="389"/>
      <c r="L117" s="389"/>
      <c r="M117" s="389"/>
      <c r="N117" s="389"/>
      <c r="O117" s="389"/>
      <c r="P117" s="389"/>
      <c r="Q117" s="389"/>
      <c r="R117" s="389"/>
      <c r="S117" s="389"/>
    </row>
    <row r="118" spans="1:19" ht="12.6" customHeight="1" x14ac:dyDescent="0.25">
      <c r="A118" s="388" t="s">
        <v>204</v>
      </c>
      <c r="B118" s="389"/>
      <c r="C118" s="389"/>
      <c r="D118" s="389"/>
      <c r="E118" s="389"/>
      <c r="F118" s="389"/>
      <c r="G118" s="389"/>
      <c r="H118" s="389"/>
      <c r="I118" s="389"/>
      <c r="J118" s="389"/>
      <c r="K118" s="389"/>
      <c r="L118" s="389"/>
      <c r="M118" s="389"/>
      <c r="N118" s="389"/>
      <c r="O118" s="389"/>
      <c r="P118" s="389"/>
      <c r="Q118" s="389"/>
      <c r="R118" s="389"/>
      <c r="S118" s="389"/>
    </row>
    <row r="119" spans="1:19" x14ac:dyDescent="0.25">
      <c r="A119" s="76" t="s">
        <v>117</v>
      </c>
      <c r="B119" s="77" t="s">
        <v>118</v>
      </c>
      <c r="C119" s="78">
        <v>0</v>
      </c>
      <c r="D119" s="78">
        <v>3191259.64</v>
      </c>
      <c r="E119" s="78">
        <v>3191259.64</v>
      </c>
      <c r="F119" s="78">
        <v>3191259.64</v>
      </c>
      <c r="G119" s="78">
        <v>3191259.64</v>
      </c>
      <c r="H119" s="78">
        <v>0</v>
      </c>
      <c r="I119" s="78">
        <v>3192278.12</v>
      </c>
      <c r="J119" s="78">
        <v>0</v>
      </c>
      <c r="K119" s="78">
        <v>-1018.48</v>
      </c>
      <c r="L119" s="78">
        <v>3191259.64</v>
      </c>
      <c r="M119" s="78">
        <v>3191259.64</v>
      </c>
      <c r="N119" s="78">
        <v>0</v>
      </c>
      <c r="O119" s="400">
        <v>0</v>
      </c>
      <c r="P119" s="389"/>
      <c r="Q119" s="389"/>
      <c r="R119" s="400">
        <v>1</v>
      </c>
      <c r="S119" s="389"/>
    </row>
    <row r="120" spans="1:19" x14ac:dyDescent="0.25">
      <c r="A120" s="76" t="s">
        <v>119</v>
      </c>
      <c r="B120" s="77" t="s">
        <v>120</v>
      </c>
      <c r="C120" s="78">
        <v>0</v>
      </c>
      <c r="D120" s="78">
        <v>7147351.7999999998</v>
      </c>
      <c r="E120" s="78">
        <v>7147351.7999999998</v>
      </c>
      <c r="F120" s="78">
        <v>7147351.7999999998</v>
      </c>
      <c r="G120" s="78">
        <v>7147351.7999999998</v>
      </c>
      <c r="H120" s="78">
        <v>5894351.7999999998</v>
      </c>
      <c r="I120" s="78">
        <v>1253000</v>
      </c>
      <c r="J120" s="78">
        <v>0</v>
      </c>
      <c r="K120" s="78">
        <v>0</v>
      </c>
      <c r="L120" s="78">
        <v>1253000</v>
      </c>
      <c r="M120" s="78">
        <v>7147351.7999999998</v>
      </c>
      <c r="N120" s="78">
        <v>5894351.7999999998</v>
      </c>
      <c r="O120" s="400">
        <v>0.82469031397055304</v>
      </c>
      <c r="P120" s="389"/>
      <c r="Q120" s="389"/>
      <c r="R120" s="400">
        <v>1</v>
      </c>
      <c r="S120" s="389"/>
    </row>
    <row r="121" spans="1:19" ht="16.5" customHeight="1" x14ac:dyDescent="0.25">
      <c r="A121" s="76" t="s">
        <v>121</v>
      </c>
      <c r="B121" s="77" t="s">
        <v>122</v>
      </c>
      <c r="C121" s="78">
        <v>0</v>
      </c>
      <c r="D121" s="78">
        <v>576000</v>
      </c>
      <c r="E121" s="78">
        <v>576000</v>
      </c>
      <c r="F121" s="78">
        <v>576000</v>
      </c>
      <c r="G121" s="78">
        <v>576000</v>
      </c>
      <c r="H121" s="78">
        <v>0</v>
      </c>
      <c r="I121" s="78">
        <v>144000</v>
      </c>
      <c r="J121" s="78">
        <v>144000</v>
      </c>
      <c r="K121" s="78">
        <v>288000</v>
      </c>
      <c r="L121" s="78">
        <v>576000</v>
      </c>
      <c r="M121" s="78">
        <v>576000</v>
      </c>
      <c r="N121" s="78">
        <v>0</v>
      </c>
      <c r="O121" s="400">
        <v>0</v>
      </c>
      <c r="P121" s="389"/>
      <c r="Q121" s="389"/>
      <c r="R121" s="400">
        <v>1</v>
      </c>
      <c r="S121" s="389"/>
    </row>
    <row r="122" spans="1:19" ht="16.5" customHeight="1" x14ac:dyDescent="0.25">
      <c r="A122" s="76" t="s">
        <v>123</v>
      </c>
      <c r="B122" s="77" t="s">
        <v>124</v>
      </c>
      <c r="C122" s="78">
        <v>13233013.51</v>
      </c>
      <c r="D122" s="78">
        <v>-13184065.18</v>
      </c>
      <c r="E122" s="78">
        <v>48948.33</v>
      </c>
      <c r="F122" s="78">
        <v>0</v>
      </c>
      <c r="G122" s="78">
        <v>0</v>
      </c>
      <c r="H122" s="78">
        <v>0</v>
      </c>
      <c r="I122" s="78">
        <v>0</v>
      </c>
      <c r="J122" s="78">
        <v>0</v>
      </c>
      <c r="K122" s="78">
        <v>0</v>
      </c>
      <c r="L122" s="78">
        <v>0</v>
      </c>
      <c r="M122" s="78">
        <v>0</v>
      </c>
      <c r="N122" s="78">
        <v>0</v>
      </c>
      <c r="O122" s="400">
        <v>0</v>
      </c>
      <c r="P122" s="389"/>
      <c r="Q122" s="389"/>
      <c r="R122" s="400">
        <v>0</v>
      </c>
      <c r="S122" s="389"/>
    </row>
    <row r="123" spans="1:19" x14ac:dyDescent="0.25">
      <c r="A123" s="401" t="s">
        <v>205</v>
      </c>
      <c r="B123" s="389"/>
      <c r="C123" s="66">
        <v>13233013.51</v>
      </c>
      <c r="D123" s="66">
        <v>-2269453.7400000002</v>
      </c>
      <c r="E123" s="66">
        <v>10963559.77</v>
      </c>
      <c r="F123" s="66">
        <v>10914611.439999999</v>
      </c>
      <c r="G123" s="66">
        <v>10914611.439999999</v>
      </c>
      <c r="H123" s="66">
        <v>5894351.7999999998</v>
      </c>
      <c r="I123" s="66">
        <v>4589278.12</v>
      </c>
      <c r="J123" s="66">
        <v>144000</v>
      </c>
      <c r="K123" s="66">
        <v>286981.52</v>
      </c>
      <c r="L123" s="66">
        <v>5020259.6399999997</v>
      </c>
      <c r="M123" s="66">
        <v>10914611.439999999</v>
      </c>
      <c r="N123" s="66">
        <v>5894351.7999999998</v>
      </c>
      <c r="O123" s="402">
        <v>0.54004229398385295</v>
      </c>
      <c r="P123" s="389"/>
      <c r="Q123" s="389"/>
      <c r="R123" s="402">
        <v>0.99553536159542499</v>
      </c>
      <c r="S123" s="389"/>
    </row>
    <row r="124" spans="1:19" ht="12.6" customHeight="1" x14ac:dyDescent="0.25">
      <c r="A124" s="388" t="s">
        <v>206</v>
      </c>
      <c r="B124" s="389"/>
      <c r="C124" s="389"/>
      <c r="D124" s="389"/>
      <c r="E124" s="389"/>
      <c r="F124" s="389"/>
      <c r="G124" s="389"/>
      <c r="H124" s="389"/>
      <c r="I124" s="389"/>
      <c r="J124" s="389"/>
      <c r="K124" s="389"/>
      <c r="L124" s="389"/>
      <c r="M124" s="389"/>
      <c r="N124" s="389"/>
      <c r="O124" s="389"/>
      <c r="P124" s="389"/>
      <c r="Q124" s="389"/>
      <c r="R124" s="389"/>
      <c r="S124" s="389"/>
    </row>
    <row r="125" spans="1:19" ht="16.5" customHeight="1" x14ac:dyDescent="0.25">
      <c r="A125" s="76" t="s">
        <v>123</v>
      </c>
      <c r="B125" s="77" t="s">
        <v>124</v>
      </c>
      <c r="C125" s="78">
        <v>0</v>
      </c>
      <c r="D125" s="78">
        <v>0</v>
      </c>
      <c r="E125" s="78">
        <v>0</v>
      </c>
      <c r="F125" s="78">
        <v>0</v>
      </c>
      <c r="G125" s="78">
        <v>0</v>
      </c>
      <c r="H125" s="78">
        <v>0</v>
      </c>
      <c r="I125" s="78">
        <v>0</v>
      </c>
      <c r="J125" s="78">
        <v>0</v>
      </c>
      <c r="K125" s="78">
        <v>0</v>
      </c>
      <c r="L125" s="78">
        <v>0</v>
      </c>
      <c r="M125" s="78">
        <v>0</v>
      </c>
      <c r="N125" s="78">
        <v>0</v>
      </c>
      <c r="O125" s="400">
        <v>0</v>
      </c>
      <c r="P125" s="389"/>
      <c r="Q125" s="389"/>
      <c r="R125" s="400">
        <v>0</v>
      </c>
      <c r="S125" s="389"/>
    </row>
    <row r="126" spans="1:19" x14ac:dyDescent="0.25">
      <c r="A126" s="401" t="s">
        <v>207</v>
      </c>
      <c r="B126" s="389"/>
      <c r="C126" s="66">
        <v>0</v>
      </c>
      <c r="D126" s="66">
        <v>0</v>
      </c>
      <c r="E126" s="66">
        <v>0</v>
      </c>
      <c r="F126" s="66">
        <v>0</v>
      </c>
      <c r="G126" s="66">
        <v>0</v>
      </c>
      <c r="H126" s="66">
        <v>0</v>
      </c>
      <c r="I126" s="66">
        <v>0</v>
      </c>
      <c r="J126" s="66">
        <v>0</v>
      </c>
      <c r="K126" s="66">
        <v>0</v>
      </c>
      <c r="L126" s="66">
        <v>0</v>
      </c>
      <c r="M126" s="66">
        <v>0</v>
      </c>
      <c r="N126" s="66">
        <v>0</v>
      </c>
      <c r="O126" s="402">
        <v>0</v>
      </c>
      <c r="P126" s="389"/>
      <c r="Q126" s="389"/>
      <c r="R126" s="402">
        <v>0</v>
      </c>
      <c r="S126" s="389"/>
    </row>
    <row r="127" spans="1:19" x14ac:dyDescent="0.25">
      <c r="A127" s="401" t="s">
        <v>208</v>
      </c>
      <c r="B127" s="389"/>
      <c r="C127" s="66">
        <v>13233013.51</v>
      </c>
      <c r="D127" s="66">
        <v>-2269453.7400000002</v>
      </c>
      <c r="E127" s="66">
        <v>10963559.77</v>
      </c>
      <c r="F127" s="66">
        <v>10914611.439999999</v>
      </c>
      <c r="G127" s="66">
        <v>10914611.439999999</v>
      </c>
      <c r="H127" s="66">
        <v>5894351.7999999998</v>
      </c>
      <c r="I127" s="66">
        <v>4589278.12</v>
      </c>
      <c r="J127" s="66">
        <v>144000</v>
      </c>
      <c r="K127" s="66">
        <v>286981.52</v>
      </c>
      <c r="L127" s="66">
        <v>5020259.6399999997</v>
      </c>
      <c r="M127" s="66">
        <v>10914611.439999999</v>
      </c>
      <c r="N127" s="66">
        <v>5894351.7999999998</v>
      </c>
      <c r="O127" s="402">
        <v>0.54004229398385295</v>
      </c>
      <c r="P127" s="389"/>
      <c r="Q127" s="389"/>
      <c r="R127" s="402">
        <v>0.99553536159542499</v>
      </c>
      <c r="S127" s="389"/>
    </row>
    <row r="128" spans="1:19" ht="11.85" customHeight="1" x14ac:dyDescent="0.25">
      <c r="A128" s="388" t="s">
        <v>209</v>
      </c>
      <c r="B128" s="389"/>
      <c r="C128" s="389"/>
      <c r="D128" s="389"/>
      <c r="E128" s="389"/>
      <c r="F128" s="389"/>
      <c r="G128" s="389"/>
      <c r="H128" s="389"/>
      <c r="I128" s="389"/>
      <c r="J128" s="389"/>
      <c r="K128" s="389"/>
      <c r="L128" s="389"/>
      <c r="M128" s="389"/>
      <c r="N128" s="389"/>
      <c r="O128" s="389"/>
      <c r="P128" s="389"/>
      <c r="Q128" s="389"/>
      <c r="R128" s="389"/>
      <c r="S128" s="389"/>
    </row>
    <row r="129" spans="1:19" ht="12.6" customHeight="1" x14ac:dyDescent="0.25">
      <c r="A129" s="388" t="s">
        <v>210</v>
      </c>
      <c r="B129" s="389"/>
      <c r="C129" s="389"/>
      <c r="D129" s="389"/>
      <c r="E129" s="389"/>
      <c r="F129" s="389"/>
      <c r="G129" s="389"/>
      <c r="H129" s="389"/>
      <c r="I129" s="389"/>
      <c r="J129" s="389"/>
      <c r="K129" s="389"/>
      <c r="L129" s="389"/>
      <c r="M129" s="389"/>
      <c r="N129" s="389"/>
      <c r="O129" s="389"/>
      <c r="P129" s="389"/>
      <c r="Q129" s="389"/>
      <c r="R129" s="389"/>
      <c r="S129" s="389"/>
    </row>
    <row r="130" spans="1:19" ht="16.5" customHeight="1" x14ac:dyDescent="0.25">
      <c r="A130" s="76" t="s">
        <v>129</v>
      </c>
      <c r="B130" s="77" t="s">
        <v>130</v>
      </c>
      <c r="C130" s="78">
        <v>0</v>
      </c>
      <c r="D130" s="78">
        <v>1569016</v>
      </c>
      <c r="E130" s="78">
        <v>1569016</v>
      </c>
      <c r="F130" s="78">
        <v>1569016</v>
      </c>
      <c r="G130" s="78">
        <v>1569016</v>
      </c>
      <c r="H130" s="78">
        <v>0</v>
      </c>
      <c r="I130" s="78">
        <v>0</v>
      </c>
      <c r="J130" s="78">
        <v>1569016</v>
      </c>
      <c r="K130" s="78">
        <v>0</v>
      </c>
      <c r="L130" s="78">
        <v>1569016</v>
      </c>
      <c r="M130" s="78">
        <v>1569016</v>
      </c>
      <c r="N130" s="78">
        <v>0</v>
      </c>
      <c r="O130" s="400">
        <v>0</v>
      </c>
      <c r="P130" s="389"/>
      <c r="Q130" s="389"/>
      <c r="R130" s="400">
        <v>1</v>
      </c>
      <c r="S130" s="389"/>
    </row>
    <row r="131" spans="1:19" x14ac:dyDescent="0.25">
      <c r="A131" s="401" t="s">
        <v>211</v>
      </c>
      <c r="B131" s="389"/>
      <c r="C131" s="66">
        <v>0</v>
      </c>
      <c r="D131" s="66">
        <v>1569016</v>
      </c>
      <c r="E131" s="66">
        <v>1569016</v>
      </c>
      <c r="F131" s="66">
        <v>1569016</v>
      </c>
      <c r="G131" s="66">
        <v>1569016</v>
      </c>
      <c r="H131" s="66">
        <v>0</v>
      </c>
      <c r="I131" s="66">
        <v>0</v>
      </c>
      <c r="J131" s="66">
        <v>1569016</v>
      </c>
      <c r="K131" s="66">
        <v>0</v>
      </c>
      <c r="L131" s="66">
        <v>1569016</v>
      </c>
      <c r="M131" s="66">
        <v>1569016</v>
      </c>
      <c r="N131" s="66">
        <v>0</v>
      </c>
      <c r="O131" s="402">
        <v>0</v>
      </c>
      <c r="P131" s="389"/>
      <c r="Q131" s="389"/>
      <c r="R131" s="402">
        <v>1</v>
      </c>
      <c r="S131" s="389"/>
    </row>
    <row r="132" spans="1:19" x14ac:dyDescent="0.25">
      <c r="A132" s="401" t="s">
        <v>212</v>
      </c>
      <c r="B132" s="389"/>
      <c r="C132" s="66">
        <v>0</v>
      </c>
      <c r="D132" s="66">
        <v>1569016</v>
      </c>
      <c r="E132" s="66">
        <v>1569016</v>
      </c>
      <c r="F132" s="66">
        <v>1569016</v>
      </c>
      <c r="G132" s="66">
        <v>1569016</v>
      </c>
      <c r="H132" s="66">
        <v>0</v>
      </c>
      <c r="I132" s="66">
        <v>0</v>
      </c>
      <c r="J132" s="66">
        <v>1569016</v>
      </c>
      <c r="K132" s="66">
        <v>0</v>
      </c>
      <c r="L132" s="66">
        <v>1569016</v>
      </c>
      <c r="M132" s="66">
        <v>1569016</v>
      </c>
      <c r="N132" s="66">
        <v>0</v>
      </c>
      <c r="O132" s="402">
        <v>0</v>
      </c>
      <c r="P132" s="389"/>
      <c r="Q132" s="389"/>
      <c r="R132" s="402">
        <v>1</v>
      </c>
      <c r="S132" s="389"/>
    </row>
    <row r="133" spans="1:19" x14ac:dyDescent="0.25">
      <c r="A133" s="401" t="s">
        <v>213</v>
      </c>
      <c r="B133" s="389"/>
      <c r="C133" s="66">
        <v>13233013.51</v>
      </c>
      <c r="D133" s="66">
        <v>-700437.74</v>
      </c>
      <c r="E133" s="66">
        <v>12532575.77</v>
      </c>
      <c r="F133" s="66">
        <v>12483627.439999999</v>
      </c>
      <c r="G133" s="66">
        <v>12483627.439999999</v>
      </c>
      <c r="H133" s="66">
        <v>5894351.7999999998</v>
      </c>
      <c r="I133" s="66">
        <v>4589278.12</v>
      </c>
      <c r="J133" s="66">
        <v>1713016</v>
      </c>
      <c r="K133" s="66">
        <v>286981.52</v>
      </c>
      <c r="L133" s="66">
        <v>6589275.6399999997</v>
      </c>
      <c r="M133" s="66">
        <v>12483627.439999999</v>
      </c>
      <c r="N133" s="66">
        <v>5894351.7999999998</v>
      </c>
      <c r="O133" s="402">
        <v>0.47216659006606798</v>
      </c>
      <c r="P133" s="389"/>
      <c r="Q133" s="389"/>
      <c r="R133" s="402">
        <v>0.99609431206335297</v>
      </c>
      <c r="S133" s="389"/>
    </row>
    <row r="134" spans="1:19" ht="11.1" customHeight="1" x14ac:dyDescent="0.25">
      <c r="A134" s="388" t="s">
        <v>214</v>
      </c>
      <c r="B134" s="389"/>
      <c r="C134" s="389"/>
      <c r="D134" s="389"/>
      <c r="E134" s="389"/>
      <c r="F134" s="389"/>
      <c r="G134" s="389"/>
      <c r="H134" s="389"/>
      <c r="I134" s="389"/>
      <c r="J134" s="389"/>
      <c r="K134" s="389"/>
      <c r="L134" s="389"/>
      <c r="M134" s="389"/>
      <c r="N134" s="389"/>
      <c r="O134" s="389"/>
      <c r="P134" s="389"/>
      <c r="Q134" s="389"/>
      <c r="R134" s="389"/>
      <c r="S134" s="389"/>
    </row>
    <row r="135" spans="1:19" ht="11.85" customHeight="1" x14ac:dyDescent="0.25">
      <c r="A135" s="388" t="s">
        <v>215</v>
      </c>
      <c r="B135" s="389"/>
      <c r="C135" s="389"/>
      <c r="D135" s="389"/>
      <c r="E135" s="389"/>
      <c r="F135" s="389"/>
      <c r="G135" s="389"/>
      <c r="H135" s="389"/>
      <c r="I135" s="389"/>
      <c r="J135" s="389"/>
      <c r="K135" s="389"/>
      <c r="L135" s="389"/>
      <c r="M135" s="389"/>
      <c r="N135" s="389"/>
      <c r="O135" s="389"/>
      <c r="P135" s="389"/>
      <c r="Q135" s="389"/>
      <c r="R135" s="389"/>
      <c r="S135" s="389"/>
    </row>
    <row r="136" spans="1:19" ht="12.6" customHeight="1" x14ac:dyDescent="0.25">
      <c r="A136" s="388" t="s">
        <v>216</v>
      </c>
      <c r="B136" s="389"/>
      <c r="C136" s="389"/>
      <c r="D136" s="389"/>
      <c r="E136" s="389"/>
      <c r="F136" s="389"/>
      <c r="G136" s="389"/>
      <c r="H136" s="389"/>
      <c r="I136" s="389"/>
      <c r="J136" s="389"/>
      <c r="K136" s="389"/>
      <c r="L136" s="389"/>
      <c r="M136" s="389"/>
      <c r="N136" s="389"/>
      <c r="O136" s="389"/>
      <c r="P136" s="389"/>
      <c r="Q136" s="389"/>
      <c r="R136" s="389"/>
      <c r="S136" s="389"/>
    </row>
    <row r="137" spans="1:19" ht="16.5" customHeight="1" x14ac:dyDescent="0.25">
      <c r="A137" s="76" t="s">
        <v>123</v>
      </c>
      <c r="B137" s="77" t="s">
        <v>124</v>
      </c>
      <c r="C137" s="78">
        <v>2706158.18</v>
      </c>
      <c r="D137" s="78">
        <v>-2706158.18</v>
      </c>
      <c r="E137" s="78">
        <v>0</v>
      </c>
      <c r="F137" s="78">
        <v>0</v>
      </c>
      <c r="G137" s="78">
        <v>0</v>
      </c>
      <c r="H137" s="78">
        <v>0</v>
      </c>
      <c r="I137" s="78">
        <v>0</v>
      </c>
      <c r="J137" s="78">
        <v>0</v>
      </c>
      <c r="K137" s="78">
        <v>0</v>
      </c>
      <c r="L137" s="78">
        <v>0</v>
      </c>
      <c r="M137" s="78">
        <v>0</v>
      </c>
      <c r="N137" s="78">
        <v>0</v>
      </c>
      <c r="O137" s="400">
        <v>0</v>
      </c>
      <c r="P137" s="389"/>
      <c r="Q137" s="389"/>
      <c r="R137" s="400">
        <v>0</v>
      </c>
      <c r="S137" s="389"/>
    </row>
    <row r="138" spans="1:19" x14ac:dyDescent="0.25">
      <c r="A138" s="401" t="s">
        <v>217</v>
      </c>
      <c r="B138" s="389"/>
      <c r="C138" s="66">
        <v>2706158.18</v>
      </c>
      <c r="D138" s="66">
        <v>-2706158.18</v>
      </c>
      <c r="E138" s="66">
        <v>0</v>
      </c>
      <c r="F138" s="66">
        <v>0</v>
      </c>
      <c r="G138" s="66">
        <v>0</v>
      </c>
      <c r="H138" s="66">
        <v>0</v>
      </c>
      <c r="I138" s="66">
        <v>0</v>
      </c>
      <c r="J138" s="66">
        <v>0</v>
      </c>
      <c r="K138" s="66">
        <v>0</v>
      </c>
      <c r="L138" s="66">
        <v>0</v>
      </c>
      <c r="M138" s="66">
        <v>0</v>
      </c>
      <c r="N138" s="66">
        <v>0</v>
      </c>
      <c r="O138" s="402">
        <v>0</v>
      </c>
      <c r="P138" s="389"/>
      <c r="Q138" s="389"/>
      <c r="R138" s="402">
        <v>0</v>
      </c>
      <c r="S138" s="389"/>
    </row>
    <row r="139" spans="1:19" x14ac:dyDescent="0.25">
      <c r="A139" s="401" t="s">
        <v>218</v>
      </c>
      <c r="B139" s="389"/>
      <c r="C139" s="66">
        <v>2706158.18</v>
      </c>
      <c r="D139" s="66">
        <v>-2706158.18</v>
      </c>
      <c r="E139" s="66">
        <v>0</v>
      </c>
      <c r="F139" s="66">
        <v>0</v>
      </c>
      <c r="G139" s="66">
        <v>0</v>
      </c>
      <c r="H139" s="66">
        <v>0</v>
      </c>
      <c r="I139" s="66">
        <v>0</v>
      </c>
      <c r="J139" s="66">
        <v>0</v>
      </c>
      <c r="K139" s="66">
        <v>0</v>
      </c>
      <c r="L139" s="66">
        <v>0</v>
      </c>
      <c r="M139" s="66">
        <v>0</v>
      </c>
      <c r="N139" s="66">
        <v>0</v>
      </c>
      <c r="O139" s="402">
        <v>0</v>
      </c>
      <c r="P139" s="389"/>
      <c r="Q139" s="389"/>
      <c r="R139" s="402">
        <v>0</v>
      </c>
      <c r="S139" s="389"/>
    </row>
    <row r="140" spans="1:19" x14ac:dyDescent="0.25">
      <c r="A140" s="401" t="s">
        <v>219</v>
      </c>
      <c r="B140" s="389"/>
      <c r="C140" s="66">
        <v>2706158.18</v>
      </c>
      <c r="D140" s="66">
        <v>-2706158.18</v>
      </c>
      <c r="E140" s="66">
        <v>0</v>
      </c>
      <c r="F140" s="66">
        <v>0</v>
      </c>
      <c r="G140" s="66">
        <v>0</v>
      </c>
      <c r="H140" s="66">
        <v>0</v>
      </c>
      <c r="I140" s="66">
        <v>0</v>
      </c>
      <c r="J140" s="66">
        <v>0</v>
      </c>
      <c r="K140" s="66">
        <v>0</v>
      </c>
      <c r="L140" s="66">
        <v>0</v>
      </c>
      <c r="M140" s="66">
        <v>0</v>
      </c>
      <c r="N140" s="66">
        <v>0</v>
      </c>
      <c r="O140" s="402">
        <v>0</v>
      </c>
      <c r="P140" s="389"/>
      <c r="Q140" s="389"/>
      <c r="R140" s="402">
        <v>0</v>
      </c>
      <c r="S140" s="389"/>
    </row>
    <row r="141" spans="1:19" x14ac:dyDescent="0.25">
      <c r="A141" s="401" t="s">
        <v>220</v>
      </c>
      <c r="B141" s="389"/>
      <c r="C141" s="66">
        <v>15939171.689999999</v>
      </c>
      <c r="D141" s="66">
        <v>-3406595.92</v>
      </c>
      <c r="E141" s="66">
        <v>12532575.77</v>
      </c>
      <c r="F141" s="66">
        <v>12483627.439999999</v>
      </c>
      <c r="G141" s="66">
        <v>12483627.439999999</v>
      </c>
      <c r="H141" s="66">
        <v>5894351.7999999998</v>
      </c>
      <c r="I141" s="66">
        <v>4589278.12</v>
      </c>
      <c r="J141" s="66">
        <v>1713016</v>
      </c>
      <c r="K141" s="66">
        <v>286981.52</v>
      </c>
      <c r="L141" s="66">
        <v>6589275.6399999997</v>
      </c>
      <c r="M141" s="66">
        <v>12483627.439999999</v>
      </c>
      <c r="N141" s="66">
        <v>5894351.7999999998</v>
      </c>
      <c r="O141" s="402">
        <v>0.47216659006606798</v>
      </c>
      <c r="P141" s="389"/>
      <c r="Q141" s="389"/>
      <c r="R141" s="402">
        <v>0.99609431206335297</v>
      </c>
      <c r="S141" s="389"/>
    </row>
    <row r="142" spans="1:19" ht="12.6" customHeight="1" x14ac:dyDescent="0.25">
      <c r="A142" s="388" t="s">
        <v>221</v>
      </c>
      <c r="B142" s="389"/>
      <c r="C142" s="389"/>
      <c r="D142" s="389"/>
      <c r="E142" s="389"/>
      <c r="F142" s="389"/>
      <c r="G142" s="389"/>
      <c r="H142" s="389"/>
      <c r="I142" s="389"/>
      <c r="J142" s="389"/>
      <c r="K142" s="389"/>
      <c r="L142" s="389"/>
      <c r="M142" s="389"/>
      <c r="N142" s="389"/>
      <c r="O142" s="389"/>
      <c r="P142" s="389"/>
      <c r="Q142" s="389"/>
      <c r="R142" s="389"/>
      <c r="S142" s="389"/>
    </row>
    <row r="143" spans="1:19" ht="11.1" customHeight="1" x14ac:dyDescent="0.25">
      <c r="A143" s="388" t="s">
        <v>222</v>
      </c>
      <c r="B143" s="389"/>
      <c r="C143" s="389"/>
      <c r="D143" s="389"/>
      <c r="E143" s="389"/>
      <c r="F143" s="389"/>
      <c r="G143" s="389"/>
      <c r="H143" s="389"/>
      <c r="I143" s="389"/>
      <c r="J143" s="389"/>
      <c r="K143" s="389"/>
      <c r="L143" s="389"/>
      <c r="M143" s="389"/>
      <c r="N143" s="389"/>
      <c r="O143" s="389"/>
      <c r="P143" s="389"/>
      <c r="Q143" s="389"/>
      <c r="R143" s="389"/>
      <c r="S143" s="389"/>
    </row>
    <row r="144" spans="1:19" ht="11.85" customHeight="1" x14ac:dyDescent="0.25">
      <c r="A144" s="388" t="s">
        <v>223</v>
      </c>
      <c r="B144" s="389"/>
      <c r="C144" s="389"/>
      <c r="D144" s="389"/>
      <c r="E144" s="389"/>
      <c r="F144" s="389"/>
      <c r="G144" s="389"/>
      <c r="H144" s="389"/>
      <c r="I144" s="389"/>
      <c r="J144" s="389"/>
      <c r="K144" s="389"/>
      <c r="L144" s="389"/>
      <c r="M144" s="389"/>
      <c r="N144" s="389"/>
      <c r="O144" s="389"/>
      <c r="P144" s="389"/>
      <c r="Q144" s="389"/>
      <c r="R144" s="389"/>
      <c r="S144" s="389"/>
    </row>
    <row r="145" spans="1:19" ht="12.6" customHeight="1" x14ac:dyDescent="0.25">
      <c r="A145" s="388" t="s">
        <v>224</v>
      </c>
      <c r="B145" s="389"/>
      <c r="C145" s="389"/>
      <c r="D145" s="389"/>
      <c r="E145" s="389"/>
      <c r="F145" s="389"/>
      <c r="G145" s="389"/>
      <c r="H145" s="389"/>
      <c r="I145" s="389"/>
      <c r="J145" s="389"/>
      <c r="K145" s="389"/>
      <c r="L145" s="389"/>
      <c r="M145" s="389"/>
      <c r="N145" s="389"/>
      <c r="O145" s="389"/>
      <c r="P145" s="389"/>
      <c r="Q145" s="389"/>
      <c r="R145" s="389"/>
      <c r="S145" s="389"/>
    </row>
    <row r="146" spans="1:19" ht="16.5" customHeight="1" x14ac:dyDescent="0.25">
      <c r="A146" s="76" t="s">
        <v>123</v>
      </c>
      <c r="B146" s="77" t="s">
        <v>124</v>
      </c>
      <c r="C146" s="78">
        <v>0</v>
      </c>
      <c r="D146" s="78">
        <v>0</v>
      </c>
      <c r="E146" s="78">
        <v>0</v>
      </c>
      <c r="F146" s="78">
        <v>0</v>
      </c>
      <c r="G146" s="78">
        <v>0</v>
      </c>
      <c r="H146" s="78">
        <v>0</v>
      </c>
      <c r="I146" s="78">
        <v>0</v>
      </c>
      <c r="J146" s="78">
        <v>0</v>
      </c>
      <c r="K146" s="78">
        <v>0</v>
      </c>
      <c r="L146" s="78">
        <v>0</v>
      </c>
      <c r="M146" s="78">
        <v>0</v>
      </c>
      <c r="N146" s="78">
        <v>0</v>
      </c>
      <c r="O146" s="400">
        <v>0</v>
      </c>
      <c r="P146" s="389"/>
      <c r="Q146" s="389"/>
      <c r="R146" s="400">
        <v>0</v>
      </c>
      <c r="S146" s="389"/>
    </row>
    <row r="147" spans="1:19" x14ac:dyDescent="0.25">
      <c r="A147" s="401" t="s">
        <v>225</v>
      </c>
      <c r="B147" s="389"/>
      <c r="C147" s="66">
        <v>0</v>
      </c>
      <c r="D147" s="66">
        <v>0</v>
      </c>
      <c r="E147" s="66">
        <v>0</v>
      </c>
      <c r="F147" s="66">
        <v>0</v>
      </c>
      <c r="G147" s="66">
        <v>0</v>
      </c>
      <c r="H147" s="66">
        <v>0</v>
      </c>
      <c r="I147" s="66">
        <v>0</v>
      </c>
      <c r="J147" s="66">
        <v>0</v>
      </c>
      <c r="K147" s="66">
        <v>0</v>
      </c>
      <c r="L147" s="66">
        <v>0</v>
      </c>
      <c r="M147" s="66">
        <v>0</v>
      </c>
      <c r="N147" s="66">
        <v>0</v>
      </c>
      <c r="O147" s="402">
        <v>0</v>
      </c>
      <c r="P147" s="389"/>
      <c r="Q147" s="389"/>
      <c r="R147" s="402">
        <v>0</v>
      </c>
      <c r="S147" s="389"/>
    </row>
    <row r="148" spans="1:19" x14ac:dyDescent="0.25">
      <c r="A148" s="401" t="s">
        <v>226</v>
      </c>
      <c r="B148" s="389"/>
      <c r="C148" s="66">
        <v>0</v>
      </c>
      <c r="D148" s="66">
        <v>0</v>
      </c>
      <c r="E148" s="66">
        <v>0</v>
      </c>
      <c r="F148" s="66">
        <v>0</v>
      </c>
      <c r="G148" s="66">
        <v>0</v>
      </c>
      <c r="H148" s="66">
        <v>0</v>
      </c>
      <c r="I148" s="66">
        <v>0</v>
      </c>
      <c r="J148" s="66">
        <v>0</v>
      </c>
      <c r="K148" s="66">
        <v>0</v>
      </c>
      <c r="L148" s="66">
        <v>0</v>
      </c>
      <c r="M148" s="66">
        <v>0</v>
      </c>
      <c r="N148" s="66">
        <v>0</v>
      </c>
      <c r="O148" s="402">
        <v>0</v>
      </c>
      <c r="P148" s="389"/>
      <c r="Q148" s="389"/>
      <c r="R148" s="402">
        <v>0</v>
      </c>
      <c r="S148" s="389"/>
    </row>
    <row r="149" spans="1:19" ht="33" customHeight="1" x14ac:dyDescent="0.25">
      <c r="A149" s="401" t="s">
        <v>227</v>
      </c>
      <c r="B149" s="389"/>
      <c r="C149" s="66">
        <v>0</v>
      </c>
      <c r="D149" s="66">
        <v>0</v>
      </c>
      <c r="E149" s="66">
        <v>0</v>
      </c>
      <c r="F149" s="66">
        <v>0</v>
      </c>
      <c r="G149" s="66">
        <v>0</v>
      </c>
      <c r="H149" s="66">
        <v>0</v>
      </c>
      <c r="I149" s="66">
        <v>0</v>
      </c>
      <c r="J149" s="66">
        <v>0</v>
      </c>
      <c r="K149" s="66">
        <v>0</v>
      </c>
      <c r="L149" s="66">
        <v>0</v>
      </c>
      <c r="M149" s="66">
        <v>0</v>
      </c>
      <c r="N149" s="66">
        <v>0</v>
      </c>
      <c r="O149" s="402">
        <v>0</v>
      </c>
      <c r="P149" s="389"/>
      <c r="Q149" s="389"/>
      <c r="R149" s="402">
        <v>0</v>
      </c>
      <c r="S149" s="389"/>
    </row>
    <row r="150" spans="1:19" ht="23.25" customHeight="1" x14ac:dyDescent="0.25">
      <c r="A150" s="401" t="s">
        <v>228</v>
      </c>
      <c r="B150" s="389"/>
      <c r="C150" s="66">
        <v>0</v>
      </c>
      <c r="D150" s="66">
        <v>0</v>
      </c>
      <c r="E150" s="66">
        <v>0</v>
      </c>
      <c r="F150" s="66">
        <v>0</v>
      </c>
      <c r="G150" s="66">
        <v>0</v>
      </c>
      <c r="H150" s="66">
        <v>0</v>
      </c>
      <c r="I150" s="66">
        <v>0</v>
      </c>
      <c r="J150" s="66">
        <v>0</v>
      </c>
      <c r="K150" s="66">
        <v>0</v>
      </c>
      <c r="L150" s="66">
        <v>0</v>
      </c>
      <c r="M150" s="66">
        <v>0</v>
      </c>
      <c r="N150" s="66">
        <v>0</v>
      </c>
      <c r="O150" s="402">
        <v>0</v>
      </c>
      <c r="P150" s="389"/>
      <c r="Q150" s="389"/>
      <c r="R150" s="402">
        <v>0</v>
      </c>
      <c r="S150" s="389"/>
    </row>
    <row r="151" spans="1:19" ht="12.6" customHeight="1" x14ac:dyDescent="0.25">
      <c r="A151" s="388" t="s">
        <v>229</v>
      </c>
      <c r="B151" s="389"/>
      <c r="C151" s="389"/>
      <c r="D151" s="389"/>
      <c r="E151" s="389"/>
      <c r="F151" s="389"/>
      <c r="G151" s="389"/>
      <c r="H151" s="389"/>
      <c r="I151" s="389"/>
      <c r="J151" s="389"/>
      <c r="K151" s="389"/>
      <c r="L151" s="389"/>
      <c r="M151" s="389"/>
      <c r="N151" s="389"/>
      <c r="O151" s="389"/>
      <c r="P151" s="389"/>
      <c r="Q151" s="389"/>
      <c r="R151" s="389"/>
      <c r="S151" s="389"/>
    </row>
    <row r="152" spans="1:19" ht="11.1" customHeight="1" x14ac:dyDescent="0.25">
      <c r="A152" s="388" t="s">
        <v>230</v>
      </c>
      <c r="B152" s="389"/>
      <c r="C152" s="389"/>
      <c r="D152" s="389"/>
      <c r="E152" s="389"/>
      <c r="F152" s="389"/>
      <c r="G152" s="389"/>
      <c r="H152" s="389"/>
      <c r="I152" s="389"/>
      <c r="J152" s="389"/>
      <c r="K152" s="389"/>
      <c r="L152" s="389"/>
      <c r="M152" s="389"/>
      <c r="N152" s="389"/>
      <c r="O152" s="389"/>
      <c r="P152" s="389"/>
      <c r="Q152" s="389"/>
      <c r="R152" s="389"/>
      <c r="S152" s="389"/>
    </row>
    <row r="153" spans="1:19" ht="11.85" customHeight="1" x14ac:dyDescent="0.25">
      <c r="A153" s="388" t="s">
        <v>231</v>
      </c>
      <c r="B153" s="389"/>
      <c r="C153" s="389"/>
      <c r="D153" s="389"/>
      <c r="E153" s="389"/>
      <c r="F153" s="389"/>
      <c r="G153" s="389"/>
      <c r="H153" s="389"/>
      <c r="I153" s="389"/>
      <c r="J153" s="389"/>
      <c r="K153" s="389"/>
      <c r="L153" s="389"/>
      <c r="M153" s="389"/>
      <c r="N153" s="389"/>
      <c r="O153" s="389"/>
      <c r="P153" s="389"/>
      <c r="Q153" s="389"/>
      <c r="R153" s="389"/>
      <c r="S153" s="389"/>
    </row>
    <row r="154" spans="1:19" ht="12.6" customHeight="1" x14ac:dyDescent="0.25">
      <c r="A154" s="388" t="s">
        <v>232</v>
      </c>
      <c r="B154" s="389"/>
      <c r="C154" s="389"/>
      <c r="D154" s="389"/>
      <c r="E154" s="389"/>
      <c r="F154" s="389"/>
      <c r="G154" s="389"/>
      <c r="H154" s="389"/>
      <c r="I154" s="389"/>
      <c r="J154" s="389"/>
      <c r="K154" s="389"/>
      <c r="L154" s="389"/>
      <c r="M154" s="389"/>
      <c r="N154" s="389"/>
      <c r="O154" s="389"/>
      <c r="P154" s="389"/>
      <c r="Q154" s="389"/>
      <c r="R154" s="389"/>
      <c r="S154" s="389"/>
    </row>
    <row r="155" spans="1:19" ht="16.5" customHeight="1" x14ac:dyDescent="0.25">
      <c r="A155" s="76" t="s">
        <v>123</v>
      </c>
      <c r="B155" s="77" t="s">
        <v>124</v>
      </c>
      <c r="C155" s="78">
        <v>0</v>
      </c>
      <c r="D155" s="78">
        <v>0</v>
      </c>
      <c r="E155" s="78">
        <v>0</v>
      </c>
      <c r="F155" s="78">
        <v>0</v>
      </c>
      <c r="G155" s="78">
        <v>0</v>
      </c>
      <c r="H155" s="78">
        <v>0</v>
      </c>
      <c r="I155" s="78">
        <v>0</v>
      </c>
      <c r="J155" s="78">
        <v>0</v>
      </c>
      <c r="K155" s="78">
        <v>0</v>
      </c>
      <c r="L155" s="78">
        <v>0</v>
      </c>
      <c r="M155" s="78">
        <v>0</v>
      </c>
      <c r="N155" s="78">
        <v>0</v>
      </c>
      <c r="O155" s="400">
        <v>0</v>
      </c>
      <c r="P155" s="389"/>
      <c r="Q155" s="389"/>
      <c r="R155" s="400">
        <v>0</v>
      </c>
      <c r="S155" s="389"/>
    </row>
    <row r="156" spans="1:19" x14ac:dyDescent="0.25">
      <c r="A156" s="401" t="s">
        <v>233</v>
      </c>
      <c r="B156" s="389"/>
      <c r="C156" s="66">
        <v>0</v>
      </c>
      <c r="D156" s="66">
        <v>0</v>
      </c>
      <c r="E156" s="66">
        <v>0</v>
      </c>
      <c r="F156" s="66">
        <v>0</v>
      </c>
      <c r="G156" s="66">
        <v>0</v>
      </c>
      <c r="H156" s="66">
        <v>0</v>
      </c>
      <c r="I156" s="66">
        <v>0</v>
      </c>
      <c r="J156" s="66">
        <v>0</v>
      </c>
      <c r="K156" s="66">
        <v>0</v>
      </c>
      <c r="L156" s="66">
        <v>0</v>
      </c>
      <c r="M156" s="66">
        <v>0</v>
      </c>
      <c r="N156" s="66">
        <v>0</v>
      </c>
      <c r="O156" s="402">
        <v>0</v>
      </c>
      <c r="P156" s="389"/>
      <c r="Q156" s="389"/>
      <c r="R156" s="402">
        <v>0</v>
      </c>
      <c r="S156" s="389"/>
    </row>
    <row r="157" spans="1:19" x14ac:dyDescent="0.25">
      <c r="A157" s="401" t="s">
        <v>234</v>
      </c>
      <c r="B157" s="389"/>
      <c r="C157" s="66">
        <v>0</v>
      </c>
      <c r="D157" s="66">
        <v>0</v>
      </c>
      <c r="E157" s="66">
        <v>0</v>
      </c>
      <c r="F157" s="66">
        <v>0</v>
      </c>
      <c r="G157" s="66">
        <v>0</v>
      </c>
      <c r="H157" s="66">
        <v>0</v>
      </c>
      <c r="I157" s="66">
        <v>0</v>
      </c>
      <c r="J157" s="66">
        <v>0</v>
      </c>
      <c r="K157" s="66">
        <v>0</v>
      </c>
      <c r="L157" s="66">
        <v>0</v>
      </c>
      <c r="M157" s="66">
        <v>0</v>
      </c>
      <c r="N157" s="66">
        <v>0</v>
      </c>
      <c r="O157" s="402">
        <v>0</v>
      </c>
      <c r="P157" s="389"/>
      <c r="Q157" s="389"/>
      <c r="R157" s="402">
        <v>0</v>
      </c>
      <c r="S157" s="389"/>
    </row>
    <row r="158" spans="1:19" ht="26.25" customHeight="1" x14ac:dyDescent="0.25">
      <c r="A158" s="401" t="s">
        <v>235</v>
      </c>
      <c r="B158" s="389"/>
      <c r="C158" s="66">
        <v>0</v>
      </c>
      <c r="D158" s="66">
        <v>0</v>
      </c>
      <c r="E158" s="66">
        <v>0</v>
      </c>
      <c r="F158" s="66">
        <v>0</v>
      </c>
      <c r="G158" s="66">
        <v>0</v>
      </c>
      <c r="H158" s="66">
        <v>0</v>
      </c>
      <c r="I158" s="66">
        <v>0</v>
      </c>
      <c r="J158" s="66">
        <v>0</v>
      </c>
      <c r="K158" s="66">
        <v>0</v>
      </c>
      <c r="L158" s="66">
        <v>0</v>
      </c>
      <c r="M158" s="66">
        <v>0</v>
      </c>
      <c r="N158" s="66">
        <v>0</v>
      </c>
      <c r="O158" s="402">
        <v>0</v>
      </c>
      <c r="P158" s="389"/>
      <c r="Q158" s="389"/>
      <c r="R158" s="402">
        <v>0</v>
      </c>
      <c r="S158" s="389"/>
    </row>
    <row r="159" spans="1:19" ht="11.1" customHeight="1" x14ac:dyDescent="0.25">
      <c r="A159" s="388" t="s">
        <v>236</v>
      </c>
      <c r="B159" s="389"/>
      <c r="C159" s="389"/>
      <c r="D159" s="389"/>
      <c r="E159" s="389"/>
      <c r="F159" s="389"/>
      <c r="G159" s="389"/>
      <c r="H159" s="389"/>
      <c r="I159" s="389"/>
      <c r="J159" s="389"/>
      <c r="K159" s="389"/>
      <c r="L159" s="389"/>
      <c r="M159" s="389"/>
      <c r="N159" s="389"/>
      <c r="O159" s="389"/>
      <c r="P159" s="389"/>
      <c r="Q159" s="389"/>
      <c r="R159" s="389"/>
      <c r="S159" s="389"/>
    </row>
    <row r="160" spans="1:19" ht="11.85" customHeight="1" x14ac:dyDescent="0.25">
      <c r="A160" s="388" t="s">
        <v>237</v>
      </c>
      <c r="B160" s="389"/>
      <c r="C160" s="389"/>
      <c r="D160" s="389"/>
      <c r="E160" s="389"/>
      <c r="F160" s="389"/>
      <c r="G160" s="389"/>
      <c r="H160" s="389"/>
      <c r="I160" s="389"/>
      <c r="J160" s="389"/>
      <c r="K160" s="389"/>
      <c r="L160" s="389"/>
      <c r="M160" s="389"/>
      <c r="N160" s="389"/>
      <c r="O160" s="389"/>
      <c r="P160" s="389"/>
      <c r="Q160" s="389"/>
      <c r="R160" s="389"/>
      <c r="S160" s="389"/>
    </row>
    <row r="161" spans="1:19" ht="12.6" customHeight="1" x14ac:dyDescent="0.25">
      <c r="A161" s="388" t="s">
        <v>238</v>
      </c>
      <c r="B161" s="389"/>
      <c r="C161" s="389"/>
      <c r="D161" s="389"/>
      <c r="E161" s="389"/>
      <c r="F161" s="389"/>
      <c r="G161" s="389"/>
      <c r="H161" s="389"/>
      <c r="I161" s="389"/>
      <c r="J161" s="389"/>
      <c r="K161" s="389"/>
      <c r="L161" s="389"/>
      <c r="M161" s="389"/>
      <c r="N161" s="389"/>
      <c r="O161" s="389"/>
      <c r="P161" s="389"/>
      <c r="Q161" s="389"/>
      <c r="R161" s="389"/>
      <c r="S161" s="389"/>
    </row>
    <row r="162" spans="1:19" ht="16.5" customHeight="1" x14ac:dyDescent="0.25">
      <c r="A162" s="76" t="s">
        <v>123</v>
      </c>
      <c r="B162" s="77" t="s">
        <v>124</v>
      </c>
      <c r="C162" s="78">
        <v>0</v>
      </c>
      <c r="D162" s="78">
        <v>39498.82</v>
      </c>
      <c r="E162" s="78">
        <v>39498.82</v>
      </c>
      <c r="F162" s="78">
        <v>0</v>
      </c>
      <c r="G162" s="78">
        <v>0</v>
      </c>
      <c r="H162" s="78">
        <v>0</v>
      </c>
      <c r="I162" s="78">
        <v>0</v>
      </c>
      <c r="J162" s="78">
        <v>0</v>
      </c>
      <c r="K162" s="78">
        <v>0</v>
      </c>
      <c r="L162" s="78">
        <v>0</v>
      </c>
      <c r="M162" s="78">
        <v>0</v>
      </c>
      <c r="N162" s="78">
        <v>0</v>
      </c>
      <c r="O162" s="400">
        <v>0</v>
      </c>
      <c r="P162" s="389"/>
      <c r="Q162" s="389"/>
      <c r="R162" s="400">
        <v>0</v>
      </c>
      <c r="S162" s="389"/>
    </row>
    <row r="163" spans="1:19" x14ac:dyDescent="0.25">
      <c r="A163" s="401" t="s">
        <v>239</v>
      </c>
      <c r="B163" s="389"/>
      <c r="C163" s="66">
        <v>0</v>
      </c>
      <c r="D163" s="66">
        <v>39498.82</v>
      </c>
      <c r="E163" s="66">
        <v>39498.82</v>
      </c>
      <c r="F163" s="66">
        <v>0</v>
      </c>
      <c r="G163" s="66">
        <v>0</v>
      </c>
      <c r="H163" s="66">
        <v>0</v>
      </c>
      <c r="I163" s="66">
        <v>0</v>
      </c>
      <c r="J163" s="66">
        <v>0</v>
      </c>
      <c r="K163" s="66">
        <v>0</v>
      </c>
      <c r="L163" s="66">
        <v>0</v>
      </c>
      <c r="M163" s="66">
        <v>0</v>
      </c>
      <c r="N163" s="66">
        <v>0</v>
      </c>
      <c r="O163" s="402">
        <v>0</v>
      </c>
      <c r="P163" s="389"/>
      <c r="Q163" s="389"/>
      <c r="R163" s="402">
        <v>0</v>
      </c>
      <c r="S163" s="389"/>
    </row>
    <row r="164" spans="1:19" x14ac:dyDescent="0.25">
      <c r="A164" s="401" t="s">
        <v>240</v>
      </c>
      <c r="B164" s="389"/>
      <c r="C164" s="66">
        <v>0</v>
      </c>
      <c r="D164" s="66">
        <v>39498.82</v>
      </c>
      <c r="E164" s="66">
        <v>39498.82</v>
      </c>
      <c r="F164" s="66">
        <v>0</v>
      </c>
      <c r="G164" s="66">
        <v>0</v>
      </c>
      <c r="H164" s="66">
        <v>0</v>
      </c>
      <c r="I164" s="66">
        <v>0</v>
      </c>
      <c r="J164" s="66">
        <v>0</v>
      </c>
      <c r="K164" s="66">
        <v>0</v>
      </c>
      <c r="L164" s="66">
        <v>0</v>
      </c>
      <c r="M164" s="66">
        <v>0</v>
      </c>
      <c r="N164" s="66">
        <v>0</v>
      </c>
      <c r="O164" s="402">
        <v>0</v>
      </c>
      <c r="P164" s="389"/>
      <c r="Q164" s="389"/>
      <c r="R164" s="402">
        <v>0</v>
      </c>
      <c r="S164" s="389"/>
    </row>
    <row r="165" spans="1:19" ht="11.85" customHeight="1" x14ac:dyDescent="0.25">
      <c r="A165" s="388" t="s">
        <v>241</v>
      </c>
      <c r="B165" s="389"/>
      <c r="C165" s="389"/>
      <c r="D165" s="389"/>
      <c r="E165" s="389"/>
      <c r="F165" s="389"/>
      <c r="G165" s="389"/>
      <c r="H165" s="389"/>
      <c r="I165" s="389"/>
      <c r="J165" s="389"/>
      <c r="K165" s="389"/>
      <c r="L165" s="389"/>
      <c r="M165" s="389"/>
      <c r="N165" s="389"/>
      <c r="O165" s="389"/>
      <c r="P165" s="389"/>
      <c r="Q165" s="389"/>
      <c r="R165" s="389"/>
      <c r="S165" s="389"/>
    </row>
    <row r="166" spans="1:19" ht="12.6" customHeight="1" x14ac:dyDescent="0.25">
      <c r="A166" s="388" t="s">
        <v>242</v>
      </c>
      <c r="B166" s="389"/>
      <c r="C166" s="389"/>
      <c r="D166" s="389"/>
      <c r="E166" s="389"/>
      <c r="F166" s="389"/>
      <c r="G166" s="389"/>
      <c r="H166" s="389"/>
      <c r="I166" s="389"/>
      <c r="J166" s="389"/>
      <c r="K166" s="389"/>
      <c r="L166" s="389"/>
      <c r="M166" s="389"/>
      <c r="N166" s="389"/>
      <c r="O166" s="389"/>
      <c r="P166" s="389"/>
      <c r="Q166" s="389"/>
      <c r="R166" s="389"/>
      <c r="S166" s="389"/>
    </row>
    <row r="167" spans="1:19" x14ac:dyDescent="0.25">
      <c r="A167" s="76" t="s">
        <v>131</v>
      </c>
      <c r="B167" s="77" t="s">
        <v>132</v>
      </c>
      <c r="C167" s="78">
        <v>0</v>
      </c>
      <c r="D167" s="78">
        <v>13110547.689999999</v>
      </c>
      <c r="E167" s="78">
        <v>13110547.689999999</v>
      </c>
      <c r="F167" s="78">
        <v>13110547.689999999</v>
      </c>
      <c r="G167" s="78">
        <v>13110547.689999999</v>
      </c>
      <c r="H167" s="78">
        <v>0</v>
      </c>
      <c r="I167" s="78">
        <v>3148839.34</v>
      </c>
      <c r="J167" s="78">
        <v>5434731.3499999996</v>
      </c>
      <c r="K167" s="78">
        <v>4526977</v>
      </c>
      <c r="L167" s="78">
        <v>13110547.689999999</v>
      </c>
      <c r="M167" s="78">
        <v>13110547.689999999</v>
      </c>
      <c r="N167" s="78">
        <v>894574.22</v>
      </c>
      <c r="O167" s="400">
        <v>6.8233169288750006E-2</v>
      </c>
      <c r="P167" s="389"/>
      <c r="Q167" s="389"/>
      <c r="R167" s="400">
        <v>1</v>
      </c>
      <c r="S167" s="389"/>
    </row>
    <row r="168" spans="1:19" x14ac:dyDescent="0.25">
      <c r="A168" s="401" t="s">
        <v>243</v>
      </c>
      <c r="B168" s="389"/>
      <c r="C168" s="66">
        <v>0</v>
      </c>
      <c r="D168" s="66">
        <v>13110547.689999999</v>
      </c>
      <c r="E168" s="66">
        <v>13110547.689999999</v>
      </c>
      <c r="F168" s="66">
        <v>13110547.689999999</v>
      </c>
      <c r="G168" s="66">
        <v>13110547.689999999</v>
      </c>
      <c r="H168" s="66">
        <v>0</v>
      </c>
      <c r="I168" s="66">
        <v>3148839.34</v>
      </c>
      <c r="J168" s="66">
        <v>5434731.3499999996</v>
      </c>
      <c r="K168" s="66">
        <v>4526977</v>
      </c>
      <c r="L168" s="66">
        <v>13110547.689999999</v>
      </c>
      <c r="M168" s="66">
        <v>13110547.689999999</v>
      </c>
      <c r="N168" s="66">
        <v>894574.22</v>
      </c>
      <c r="O168" s="402">
        <v>6.8233169288750006E-2</v>
      </c>
      <c r="P168" s="389"/>
      <c r="Q168" s="389"/>
      <c r="R168" s="402">
        <v>1</v>
      </c>
      <c r="S168" s="389"/>
    </row>
    <row r="169" spans="1:19" x14ac:dyDescent="0.25">
      <c r="A169" s="401" t="s">
        <v>244</v>
      </c>
      <c r="B169" s="389"/>
      <c r="C169" s="66">
        <v>0</v>
      </c>
      <c r="D169" s="66">
        <v>13110547.689999999</v>
      </c>
      <c r="E169" s="66">
        <v>13110547.689999999</v>
      </c>
      <c r="F169" s="66">
        <v>13110547.689999999</v>
      </c>
      <c r="G169" s="66">
        <v>13110547.689999999</v>
      </c>
      <c r="H169" s="66">
        <v>0</v>
      </c>
      <c r="I169" s="66">
        <v>3148839.34</v>
      </c>
      <c r="J169" s="66">
        <v>5434731.3499999996</v>
      </c>
      <c r="K169" s="66">
        <v>4526977</v>
      </c>
      <c r="L169" s="66">
        <v>13110547.689999999</v>
      </c>
      <c r="M169" s="66">
        <v>13110547.689999999</v>
      </c>
      <c r="N169" s="66">
        <v>894574.22</v>
      </c>
      <c r="O169" s="402">
        <v>6.8233169288750006E-2</v>
      </c>
      <c r="P169" s="389"/>
      <c r="Q169" s="389"/>
      <c r="R169" s="402">
        <v>1</v>
      </c>
      <c r="S169" s="389"/>
    </row>
    <row r="170" spans="1:19" x14ac:dyDescent="0.25">
      <c r="A170" s="401" t="s">
        <v>245</v>
      </c>
      <c r="B170" s="389"/>
      <c r="C170" s="66">
        <v>0</v>
      </c>
      <c r="D170" s="66">
        <v>13150046.51</v>
      </c>
      <c r="E170" s="66">
        <v>13150046.51</v>
      </c>
      <c r="F170" s="66">
        <v>13110547.689999999</v>
      </c>
      <c r="G170" s="66">
        <v>13110547.689999999</v>
      </c>
      <c r="H170" s="66">
        <v>0</v>
      </c>
      <c r="I170" s="66">
        <v>3148839.34</v>
      </c>
      <c r="J170" s="66">
        <v>5434731.3499999996</v>
      </c>
      <c r="K170" s="66">
        <v>4526977</v>
      </c>
      <c r="L170" s="66">
        <v>13110547.689999999</v>
      </c>
      <c r="M170" s="66">
        <v>13110547.689999999</v>
      </c>
      <c r="N170" s="66">
        <v>894574.22</v>
      </c>
      <c r="O170" s="402">
        <v>6.8233169288750006E-2</v>
      </c>
      <c r="P170" s="389"/>
      <c r="Q170" s="389"/>
      <c r="R170" s="402">
        <v>0.99699629807621104</v>
      </c>
      <c r="S170" s="389"/>
    </row>
    <row r="171" spans="1:19" ht="11.1" customHeight="1" x14ac:dyDescent="0.25">
      <c r="A171" s="388" t="s">
        <v>246</v>
      </c>
      <c r="B171" s="389"/>
      <c r="C171" s="389"/>
      <c r="D171" s="389"/>
      <c r="E171" s="389"/>
      <c r="F171" s="389"/>
      <c r="G171" s="389"/>
      <c r="H171" s="389"/>
      <c r="I171" s="389"/>
      <c r="J171" s="389"/>
      <c r="K171" s="389"/>
      <c r="L171" s="389"/>
      <c r="M171" s="389"/>
      <c r="N171" s="389"/>
      <c r="O171" s="389"/>
      <c r="P171" s="389"/>
      <c r="Q171" s="389"/>
      <c r="R171" s="389"/>
      <c r="S171" s="389"/>
    </row>
    <row r="172" spans="1:19" ht="11.85" customHeight="1" x14ac:dyDescent="0.25">
      <c r="A172" s="388" t="s">
        <v>247</v>
      </c>
      <c r="B172" s="389"/>
      <c r="C172" s="389"/>
      <c r="D172" s="389"/>
      <c r="E172" s="389"/>
      <c r="F172" s="389"/>
      <c r="G172" s="389"/>
      <c r="H172" s="389"/>
      <c r="I172" s="389"/>
      <c r="J172" s="389"/>
      <c r="K172" s="389"/>
      <c r="L172" s="389"/>
      <c r="M172" s="389"/>
      <c r="N172" s="389"/>
      <c r="O172" s="389"/>
      <c r="P172" s="389"/>
      <c r="Q172" s="389"/>
      <c r="R172" s="389"/>
      <c r="S172" s="389"/>
    </row>
    <row r="173" spans="1:19" ht="12.6" customHeight="1" x14ac:dyDescent="0.25">
      <c r="A173" s="388" t="s">
        <v>248</v>
      </c>
      <c r="B173" s="389"/>
      <c r="C173" s="389"/>
      <c r="D173" s="389"/>
      <c r="E173" s="389"/>
      <c r="F173" s="389"/>
      <c r="G173" s="389"/>
      <c r="H173" s="389"/>
      <c r="I173" s="389"/>
      <c r="J173" s="389"/>
      <c r="K173" s="389"/>
      <c r="L173" s="389"/>
      <c r="M173" s="389"/>
      <c r="N173" s="389"/>
      <c r="O173" s="389"/>
      <c r="P173" s="389"/>
      <c r="Q173" s="389"/>
      <c r="R173" s="389"/>
      <c r="S173" s="389"/>
    </row>
    <row r="174" spans="1:19" ht="16.5" customHeight="1" x14ac:dyDescent="0.25">
      <c r="A174" s="76" t="s">
        <v>123</v>
      </c>
      <c r="B174" s="77" t="s">
        <v>124</v>
      </c>
      <c r="C174" s="78">
        <v>4430520.7</v>
      </c>
      <c r="D174" s="78">
        <v>0</v>
      </c>
      <c r="E174" s="78">
        <v>4430520.7</v>
      </c>
      <c r="F174" s="78">
        <v>0</v>
      </c>
      <c r="G174" s="78">
        <v>0</v>
      </c>
      <c r="H174" s="78">
        <v>0</v>
      </c>
      <c r="I174" s="78">
        <v>0</v>
      </c>
      <c r="J174" s="78">
        <v>0</v>
      </c>
      <c r="K174" s="78">
        <v>0</v>
      </c>
      <c r="L174" s="78">
        <v>0</v>
      </c>
      <c r="M174" s="78">
        <v>0</v>
      </c>
      <c r="N174" s="78">
        <v>0</v>
      </c>
      <c r="O174" s="400">
        <v>0</v>
      </c>
      <c r="P174" s="389"/>
      <c r="Q174" s="389"/>
      <c r="R174" s="400">
        <v>0</v>
      </c>
      <c r="S174" s="389"/>
    </row>
    <row r="175" spans="1:19" x14ac:dyDescent="0.25">
      <c r="A175" s="401" t="s">
        <v>249</v>
      </c>
      <c r="B175" s="389"/>
      <c r="C175" s="66">
        <v>4430520.7</v>
      </c>
      <c r="D175" s="66">
        <v>0</v>
      </c>
      <c r="E175" s="66">
        <v>4430520.7</v>
      </c>
      <c r="F175" s="66">
        <v>0</v>
      </c>
      <c r="G175" s="66">
        <v>0</v>
      </c>
      <c r="H175" s="66">
        <v>0</v>
      </c>
      <c r="I175" s="66">
        <v>0</v>
      </c>
      <c r="J175" s="66">
        <v>0</v>
      </c>
      <c r="K175" s="66">
        <v>0</v>
      </c>
      <c r="L175" s="66">
        <v>0</v>
      </c>
      <c r="M175" s="66">
        <v>0</v>
      </c>
      <c r="N175" s="66">
        <v>0</v>
      </c>
      <c r="O175" s="402">
        <v>0</v>
      </c>
      <c r="P175" s="389"/>
      <c r="Q175" s="389"/>
      <c r="R175" s="402">
        <v>0</v>
      </c>
      <c r="S175" s="389"/>
    </row>
    <row r="176" spans="1:19" ht="12.6" customHeight="1" x14ac:dyDescent="0.25">
      <c r="A176" s="388" t="s">
        <v>250</v>
      </c>
      <c r="B176" s="389"/>
      <c r="C176" s="389"/>
      <c r="D176" s="389"/>
      <c r="E176" s="389"/>
      <c r="F176" s="389"/>
      <c r="G176" s="389"/>
      <c r="H176" s="389"/>
      <c r="I176" s="389"/>
      <c r="J176" s="389"/>
      <c r="K176" s="389"/>
      <c r="L176" s="389"/>
      <c r="M176" s="389"/>
      <c r="N176" s="389"/>
      <c r="O176" s="389"/>
      <c r="P176" s="389"/>
      <c r="Q176" s="389"/>
      <c r="R176" s="389"/>
      <c r="S176" s="389"/>
    </row>
    <row r="177" spans="1:19" ht="16.5" customHeight="1" x14ac:dyDescent="0.25">
      <c r="A177" s="76" t="s">
        <v>123</v>
      </c>
      <c r="B177" s="77" t="s">
        <v>124</v>
      </c>
      <c r="C177" s="78">
        <v>0</v>
      </c>
      <c r="D177" s="78">
        <v>0</v>
      </c>
      <c r="E177" s="78">
        <v>0</v>
      </c>
      <c r="F177" s="78">
        <v>0</v>
      </c>
      <c r="G177" s="78">
        <v>0</v>
      </c>
      <c r="H177" s="78">
        <v>0</v>
      </c>
      <c r="I177" s="78">
        <v>0</v>
      </c>
      <c r="J177" s="78">
        <v>0</v>
      </c>
      <c r="K177" s="78">
        <v>0</v>
      </c>
      <c r="L177" s="78">
        <v>0</v>
      </c>
      <c r="M177" s="78">
        <v>0</v>
      </c>
      <c r="N177" s="78">
        <v>0</v>
      </c>
      <c r="O177" s="400">
        <v>0</v>
      </c>
      <c r="P177" s="389"/>
      <c r="Q177" s="389"/>
      <c r="R177" s="400">
        <v>0</v>
      </c>
      <c r="S177" s="389"/>
    </row>
    <row r="178" spans="1:19" x14ac:dyDescent="0.25">
      <c r="A178" s="401" t="s">
        <v>251</v>
      </c>
      <c r="B178" s="389"/>
      <c r="C178" s="66">
        <v>0</v>
      </c>
      <c r="D178" s="66">
        <v>0</v>
      </c>
      <c r="E178" s="66">
        <v>0</v>
      </c>
      <c r="F178" s="66">
        <v>0</v>
      </c>
      <c r="G178" s="66">
        <v>0</v>
      </c>
      <c r="H178" s="66">
        <v>0</v>
      </c>
      <c r="I178" s="66">
        <v>0</v>
      </c>
      <c r="J178" s="66">
        <v>0</v>
      </c>
      <c r="K178" s="66">
        <v>0</v>
      </c>
      <c r="L178" s="66">
        <v>0</v>
      </c>
      <c r="M178" s="66">
        <v>0</v>
      </c>
      <c r="N178" s="66">
        <v>0</v>
      </c>
      <c r="O178" s="402">
        <v>0</v>
      </c>
      <c r="P178" s="389"/>
      <c r="Q178" s="389"/>
      <c r="R178" s="402">
        <v>0</v>
      </c>
      <c r="S178" s="389"/>
    </row>
    <row r="179" spans="1:19" x14ac:dyDescent="0.25">
      <c r="A179" s="401" t="s">
        <v>252</v>
      </c>
      <c r="B179" s="389"/>
      <c r="C179" s="66">
        <v>4430520.7</v>
      </c>
      <c r="D179" s="66">
        <v>0</v>
      </c>
      <c r="E179" s="66">
        <v>4430520.7</v>
      </c>
      <c r="F179" s="66">
        <v>0</v>
      </c>
      <c r="G179" s="66">
        <v>0</v>
      </c>
      <c r="H179" s="66">
        <v>0</v>
      </c>
      <c r="I179" s="66">
        <v>0</v>
      </c>
      <c r="J179" s="66">
        <v>0</v>
      </c>
      <c r="K179" s="66">
        <v>0</v>
      </c>
      <c r="L179" s="66">
        <v>0</v>
      </c>
      <c r="M179" s="66">
        <v>0</v>
      </c>
      <c r="N179" s="66">
        <v>0</v>
      </c>
      <c r="O179" s="402">
        <v>0</v>
      </c>
      <c r="P179" s="389"/>
      <c r="Q179" s="389"/>
      <c r="R179" s="402">
        <v>0</v>
      </c>
      <c r="S179" s="389"/>
    </row>
    <row r="180" spans="1:19" ht="27.75" customHeight="1" x14ac:dyDescent="0.25">
      <c r="A180" s="401" t="s">
        <v>253</v>
      </c>
      <c r="B180" s="389"/>
      <c r="C180" s="66">
        <v>4430520.7</v>
      </c>
      <c r="D180" s="66">
        <v>0</v>
      </c>
      <c r="E180" s="66">
        <v>4430520.7</v>
      </c>
      <c r="F180" s="66">
        <v>0</v>
      </c>
      <c r="G180" s="66">
        <v>0</v>
      </c>
      <c r="H180" s="66">
        <v>0</v>
      </c>
      <c r="I180" s="66">
        <v>0</v>
      </c>
      <c r="J180" s="66">
        <v>0</v>
      </c>
      <c r="K180" s="66">
        <v>0</v>
      </c>
      <c r="L180" s="66">
        <v>0</v>
      </c>
      <c r="M180" s="66">
        <v>0</v>
      </c>
      <c r="N180" s="66">
        <v>0</v>
      </c>
      <c r="O180" s="402">
        <v>0</v>
      </c>
      <c r="P180" s="389"/>
      <c r="Q180" s="389"/>
      <c r="R180" s="402">
        <v>0</v>
      </c>
      <c r="S180" s="389"/>
    </row>
    <row r="181" spans="1:19" ht="11.1" customHeight="1" x14ac:dyDescent="0.25">
      <c r="A181" s="388" t="s">
        <v>254</v>
      </c>
      <c r="B181" s="389"/>
      <c r="C181" s="389"/>
      <c r="D181" s="389"/>
      <c r="E181" s="389"/>
      <c r="F181" s="389"/>
      <c r="G181" s="389"/>
      <c r="H181" s="389"/>
      <c r="I181" s="389"/>
      <c r="J181" s="389"/>
      <c r="K181" s="389"/>
      <c r="L181" s="389"/>
      <c r="M181" s="389"/>
      <c r="N181" s="389"/>
      <c r="O181" s="389"/>
      <c r="P181" s="389"/>
      <c r="Q181" s="389"/>
      <c r="R181" s="389"/>
      <c r="S181" s="389"/>
    </row>
    <row r="182" spans="1:19" ht="11.85" customHeight="1" x14ac:dyDescent="0.25">
      <c r="A182" s="388" t="s">
        <v>255</v>
      </c>
      <c r="B182" s="389"/>
      <c r="C182" s="389"/>
      <c r="D182" s="389"/>
      <c r="E182" s="389"/>
      <c r="F182" s="389"/>
      <c r="G182" s="389"/>
      <c r="H182" s="389"/>
      <c r="I182" s="389"/>
      <c r="J182" s="389"/>
      <c r="K182" s="389"/>
      <c r="L182" s="389"/>
      <c r="M182" s="389"/>
      <c r="N182" s="389"/>
      <c r="O182" s="389"/>
      <c r="P182" s="389"/>
      <c r="Q182" s="389"/>
      <c r="R182" s="389"/>
      <c r="S182" s="389"/>
    </row>
    <row r="183" spans="1:19" ht="12.6" customHeight="1" x14ac:dyDescent="0.25">
      <c r="A183" s="388" t="s">
        <v>256</v>
      </c>
      <c r="B183" s="389"/>
      <c r="C183" s="389"/>
      <c r="D183" s="389"/>
      <c r="E183" s="389"/>
      <c r="F183" s="389"/>
      <c r="G183" s="389"/>
      <c r="H183" s="389"/>
      <c r="I183" s="389"/>
      <c r="J183" s="389"/>
      <c r="K183" s="389"/>
      <c r="L183" s="389"/>
      <c r="M183" s="389"/>
      <c r="N183" s="389"/>
      <c r="O183" s="389"/>
      <c r="P183" s="389"/>
      <c r="Q183" s="389"/>
      <c r="R183" s="389"/>
      <c r="S183" s="389"/>
    </row>
    <row r="184" spans="1:19" ht="16.5" customHeight="1" x14ac:dyDescent="0.25">
      <c r="A184" s="76" t="s">
        <v>123</v>
      </c>
      <c r="B184" s="77" t="s">
        <v>124</v>
      </c>
      <c r="C184" s="78">
        <v>36431290.759999998</v>
      </c>
      <c r="D184" s="78">
        <v>0</v>
      </c>
      <c r="E184" s="78">
        <v>36431290.759999998</v>
      </c>
      <c r="F184" s="78">
        <v>0</v>
      </c>
      <c r="G184" s="78">
        <v>0</v>
      </c>
      <c r="H184" s="78">
        <v>0</v>
      </c>
      <c r="I184" s="78">
        <v>0</v>
      </c>
      <c r="J184" s="78">
        <v>0</v>
      </c>
      <c r="K184" s="78">
        <v>0</v>
      </c>
      <c r="L184" s="78">
        <v>0</v>
      </c>
      <c r="M184" s="78">
        <v>0</v>
      </c>
      <c r="N184" s="78">
        <v>0</v>
      </c>
      <c r="O184" s="400">
        <v>0</v>
      </c>
      <c r="P184" s="389"/>
      <c r="Q184" s="389"/>
      <c r="R184" s="400">
        <v>0</v>
      </c>
      <c r="S184" s="389"/>
    </row>
    <row r="185" spans="1:19" x14ac:dyDescent="0.25">
      <c r="A185" s="401" t="s">
        <v>257</v>
      </c>
      <c r="B185" s="389"/>
      <c r="C185" s="66">
        <v>36431290.759999998</v>
      </c>
      <c r="D185" s="66">
        <v>0</v>
      </c>
      <c r="E185" s="66">
        <v>36431290.759999998</v>
      </c>
      <c r="F185" s="66">
        <v>0</v>
      </c>
      <c r="G185" s="66">
        <v>0</v>
      </c>
      <c r="H185" s="66">
        <v>0</v>
      </c>
      <c r="I185" s="66">
        <v>0</v>
      </c>
      <c r="J185" s="66">
        <v>0</v>
      </c>
      <c r="K185" s="66">
        <v>0</v>
      </c>
      <c r="L185" s="66">
        <v>0</v>
      </c>
      <c r="M185" s="66">
        <v>0</v>
      </c>
      <c r="N185" s="66">
        <v>0</v>
      </c>
      <c r="O185" s="402">
        <v>0</v>
      </c>
      <c r="P185" s="389"/>
      <c r="Q185" s="389"/>
      <c r="R185" s="402">
        <v>0</v>
      </c>
      <c r="S185" s="389"/>
    </row>
    <row r="186" spans="1:19" ht="12.6" customHeight="1" x14ac:dyDescent="0.25">
      <c r="A186" s="388" t="s">
        <v>258</v>
      </c>
      <c r="B186" s="389"/>
      <c r="C186" s="389"/>
      <c r="D186" s="389"/>
      <c r="E186" s="389"/>
      <c r="F186" s="389"/>
      <c r="G186" s="389"/>
      <c r="H186" s="389"/>
      <c r="I186" s="389"/>
      <c r="J186" s="389"/>
      <c r="K186" s="389"/>
      <c r="L186" s="389"/>
      <c r="M186" s="389"/>
      <c r="N186" s="389"/>
      <c r="O186" s="389"/>
      <c r="P186" s="389"/>
      <c r="Q186" s="389"/>
      <c r="R186" s="389"/>
      <c r="S186" s="389"/>
    </row>
    <row r="187" spans="1:19" ht="16.5" customHeight="1" x14ac:dyDescent="0.25">
      <c r="A187" s="76" t="s">
        <v>123</v>
      </c>
      <c r="B187" s="77" t="s">
        <v>124</v>
      </c>
      <c r="C187" s="78">
        <v>0</v>
      </c>
      <c r="D187" s="78">
        <v>0</v>
      </c>
      <c r="E187" s="78">
        <v>0</v>
      </c>
      <c r="F187" s="78">
        <v>0</v>
      </c>
      <c r="G187" s="78">
        <v>0</v>
      </c>
      <c r="H187" s="78">
        <v>0</v>
      </c>
      <c r="I187" s="78">
        <v>0</v>
      </c>
      <c r="J187" s="78">
        <v>0</v>
      </c>
      <c r="K187" s="78">
        <v>0</v>
      </c>
      <c r="L187" s="78">
        <v>0</v>
      </c>
      <c r="M187" s="78">
        <v>0</v>
      </c>
      <c r="N187" s="78">
        <v>0</v>
      </c>
      <c r="O187" s="400">
        <v>0</v>
      </c>
      <c r="P187" s="389"/>
      <c r="Q187" s="389"/>
      <c r="R187" s="400">
        <v>0</v>
      </c>
      <c r="S187" s="389"/>
    </row>
    <row r="188" spans="1:19" x14ac:dyDescent="0.25">
      <c r="A188" s="401" t="s">
        <v>259</v>
      </c>
      <c r="B188" s="389"/>
      <c r="C188" s="66">
        <v>0</v>
      </c>
      <c r="D188" s="66">
        <v>0</v>
      </c>
      <c r="E188" s="66">
        <v>0</v>
      </c>
      <c r="F188" s="66">
        <v>0</v>
      </c>
      <c r="G188" s="66">
        <v>0</v>
      </c>
      <c r="H188" s="66">
        <v>0</v>
      </c>
      <c r="I188" s="66">
        <v>0</v>
      </c>
      <c r="J188" s="66">
        <v>0</v>
      </c>
      <c r="K188" s="66">
        <v>0</v>
      </c>
      <c r="L188" s="66">
        <v>0</v>
      </c>
      <c r="M188" s="66">
        <v>0</v>
      </c>
      <c r="N188" s="66">
        <v>0</v>
      </c>
      <c r="O188" s="402">
        <v>0</v>
      </c>
      <c r="P188" s="389"/>
      <c r="Q188" s="389"/>
      <c r="R188" s="402">
        <v>0</v>
      </c>
      <c r="S188" s="389"/>
    </row>
    <row r="189" spans="1:19" x14ac:dyDescent="0.25">
      <c r="A189" s="401" t="s">
        <v>260</v>
      </c>
      <c r="B189" s="389"/>
      <c r="C189" s="66">
        <v>36431290.759999998</v>
      </c>
      <c r="D189" s="66">
        <v>0</v>
      </c>
      <c r="E189" s="66">
        <v>36431290.759999998</v>
      </c>
      <c r="F189" s="66">
        <v>0</v>
      </c>
      <c r="G189" s="66">
        <v>0</v>
      </c>
      <c r="H189" s="66">
        <v>0</v>
      </c>
      <c r="I189" s="66">
        <v>0</v>
      </c>
      <c r="J189" s="66">
        <v>0</v>
      </c>
      <c r="K189" s="66">
        <v>0</v>
      </c>
      <c r="L189" s="66">
        <v>0</v>
      </c>
      <c r="M189" s="66">
        <v>0</v>
      </c>
      <c r="N189" s="66">
        <v>0</v>
      </c>
      <c r="O189" s="402">
        <v>0</v>
      </c>
      <c r="P189" s="389"/>
      <c r="Q189" s="389"/>
      <c r="R189" s="402">
        <v>0</v>
      </c>
      <c r="S189" s="389"/>
    </row>
    <row r="190" spans="1:19" ht="21" customHeight="1" x14ac:dyDescent="0.25">
      <c r="A190" s="401" t="s">
        <v>261</v>
      </c>
      <c r="B190" s="389"/>
      <c r="C190" s="66">
        <v>36431290.759999998</v>
      </c>
      <c r="D190" s="66">
        <v>0</v>
      </c>
      <c r="E190" s="66">
        <v>36431290.759999998</v>
      </c>
      <c r="F190" s="66">
        <v>0</v>
      </c>
      <c r="G190" s="66">
        <v>0</v>
      </c>
      <c r="H190" s="66">
        <v>0</v>
      </c>
      <c r="I190" s="66">
        <v>0</v>
      </c>
      <c r="J190" s="66">
        <v>0</v>
      </c>
      <c r="K190" s="66">
        <v>0</v>
      </c>
      <c r="L190" s="66">
        <v>0</v>
      </c>
      <c r="M190" s="66">
        <v>0</v>
      </c>
      <c r="N190" s="66">
        <v>0</v>
      </c>
      <c r="O190" s="402">
        <v>0</v>
      </c>
      <c r="P190" s="389"/>
      <c r="Q190" s="389"/>
      <c r="R190" s="402">
        <v>0</v>
      </c>
      <c r="S190" s="389"/>
    </row>
    <row r="191" spans="1:19" ht="11.1" customHeight="1" x14ac:dyDescent="0.25">
      <c r="A191" s="388" t="s">
        <v>262</v>
      </c>
      <c r="B191" s="389"/>
      <c r="C191" s="389"/>
      <c r="D191" s="389"/>
      <c r="E191" s="389"/>
      <c r="F191" s="389"/>
      <c r="G191" s="389"/>
      <c r="H191" s="389"/>
      <c r="I191" s="389"/>
      <c r="J191" s="389"/>
      <c r="K191" s="389"/>
      <c r="L191" s="389"/>
      <c r="M191" s="389"/>
      <c r="N191" s="389"/>
      <c r="O191" s="389"/>
      <c r="P191" s="389"/>
      <c r="Q191" s="389"/>
      <c r="R191" s="389"/>
      <c r="S191" s="389"/>
    </row>
    <row r="192" spans="1:19" ht="11.85" customHeight="1" x14ac:dyDescent="0.25">
      <c r="A192" s="388" t="s">
        <v>263</v>
      </c>
      <c r="B192" s="389"/>
      <c r="C192" s="389"/>
      <c r="D192" s="389"/>
      <c r="E192" s="389"/>
      <c r="F192" s="389"/>
      <c r="G192" s="389"/>
      <c r="H192" s="389"/>
      <c r="I192" s="389"/>
      <c r="J192" s="389"/>
      <c r="K192" s="389"/>
      <c r="L192" s="389"/>
      <c r="M192" s="389"/>
      <c r="N192" s="389"/>
      <c r="O192" s="389"/>
      <c r="P192" s="389"/>
      <c r="Q192" s="389"/>
      <c r="R192" s="389"/>
      <c r="S192" s="389"/>
    </row>
    <row r="193" spans="1:19" ht="12.6" customHeight="1" x14ac:dyDescent="0.25">
      <c r="A193" s="388" t="s">
        <v>264</v>
      </c>
      <c r="B193" s="389"/>
      <c r="C193" s="389"/>
      <c r="D193" s="389"/>
      <c r="E193" s="389"/>
      <c r="F193" s="389"/>
      <c r="G193" s="389"/>
      <c r="H193" s="389"/>
      <c r="I193" s="389"/>
      <c r="J193" s="389"/>
      <c r="K193" s="389"/>
      <c r="L193" s="389"/>
      <c r="M193" s="389"/>
      <c r="N193" s="389"/>
      <c r="O193" s="389"/>
      <c r="P193" s="389"/>
      <c r="Q193" s="389"/>
      <c r="R193" s="389"/>
      <c r="S193" s="389"/>
    </row>
    <row r="194" spans="1:19" ht="16.5" customHeight="1" x14ac:dyDescent="0.25">
      <c r="A194" s="76" t="s">
        <v>123</v>
      </c>
      <c r="B194" s="77" t="s">
        <v>124</v>
      </c>
      <c r="C194" s="78">
        <v>16080651.34</v>
      </c>
      <c r="D194" s="78">
        <v>-15823909.130000001</v>
      </c>
      <c r="E194" s="78">
        <v>256742.21</v>
      </c>
      <c r="F194" s="78">
        <v>0</v>
      </c>
      <c r="G194" s="78">
        <v>0</v>
      </c>
      <c r="H194" s="78">
        <v>0</v>
      </c>
      <c r="I194" s="78">
        <v>0</v>
      </c>
      <c r="J194" s="78">
        <v>0</v>
      </c>
      <c r="K194" s="78">
        <v>0</v>
      </c>
      <c r="L194" s="78">
        <v>0</v>
      </c>
      <c r="M194" s="78">
        <v>0</v>
      </c>
      <c r="N194" s="78">
        <v>0</v>
      </c>
      <c r="O194" s="400">
        <v>0</v>
      </c>
      <c r="P194" s="389"/>
      <c r="Q194" s="389"/>
      <c r="R194" s="400">
        <v>0</v>
      </c>
      <c r="S194" s="389"/>
    </row>
    <row r="195" spans="1:19" x14ac:dyDescent="0.25">
      <c r="A195" s="401" t="s">
        <v>265</v>
      </c>
      <c r="B195" s="389"/>
      <c r="C195" s="66">
        <v>16080651.34</v>
      </c>
      <c r="D195" s="66">
        <v>-15823909.130000001</v>
      </c>
      <c r="E195" s="66">
        <v>256742.21</v>
      </c>
      <c r="F195" s="66">
        <v>0</v>
      </c>
      <c r="G195" s="66">
        <v>0</v>
      </c>
      <c r="H195" s="66">
        <v>0</v>
      </c>
      <c r="I195" s="66">
        <v>0</v>
      </c>
      <c r="J195" s="66">
        <v>0</v>
      </c>
      <c r="K195" s="66">
        <v>0</v>
      </c>
      <c r="L195" s="66">
        <v>0</v>
      </c>
      <c r="M195" s="66">
        <v>0</v>
      </c>
      <c r="N195" s="66">
        <v>0</v>
      </c>
      <c r="O195" s="402">
        <v>0</v>
      </c>
      <c r="P195" s="389"/>
      <c r="Q195" s="389"/>
      <c r="R195" s="402">
        <v>0</v>
      </c>
      <c r="S195" s="389"/>
    </row>
    <row r="196" spans="1:19" ht="12.6" customHeight="1" x14ac:dyDescent="0.25">
      <c r="A196" s="388" t="s">
        <v>266</v>
      </c>
      <c r="B196" s="389"/>
      <c r="C196" s="389"/>
      <c r="D196" s="389"/>
      <c r="E196" s="389"/>
      <c r="F196" s="389"/>
      <c r="G196" s="389"/>
      <c r="H196" s="389"/>
      <c r="I196" s="389"/>
      <c r="J196" s="389"/>
      <c r="K196" s="389"/>
      <c r="L196" s="389"/>
      <c r="M196" s="389"/>
      <c r="N196" s="389"/>
      <c r="O196" s="389"/>
      <c r="P196" s="389"/>
      <c r="Q196" s="389"/>
      <c r="R196" s="389"/>
      <c r="S196" s="389"/>
    </row>
    <row r="197" spans="1:19" ht="16.5" customHeight="1" x14ac:dyDescent="0.25">
      <c r="A197" s="76" t="s">
        <v>123</v>
      </c>
      <c r="B197" s="77" t="s">
        <v>124</v>
      </c>
      <c r="C197" s="78">
        <v>0</v>
      </c>
      <c r="D197" s="78">
        <v>0</v>
      </c>
      <c r="E197" s="78">
        <v>0</v>
      </c>
      <c r="F197" s="78">
        <v>0</v>
      </c>
      <c r="G197" s="78">
        <v>0</v>
      </c>
      <c r="H197" s="78">
        <v>0</v>
      </c>
      <c r="I197" s="78">
        <v>0</v>
      </c>
      <c r="J197" s="78">
        <v>0</v>
      </c>
      <c r="K197" s="78">
        <v>0</v>
      </c>
      <c r="L197" s="78">
        <v>0</v>
      </c>
      <c r="M197" s="78">
        <v>0</v>
      </c>
      <c r="N197" s="78">
        <v>0</v>
      </c>
      <c r="O197" s="400">
        <v>0</v>
      </c>
      <c r="P197" s="389"/>
      <c r="Q197" s="389"/>
      <c r="R197" s="400">
        <v>0</v>
      </c>
      <c r="S197" s="389"/>
    </row>
    <row r="198" spans="1:19" x14ac:dyDescent="0.25">
      <c r="A198" s="401" t="s">
        <v>267</v>
      </c>
      <c r="B198" s="389"/>
      <c r="C198" s="66">
        <v>0</v>
      </c>
      <c r="D198" s="66">
        <v>0</v>
      </c>
      <c r="E198" s="66">
        <v>0</v>
      </c>
      <c r="F198" s="66">
        <v>0</v>
      </c>
      <c r="G198" s="66">
        <v>0</v>
      </c>
      <c r="H198" s="66">
        <v>0</v>
      </c>
      <c r="I198" s="66">
        <v>0</v>
      </c>
      <c r="J198" s="66">
        <v>0</v>
      </c>
      <c r="K198" s="66">
        <v>0</v>
      </c>
      <c r="L198" s="66">
        <v>0</v>
      </c>
      <c r="M198" s="66">
        <v>0</v>
      </c>
      <c r="N198" s="66">
        <v>0</v>
      </c>
      <c r="O198" s="402">
        <v>0</v>
      </c>
      <c r="P198" s="389"/>
      <c r="Q198" s="389"/>
      <c r="R198" s="402">
        <v>0</v>
      </c>
      <c r="S198" s="389"/>
    </row>
    <row r="199" spans="1:19" x14ac:dyDescent="0.25">
      <c r="A199" s="401" t="s">
        <v>268</v>
      </c>
      <c r="B199" s="389"/>
      <c r="C199" s="66">
        <v>16080651.34</v>
      </c>
      <c r="D199" s="66">
        <v>-15823909.130000001</v>
      </c>
      <c r="E199" s="66">
        <v>256742.21</v>
      </c>
      <c r="F199" s="66">
        <v>0</v>
      </c>
      <c r="G199" s="66">
        <v>0</v>
      </c>
      <c r="H199" s="66">
        <v>0</v>
      </c>
      <c r="I199" s="66">
        <v>0</v>
      </c>
      <c r="J199" s="66">
        <v>0</v>
      </c>
      <c r="K199" s="66">
        <v>0</v>
      </c>
      <c r="L199" s="66">
        <v>0</v>
      </c>
      <c r="M199" s="66">
        <v>0</v>
      </c>
      <c r="N199" s="66">
        <v>0</v>
      </c>
      <c r="O199" s="402">
        <v>0</v>
      </c>
      <c r="P199" s="389"/>
      <c r="Q199" s="389"/>
      <c r="R199" s="402">
        <v>0</v>
      </c>
      <c r="S199" s="389"/>
    </row>
    <row r="200" spans="1:19" ht="11.85" customHeight="1" x14ac:dyDescent="0.25">
      <c r="A200" s="388" t="s">
        <v>269</v>
      </c>
      <c r="B200" s="389"/>
      <c r="C200" s="389"/>
      <c r="D200" s="389"/>
      <c r="E200" s="389"/>
      <c r="F200" s="389"/>
      <c r="G200" s="389"/>
      <c r="H200" s="389"/>
      <c r="I200" s="389"/>
      <c r="J200" s="389"/>
      <c r="K200" s="389"/>
      <c r="L200" s="389"/>
      <c r="M200" s="389"/>
      <c r="N200" s="389"/>
      <c r="O200" s="389"/>
      <c r="P200" s="389"/>
      <c r="Q200" s="389"/>
      <c r="R200" s="389"/>
      <c r="S200" s="389"/>
    </row>
    <row r="201" spans="1:19" ht="12.6" customHeight="1" x14ac:dyDescent="0.25">
      <c r="A201" s="388" t="s">
        <v>270</v>
      </c>
      <c r="B201" s="389"/>
      <c r="C201" s="389"/>
      <c r="D201" s="389"/>
      <c r="E201" s="389"/>
      <c r="F201" s="389"/>
      <c r="G201" s="389"/>
      <c r="H201" s="389"/>
      <c r="I201" s="389"/>
      <c r="J201" s="389"/>
      <c r="K201" s="389"/>
      <c r="L201" s="389"/>
      <c r="M201" s="389"/>
      <c r="N201" s="389"/>
      <c r="O201" s="389"/>
      <c r="P201" s="389"/>
      <c r="Q201" s="389"/>
      <c r="R201" s="389"/>
      <c r="S201" s="389"/>
    </row>
    <row r="202" spans="1:19" x14ac:dyDescent="0.25">
      <c r="A202" s="76" t="s">
        <v>131</v>
      </c>
      <c r="B202" s="77" t="s">
        <v>132</v>
      </c>
      <c r="C202" s="78">
        <v>0</v>
      </c>
      <c r="D202" s="78">
        <v>21622209.760000002</v>
      </c>
      <c r="E202" s="78">
        <v>21622209.760000002</v>
      </c>
      <c r="F202" s="78">
        <v>21622209.760000002</v>
      </c>
      <c r="G202" s="78">
        <v>21622209.760000002</v>
      </c>
      <c r="H202" s="78">
        <v>10105727.369999999</v>
      </c>
      <c r="I202" s="78">
        <v>8649790.1099999994</v>
      </c>
      <c r="J202" s="78">
        <v>432524.18</v>
      </c>
      <c r="K202" s="78">
        <v>2434168.1</v>
      </c>
      <c r="L202" s="78">
        <v>11516482.390000001</v>
      </c>
      <c r="M202" s="78">
        <v>21622209.760000002</v>
      </c>
      <c r="N202" s="78">
        <v>10105727.369999999</v>
      </c>
      <c r="O202" s="400">
        <v>0.46737717754894298</v>
      </c>
      <c r="P202" s="389"/>
      <c r="Q202" s="389"/>
      <c r="R202" s="400">
        <v>1</v>
      </c>
      <c r="S202" s="389"/>
    </row>
    <row r="203" spans="1:19" x14ac:dyDescent="0.25">
      <c r="A203" s="401" t="s">
        <v>271</v>
      </c>
      <c r="B203" s="389"/>
      <c r="C203" s="66">
        <v>0</v>
      </c>
      <c r="D203" s="66">
        <v>21622209.760000002</v>
      </c>
      <c r="E203" s="66">
        <v>21622209.760000002</v>
      </c>
      <c r="F203" s="66">
        <v>21622209.760000002</v>
      </c>
      <c r="G203" s="66">
        <v>21622209.760000002</v>
      </c>
      <c r="H203" s="66">
        <v>10105727.369999999</v>
      </c>
      <c r="I203" s="66">
        <v>8649790.1099999994</v>
      </c>
      <c r="J203" s="66">
        <v>432524.18</v>
      </c>
      <c r="K203" s="66">
        <v>2434168.1</v>
      </c>
      <c r="L203" s="66">
        <v>11516482.390000001</v>
      </c>
      <c r="M203" s="66">
        <v>21622209.760000002</v>
      </c>
      <c r="N203" s="66">
        <v>10105727.369999999</v>
      </c>
      <c r="O203" s="402">
        <v>0.46737717754894298</v>
      </c>
      <c r="P203" s="389"/>
      <c r="Q203" s="389"/>
      <c r="R203" s="402">
        <v>1</v>
      </c>
      <c r="S203" s="389"/>
    </row>
    <row r="204" spans="1:19" ht="12.6" customHeight="1" x14ac:dyDescent="0.25">
      <c r="A204" s="388" t="s">
        <v>272</v>
      </c>
      <c r="B204" s="389"/>
      <c r="C204" s="389"/>
      <c r="D204" s="389"/>
      <c r="E204" s="389"/>
      <c r="F204" s="389"/>
      <c r="G204" s="389"/>
      <c r="H204" s="389"/>
      <c r="I204" s="389"/>
      <c r="J204" s="389"/>
      <c r="K204" s="389"/>
      <c r="L204" s="389"/>
      <c r="M204" s="389"/>
      <c r="N204" s="389"/>
      <c r="O204" s="389"/>
      <c r="P204" s="389"/>
      <c r="Q204" s="389"/>
      <c r="R204" s="389"/>
      <c r="S204" s="389"/>
    </row>
    <row r="205" spans="1:19" x14ac:dyDescent="0.25">
      <c r="A205" s="76" t="s">
        <v>131</v>
      </c>
      <c r="B205" s="77" t="s">
        <v>132</v>
      </c>
      <c r="C205" s="78">
        <v>0</v>
      </c>
      <c r="D205" s="78">
        <v>5345744.93</v>
      </c>
      <c r="E205" s="78">
        <v>5345744.93</v>
      </c>
      <c r="F205" s="78">
        <v>5345744.93</v>
      </c>
      <c r="G205" s="78">
        <v>5345744.93</v>
      </c>
      <c r="H205" s="78">
        <v>5345744.93</v>
      </c>
      <c r="I205" s="78">
        <v>0</v>
      </c>
      <c r="J205" s="78">
        <v>0</v>
      </c>
      <c r="K205" s="78">
        <v>0</v>
      </c>
      <c r="L205" s="78">
        <v>0</v>
      </c>
      <c r="M205" s="78">
        <v>5345744.93</v>
      </c>
      <c r="N205" s="78">
        <v>5345744.93</v>
      </c>
      <c r="O205" s="400">
        <v>1</v>
      </c>
      <c r="P205" s="389"/>
      <c r="Q205" s="389"/>
      <c r="R205" s="400">
        <v>1</v>
      </c>
      <c r="S205" s="389"/>
    </row>
    <row r="206" spans="1:19" x14ac:dyDescent="0.25">
      <c r="A206" s="401" t="s">
        <v>273</v>
      </c>
      <c r="B206" s="389"/>
      <c r="C206" s="66">
        <v>0</v>
      </c>
      <c r="D206" s="66">
        <v>5345744.93</v>
      </c>
      <c r="E206" s="66">
        <v>5345744.93</v>
      </c>
      <c r="F206" s="66">
        <v>5345744.93</v>
      </c>
      <c r="G206" s="66">
        <v>5345744.93</v>
      </c>
      <c r="H206" s="66">
        <v>5345744.93</v>
      </c>
      <c r="I206" s="66">
        <v>0</v>
      </c>
      <c r="J206" s="66">
        <v>0</v>
      </c>
      <c r="K206" s="66">
        <v>0</v>
      </c>
      <c r="L206" s="66">
        <v>0</v>
      </c>
      <c r="M206" s="66">
        <v>5345744.93</v>
      </c>
      <c r="N206" s="66">
        <v>5345744.93</v>
      </c>
      <c r="O206" s="402">
        <v>1</v>
      </c>
      <c r="P206" s="389"/>
      <c r="Q206" s="389"/>
      <c r="R206" s="402">
        <v>1</v>
      </c>
      <c r="S206" s="389"/>
    </row>
    <row r="207" spans="1:19" ht="12.6" customHeight="1" x14ac:dyDescent="0.25">
      <c r="A207" s="388" t="s">
        <v>274</v>
      </c>
      <c r="B207" s="389"/>
      <c r="C207" s="389"/>
      <c r="D207" s="389"/>
      <c r="E207" s="389"/>
      <c r="F207" s="389"/>
      <c r="G207" s="389"/>
      <c r="H207" s="389"/>
      <c r="I207" s="389"/>
      <c r="J207" s="389"/>
      <c r="K207" s="389"/>
      <c r="L207" s="389"/>
      <c r="M207" s="389"/>
      <c r="N207" s="389"/>
      <c r="O207" s="389"/>
      <c r="P207" s="389"/>
      <c r="Q207" s="389"/>
      <c r="R207" s="389"/>
      <c r="S207" s="389"/>
    </row>
    <row r="208" spans="1:19" x14ac:dyDescent="0.25">
      <c r="A208" s="76" t="s">
        <v>131</v>
      </c>
      <c r="B208" s="77" t="s">
        <v>132</v>
      </c>
      <c r="C208" s="78">
        <v>0</v>
      </c>
      <c r="D208" s="78">
        <v>0</v>
      </c>
      <c r="E208" s="78">
        <v>0</v>
      </c>
      <c r="F208" s="78">
        <v>0</v>
      </c>
      <c r="G208" s="78">
        <v>0</v>
      </c>
      <c r="H208" s="78">
        <v>0</v>
      </c>
      <c r="I208" s="78">
        <v>0</v>
      </c>
      <c r="J208" s="78">
        <v>0</v>
      </c>
      <c r="K208" s="78">
        <v>0</v>
      </c>
      <c r="L208" s="78">
        <v>0</v>
      </c>
      <c r="M208" s="78">
        <v>0</v>
      </c>
      <c r="N208" s="78">
        <v>0</v>
      </c>
      <c r="O208" s="400">
        <v>0</v>
      </c>
      <c r="P208" s="389"/>
      <c r="Q208" s="389"/>
      <c r="R208" s="400">
        <v>0</v>
      </c>
      <c r="S208" s="389"/>
    </row>
    <row r="209" spans="1:19" x14ac:dyDescent="0.25">
      <c r="A209" s="401" t="s">
        <v>275</v>
      </c>
      <c r="B209" s="389"/>
      <c r="C209" s="66">
        <v>0</v>
      </c>
      <c r="D209" s="66">
        <v>0</v>
      </c>
      <c r="E209" s="66">
        <v>0</v>
      </c>
      <c r="F209" s="66">
        <v>0</v>
      </c>
      <c r="G209" s="66">
        <v>0</v>
      </c>
      <c r="H209" s="66">
        <v>0</v>
      </c>
      <c r="I209" s="66">
        <v>0</v>
      </c>
      <c r="J209" s="66">
        <v>0</v>
      </c>
      <c r="K209" s="66">
        <v>0</v>
      </c>
      <c r="L209" s="66">
        <v>0</v>
      </c>
      <c r="M209" s="66">
        <v>0</v>
      </c>
      <c r="N209" s="66">
        <v>0</v>
      </c>
      <c r="O209" s="402">
        <v>0</v>
      </c>
      <c r="P209" s="389"/>
      <c r="Q209" s="389"/>
      <c r="R209" s="402">
        <v>0</v>
      </c>
      <c r="S209" s="389"/>
    </row>
    <row r="210" spans="1:19" x14ac:dyDescent="0.25">
      <c r="A210" s="401" t="s">
        <v>276</v>
      </c>
      <c r="B210" s="389"/>
      <c r="C210" s="66">
        <v>0</v>
      </c>
      <c r="D210" s="66">
        <v>26967954.690000001</v>
      </c>
      <c r="E210" s="66">
        <v>26967954.690000001</v>
      </c>
      <c r="F210" s="66">
        <v>26967954.690000001</v>
      </c>
      <c r="G210" s="66">
        <v>26967954.690000001</v>
      </c>
      <c r="H210" s="66">
        <v>15451472.300000001</v>
      </c>
      <c r="I210" s="66">
        <v>8649790.1099999994</v>
      </c>
      <c r="J210" s="66">
        <v>432524.18</v>
      </c>
      <c r="K210" s="66">
        <v>2434168.1</v>
      </c>
      <c r="L210" s="66">
        <v>11516482.390000001</v>
      </c>
      <c r="M210" s="66">
        <v>26967954.690000001</v>
      </c>
      <c r="N210" s="66">
        <v>15451472.300000001</v>
      </c>
      <c r="O210" s="402">
        <v>0.57295677323759298</v>
      </c>
      <c r="P210" s="389"/>
      <c r="Q210" s="389"/>
      <c r="R210" s="402">
        <v>1</v>
      </c>
      <c r="S210" s="389"/>
    </row>
    <row r="211" spans="1:19" ht="39.75" customHeight="1" x14ac:dyDescent="0.25">
      <c r="A211" s="401" t="s">
        <v>277</v>
      </c>
      <c r="B211" s="389"/>
      <c r="C211" s="66">
        <v>16080651.34</v>
      </c>
      <c r="D211" s="66">
        <v>11144045.560000001</v>
      </c>
      <c r="E211" s="66">
        <v>27224696.899999999</v>
      </c>
      <c r="F211" s="66">
        <v>26967954.690000001</v>
      </c>
      <c r="G211" s="66">
        <v>26967954.690000001</v>
      </c>
      <c r="H211" s="66">
        <v>15451472.300000001</v>
      </c>
      <c r="I211" s="66">
        <v>8649790.1099999994</v>
      </c>
      <c r="J211" s="66">
        <v>432524.18</v>
      </c>
      <c r="K211" s="66">
        <v>2434168.1</v>
      </c>
      <c r="L211" s="66">
        <v>11516482.390000001</v>
      </c>
      <c r="M211" s="66">
        <v>26967954.690000001</v>
      </c>
      <c r="N211" s="66">
        <v>15451472.300000001</v>
      </c>
      <c r="O211" s="402">
        <v>0.57295677323759298</v>
      </c>
      <c r="P211" s="389"/>
      <c r="Q211" s="389"/>
      <c r="R211" s="402">
        <v>0.99056951080325895</v>
      </c>
      <c r="S211" s="389"/>
    </row>
    <row r="212" spans="1:19" ht="11.1" customHeight="1" x14ac:dyDescent="0.25">
      <c r="A212" s="388" t="s">
        <v>278</v>
      </c>
      <c r="B212" s="389"/>
      <c r="C212" s="389"/>
      <c r="D212" s="389"/>
      <c r="E212" s="389"/>
      <c r="F212" s="389"/>
      <c r="G212" s="389"/>
      <c r="H212" s="389"/>
      <c r="I212" s="389"/>
      <c r="J212" s="389"/>
      <c r="K212" s="389"/>
      <c r="L212" s="389"/>
      <c r="M212" s="389"/>
      <c r="N212" s="389"/>
      <c r="O212" s="389"/>
      <c r="P212" s="389"/>
      <c r="Q212" s="389"/>
      <c r="R212" s="389"/>
      <c r="S212" s="389"/>
    </row>
    <row r="213" spans="1:19" ht="11.85" customHeight="1" x14ac:dyDescent="0.25">
      <c r="A213" s="388" t="s">
        <v>279</v>
      </c>
      <c r="B213" s="389"/>
      <c r="C213" s="389"/>
      <c r="D213" s="389"/>
      <c r="E213" s="389"/>
      <c r="F213" s="389"/>
      <c r="G213" s="389"/>
      <c r="H213" s="389"/>
      <c r="I213" s="389"/>
      <c r="J213" s="389"/>
      <c r="K213" s="389"/>
      <c r="L213" s="389"/>
      <c r="M213" s="389"/>
      <c r="N213" s="389"/>
      <c r="O213" s="389"/>
      <c r="P213" s="389"/>
      <c r="Q213" s="389"/>
      <c r="R213" s="389"/>
      <c r="S213" s="389"/>
    </row>
    <row r="214" spans="1:19" ht="12.6" customHeight="1" x14ac:dyDescent="0.25">
      <c r="A214" s="388" t="s">
        <v>280</v>
      </c>
      <c r="B214" s="389"/>
      <c r="C214" s="389"/>
      <c r="D214" s="389"/>
      <c r="E214" s="389"/>
      <c r="F214" s="389"/>
      <c r="G214" s="389"/>
      <c r="H214" s="389"/>
      <c r="I214" s="389"/>
      <c r="J214" s="389"/>
      <c r="K214" s="389"/>
      <c r="L214" s="389"/>
      <c r="M214" s="389"/>
      <c r="N214" s="389"/>
      <c r="O214" s="389"/>
      <c r="P214" s="389"/>
      <c r="Q214" s="389"/>
      <c r="R214" s="389"/>
      <c r="S214" s="389"/>
    </row>
    <row r="215" spans="1:19" ht="16.5" customHeight="1" x14ac:dyDescent="0.25">
      <c r="A215" s="76" t="s">
        <v>123</v>
      </c>
      <c r="B215" s="77" t="s">
        <v>124</v>
      </c>
      <c r="C215" s="78">
        <v>43679107.329999998</v>
      </c>
      <c r="D215" s="78">
        <v>0</v>
      </c>
      <c r="E215" s="78">
        <v>43679107.329999998</v>
      </c>
      <c r="F215" s="78">
        <v>0</v>
      </c>
      <c r="G215" s="78">
        <v>0</v>
      </c>
      <c r="H215" s="78">
        <v>0</v>
      </c>
      <c r="I215" s="78">
        <v>0</v>
      </c>
      <c r="J215" s="78">
        <v>0</v>
      </c>
      <c r="K215" s="78">
        <v>0</v>
      </c>
      <c r="L215" s="78">
        <v>0</v>
      </c>
      <c r="M215" s="78">
        <v>0</v>
      </c>
      <c r="N215" s="78">
        <v>0</v>
      </c>
      <c r="O215" s="400">
        <v>0</v>
      </c>
      <c r="P215" s="389"/>
      <c r="Q215" s="389"/>
      <c r="R215" s="400">
        <v>0</v>
      </c>
      <c r="S215" s="389"/>
    </row>
    <row r="216" spans="1:19" x14ac:dyDescent="0.25">
      <c r="A216" s="401" t="s">
        <v>281</v>
      </c>
      <c r="B216" s="389"/>
      <c r="C216" s="66">
        <v>43679107.329999998</v>
      </c>
      <c r="D216" s="66">
        <v>0</v>
      </c>
      <c r="E216" s="66">
        <v>43679107.329999998</v>
      </c>
      <c r="F216" s="66">
        <v>0</v>
      </c>
      <c r="G216" s="66">
        <v>0</v>
      </c>
      <c r="H216" s="66">
        <v>0</v>
      </c>
      <c r="I216" s="66">
        <v>0</v>
      </c>
      <c r="J216" s="66">
        <v>0</v>
      </c>
      <c r="K216" s="66">
        <v>0</v>
      </c>
      <c r="L216" s="66">
        <v>0</v>
      </c>
      <c r="M216" s="66">
        <v>0</v>
      </c>
      <c r="N216" s="66">
        <v>0</v>
      </c>
      <c r="O216" s="402">
        <v>0</v>
      </c>
      <c r="P216" s="389"/>
      <c r="Q216" s="389"/>
      <c r="R216" s="402">
        <v>0</v>
      </c>
      <c r="S216" s="389"/>
    </row>
    <row r="217" spans="1:19" ht="12.6" customHeight="1" x14ac:dyDescent="0.25">
      <c r="A217" s="388" t="s">
        <v>282</v>
      </c>
      <c r="B217" s="389"/>
      <c r="C217" s="389"/>
      <c r="D217" s="389"/>
      <c r="E217" s="389"/>
      <c r="F217" s="389"/>
      <c r="G217" s="389"/>
      <c r="H217" s="389"/>
      <c r="I217" s="389"/>
      <c r="J217" s="389"/>
      <c r="K217" s="389"/>
      <c r="L217" s="389"/>
      <c r="M217" s="389"/>
      <c r="N217" s="389"/>
      <c r="O217" s="389"/>
      <c r="P217" s="389"/>
      <c r="Q217" s="389"/>
      <c r="R217" s="389"/>
      <c r="S217" s="389"/>
    </row>
    <row r="218" spans="1:19" ht="16.5" customHeight="1" x14ac:dyDescent="0.25">
      <c r="A218" s="76" t="s">
        <v>123</v>
      </c>
      <c r="B218" s="77" t="s">
        <v>124</v>
      </c>
      <c r="C218" s="78">
        <v>0</v>
      </c>
      <c r="D218" s="78">
        <v>0</v>
      </c>
      <c r="E218" s="78">
        <v>0</v>
      </c>
      <c r="F218" s="78">
        <v>0</v>
      </c>
      <c r="G218" s="78">
        <v>0</v>
      </c>
      <c r="H218" s="78">
        <v>0</v>
      </c>
      <c r="I218" s="78">
        <v>0</v>
      </c>
      <c r="J218" s="78">
        <v>0</v>
      </c>
      <c r="K218" s="78">
        <v>0</v>
      </c>
      <c r="L218" s="78">
        <v>0</v>
      </c>
      <c r="M218" s="78">
        <v>0</v>
      </c>
      <c r="N218" s="78">
        <v>0</v>
      </c>
      <c r="O218" s="400">
        <v>0</v>
      </c>
      <c r="P218" s="389"/>
      <c r="Q218" s="389"/>
      <c r="R218" s="400">
        <v>0</v>
      </c>
      <c r="S218" s="389"/>
    </row>
    <row r="219" spans="1:19" x14ac:dyDescent="0.25">
      <c r="A219" s="401" t="s">
        <v>283</v>
      </c>
      <c r="B219" s="389"/>
      <c r="C219" s="66">
        <v>0</v>
      </c>
      <c r="D219" s="66">
        <v>0</v>
      </c>
      <c r="E219" s="66">
        <v>0</v>
      </c>
      <c r="F219" s="66">
        <v>0</v>
      </c>
      <c r="G219" s="66">
        <v>0</v>
      </c>
      <c r="H219" s="66">
        <v>0</v>
      </c>
      <c r="I219" s="66">
        <v>0</v>
      </c>
      <c r="J219" s="66">
        <v>0</v>
      </c>
      <c r="K219" s="66">
        <v>0</v>
      </c>
      <c r="L219" s="66">
        <v>0</v>
      </c>
      <c r="M219" s="66">
        <v>0</v>
      </c>
      <c r="N219" s="66">
        <v>0</v>
      </c>
      <c r="O219" s="402">
        <v>0</v>
      </c>
      <c r="P219" s="389"/>
      <c r="Q219" s="389"/>
      <c r="R219" s="402">
        <v>0</v>
      </c>
      <c r="S219" s="389"/>
    </row>
    <row r="220" spans="1:19" x14ac:dyDescent="0.25">
      <c r="A220" s="401" t="s">
        <v>284</v>
      </c>
      <c r="B220" s="389"/>
      <c r="C220" s="66">
        <v>43679107.329999998</v>
      </c>
      <c r="D220" s="66">
        <v>0</v>
      </c>
      <c r="E220" s="66">
        <v>43679107.329999998</v>
      </c>
      <c r="F220" s="66">
        <v>0</v>
      </c>
      <c r="G220" s="66">
        <v>0</v>
      </c>
      <c r="H220" s="66">
        <v>0</v>
      </c>
      <c r="I220" s="66">
        <v>0</v>
      </c>
      <c r="J220" s="66">
        <v>0</v>
      </c>
      <c r="K220" s="66">
        <v>0</v>
      </c>
      <c r="L220" s="66">
        <v>0</v>
      </c>
      <c r="M220" s="66">
        <v>0</v>
      </c>
      <c r="N220" s="66">
        <v>0</v>
      </c>
      <c r="O220" s="402">
        <v>0</v>
      </c>
      <c r="P220" s="389"/>
      <c r="Q220" s="389"/>
      <c r="R220" s="402">
        <v>0</v>
      </c>
      <c r="S220" s="389"/>
    </row>
    <row r="221" spans="1:19" ht="11.85" customHeight="1" x14ac:dyDescent="0.25">
      <c r="A221" s="388" t="s">
        <v>285</v>
      </c>
      <c r="B221" s="389"/>
      <c r="C221" s="389"/>
      <c r="D221" s="389"/>
      <c r="E221" s="389"/>
      <c r="F221" s="389"/>
      <c r="G221" s="389"/>
      <c r="H221" s="389"/>
      <c r="I221" s="389"/>
      <c r="J221" s="389"/>
      <c r="K221" s="389"/>
      <c r="L221" s="389"/>
      <c r="M221" s="389"/>
      <c r="N221" s="389"/>
      <c r="O221" s="389"/>
      <c r="P221" s="389"/>
      <c r="Q221" s="389"/>
      <c r="R221" s="389"/>
      <c r="S221" s="389"/>
    </row>
    <row r="222" spans="1:19" ht="12.6" customHeight="1" x14ac:dyDescent="0.25">
      <c r="A222" s="388" t="s">
        <v>286</v>
      </c>
      <c r="B222" s="389"/>
      <c r="C222" s="389"/>
      <c r="D222" s="389"/>
      <c r="E222" s="389"/>
      <c r="F222" s="389"/>
      <c r="G222" s="389"/>
      <c r="H222" s="389"/>
      <c r="I222" s="389"/>
      <c r="J222" s="389"/>
      <c r="K222" s="389"/>
      <c r="L222" s="389"/>
      <c r="M222" s="389"/>
      <c r="N222" s="389"/>
      <c r="O222" s="389"/>
      <c r="P222" s="389"/>
      <c r="Q222" s="389"/>
      <c r="R222" s="389"/>
      <c r="S222" s="389"/>
    </row>
    <row r="223" spans="1:19" x14ac:dyDescent="0.25">
      <c r="A223" s="76" t="s">
        <v>131</v>
      </c>
      <c r="B223" s="77" t="s">
        <v>132</v>
      </c>
      <c r="C223" s="78">
        <v>0</v>
      </c>
      <c r="D223" s="78">
        <v>724579.85</v>
      </c>
      <c r="E223" s="78">
        <v>724579.85</v>
      </c>
      <c r="F223" s="78">
        <v>724579.85</v>
      </c>
      <c r="G223" s="78">
        <v>724579.85</v>
      </c>
      <c r="H223" s="78">
        <v>724579.85</v>
      </c>
      <c r="I223" s="78">
        <v>0</v>
      </c>
      <c r="J223" s="78">
        <v>0</v>
      </c>
      <c r="K223" s="78">
        <v>0</v>
      </c>
      <c r="L223" s="78">
        <v>0</v>
      </c>
      <c r="M223" s="78">
        <v>724579.85</v>
      </c>
      <c r="N223" s="78">
        <v>724579.85</v>
      </c>
      <c r="O223" s="400">
        <v>1</v>
      </c>
      <c r="P223" s="389"/>
      <c r="Q223" s="389"/>
      <c r="R223" s="400">
        <v>1</v>
      </c>
      <c r="S223" s="389"/>
    </row>
    <row r="224" spans="1:19" x14ac:dyDescent="0.25">
      <c r="A224" s="401" t="s">
        <v>287</v>
      </c>
      <c r="B224" s="389"/>
      <c r="C224" s="66">
        <v>0</v>
      </c>
      <c r="D224" s="66">
        <v>724579.85</v>
      </c>
      <c r="E224" s="66">
        <v>724579.85</v>
      </c>
      <c r="F224" s="66">
        <v>724579.85</v>
      </c>
      <c r="G224" s="66">
        <v>724579.85</v>
      </c>
      <c r="H224" s="66">
        <v>724579.85</v>
      </c>
      <c r="I224" s="66">
        <v>0</v>
      </c>
      <c r="J224" s="66">
        <v>0</v>
      </c>
      <c r="K224" s="66">
        <v>0</v>
      </c>
      <c r="L224" s="66">
        <v>0</v>
      </c>
      <c r="M224" s="66">
        <v>724579.85</v>
      </c>
      <c r="N224" s="66">
        <v>724579.85</v>
      </c>
      <c r="O224" s="402">
        <v>1</v>
      </c>
      <c r="P224" s="389"/>
      <c r="Q224" s="389"/>
      <c r="R224" s="402">
        <v>1</v>
      </c>
      <c r="S224" s="389"/>
    </row>
    <row r="225" spans="1:19" x14ac:dyDescent="0.25">
      <c r="A225" s="401" t="s">
        <v>288</v>
      </c>
      <c r="B225" s="389"/>
      <c r="C225" s="66">
        <v>0</v>
      </c>
      <c r="D225" s="66">
        <v>724579.85</v>
      </c>
      <c r="E225" s="66">
        <v>724579.85</v>
      </c>
      <c r="F225" s="66">
        <v>724579.85</v>
      </c>
      <c r="G225" s="66">
        <v>724579.85</v>
      </c>
      <c r="H225" s="66">
        <v>724579.85</v>
      </c>
      <c r="I225" s="66">
        <v>0</v>
      </c>
      <c r="J225" s="66">
        <v>0</v>
      </c>
      <c r="K225" s="66">
        <v>0</v>
      </c>
      <c r="L225" s="66">
        <v>0</v>
      </c>
      <c r="M225" s="66">
        <v>724579.85</v>
      </c>
      <c r="N225" s="66">
        <v>724579.85</v>
      </c>
      <c r="O225" s="402">
        <v>1</v>
      </c>
      <c r="P225" s="389"/>
      <c r="Q225" s="389"/>
      <c r="R225" s="402">
        <v>1</v>
      </c>
      <c r="S225" s="389"/>
    </row>
    <row r="226" spans="1:19" ht="32.25" customHeight="1" x14ac:dyDescent="0.25">
      <c r="A226" s="401" t="s">
        <v>289</v>
      </c>
      <c r="B226" s="389"/>
      <c r="C226" s="66">
        <v>43679107.329999998</v>
      </c>
      <c r="D226" s="66">
        <v>724579.85</v>
      </c>
      <c r="E226" s="66">
        <v>44403687.18</v>
      </c>
      <c r="F226" s="66">
        <v>724579.85</v>
      </c>
      <c r="G226" s="66">
        <v>724579.85</v>
      </c>
      <c r="H226" s="66">
        <v>724579.85</v>
      </c>
      <c r="I226" s="66">
        <v>0</v>
      </c>
      <c r="J226" s="66">
        <v>0</v>
      </c>
      <c r="K226" s="66">
        <v>0</v>
      </c>
      <c r="L226" s="66">
        <v>0</v>
      </c>
      <c r="M226" s="66">
        <v>724579.85</v>
      </c>
      <c r="N226" s="66">
        <v>724579.85</v>
      </c>
      <c r="O226" s="402">
        <v>1</v>
      </c>
      <c r="P226" s="389"/>
      <c r="Q226" s="389"/>
      <c r="R226" s="402">
        <v>1.6318010868393799E-2</v>
      </c>
      <c r="S226" s="389"/>
    </row>
    <row r="227" spans="1:19" ht="11.1" customHeight="1" x14ac:dyDescent="0.25">
      <c r="A227" s="388" t="s">
        <v>290</v>
      </c>
      <c r="B227" s="389"/>
      <c r="C227" s="389"/>
      <c r="D227" s="389"/>
      <c r="E227" s="389"/>
      <c r="F227" s="389"/>
      <c r="G227" s="389"/>
      <c r="H227" s="389"/>
      <c r="I227" s="389"/>
      <c r="J227" s="389"/>
      <c r="K227" s="389"/>
      <c r="L227" s="389"/>
      <c r="M227" s="389"/>
      <c r="N227" s="389"/>
      <c r="O227" s="389"/>
      <c r="P227" s="389"/>
      <c r="Q227" s="389"/>
      <c r="R227" s="389"/>
      <c r="S227" s="389"/>
    </row>
    <row r="228" spans="1:19" ht="11.85" customHeight="1" x14ac:dyDescent="0.25">
      <c r="A228" s="388" t="s">
        <v>291</v>
      </c>
      <c r="B228" s="389"/>
      <c r="C228" s="389"/>
      <c r="D228" s="389"/>
      <c r="E228" s="389"/>
      <c r="F228" s="389"/>
      <c r="G228" s="389"/>
      <c r="H228" s="389"/>
      <c r="I228" s="389"/>
      <c r="J228" s="389"/>
      <c r="K228" s="389"/>
      <c r="L228" s="389"/>
      <c r="M228" s="389"/>
      <c r="N228" s="389"/>
      <c r="O228" s="389"/>
      <c r="P228" s="389"/>
      <c r="Q228" s="389"/>
      <c r="R228" s="389"/>
      <c r="S228" s="389"/>
    </row>
    <row r="229" spans="1:19" ht="12.6" customHeight="1" x14ac:dyDescent="0.25">
      <c r="A229" s="388" t="s">
        <v>292</v>
      </c>
      <c r="B229" s="389"/>
      <c r="C229" s="389"/>
      <c r="D229" s="389"/>
      <c r="E229" s="389"/>
      <c r="F229" s="389"/>
      <c r="G229" s="389"/>
      <c r="H229" s="389"/>
      <c r="I229" s="389"/>
      <c r="J229" s="389"/>
      <c r="K229" s="389"/>
      <c r="L229" s="389"/>
      <c r="M229" s="389"/>
      <c r="N229" s="389"/>
      <c r="O229" s="389"/>
      <c r="P229" s="389"/>
      <c r="Q229" s="389"/>
      <c r="R229" s="389"/>
      <c r="S229" s="389"/>
    </row>
    <row r="230" spans="1:19" ht="16.5" customHeight="1" x14ac:dyDescent="0.25">
      <c r="A230" s="76" t="s">
        <v>123</v>
      </c>
      <c r="B230" s="77" t="s">
        <v>124</v>
      </c>
      <c r="C230" s="78">
        <v>23170592.170000002</v>
      </c>
      <c r="D230" s="78">
        <v>0</v>
      </c>
      <c r="E230" s="78">
        <v>23170592.170000002</v>
      </c>
      <c r="F230" s="78">
        <v>0</v>
      </c>
      <c r="G230" s="78">
        <v>0</v>
      </c>
      <c r="H230" s="78">
        <v>0</v>
      </c>
      <c r="I230" s="78">
        <v>0</v>
      </c>
      <c r="J230" s="78">
        <v>0</v>
      </c>
      <c r="K230" s="78">
        <v>0</v>
      </c>
      <c r="L230" s="78">
        <v>0</v>
      </c>
      <c r="M230" s="78">
        <v>0</v>
      </c>
      <c r="N230" s="78">
        <v>0</v>
      </c>
      <c r="O230" s="400">
        <v>0</v>
      </c>
      <c r="P230" s="389"/>
      <c r="Q230" s="389"/>
      <c r="R230" s="400">
        <v>0</v>
      </c>
      <c r="S230" s="389"/>
    </row>
    <row r="231" spans="1:19" x14ac:dyDescent="0.25">
      <c r="A231" s="401" t="s">
        <v>293</v>
      </c>
      <c r="B231" s="389"/>
      <c r="C231" s="66">
        <v>23170592.170000002</v>
      </c>
      <c r="D231" s="66">
        <v>0</v>
      </c>
      <c r="E231" s="66">
        <v>23170592.170000002</v>
      </c>
      <c r="F231" s="66">
        <v>0</v>
      </c>
      <c r="G231" s="66">
        <v>0</v>
      </c>
      <c r="H231" s="66">
        <v>0</v>
      </c>
      <c r="I231" s="66">
        <v>0</v>
      </c>
      <c r="J231" s="66">
        <v>0</v>
      </c>
      <c r="K231" s="66">
        <v>0</v>
      </c>
      <c r="L231" s="66">
        <v>0</v>
      </c>
      <c r="M231" s="66">
        <v>0</v>
      </c>
      <c r="N231" s="66">
        <v>0</v>
      </c>
      <c r="O231" s="402">
        <v>0</v>
      </c>
      <c r="P231" s="389"/>
      <c r="Q231" s="389"/>
      <c r="R231" s="402">
        <v>0</v>
      </c>
      <c r="S231" s="389"/>
    </row>
    <row r="232" spans="1:19" x14ac:dyDescent="0.25">
      <c r="A232" s="401" t="s">
        <v>294</v>
      </c>
      <c r="B232" s="389"/>
      <c r="C232" s="66">
        <v>23170592.170000002</v>
      </c>
      <c r="D232" s="66">
        <v>0</v>
      </c>
      <c r="E232" s="66">
        <v>23170592.170000002</v>
      </c>
      <c r="F232" s="66">
        <v>0</v>
      </c>
      <c r="G232" s="66">
        <v>0</v>
      </c>
      <c r="H232" s="66">
        <v>0</v>
      </c>
      <c r="I232" s="66">
        <v>0</v>
      </c>
      <c r="J232" s="66">
        <v>0</v>
      </c>
      <c r="K232" s="66">
        <v>0</v>
      </c>
      <c r="L232" s="66">
        <v>0</v>
      </c>
      <c r="M232" s="66">
        <v>0</v>
      </c>
      <c r="N232" s="66">
        <v>0</v>
      </c>
      <c r="O232" s="402">
        <v>0</v>
      </c>
      <c r="P232" s="389"/>
      <c r="Q232" s="389"/>
      <c r="R232" s="402">
        <v>0</v>
      </c>
      <c r="S232" s="389"/>
    </row>
    <row r="233" spans="1:19" x14ac:dyDescent="0.25">
      <c r="A233" s="401" t="s">
        <v>295</v>
      </c>
      <c r="B233" s="389"/>
      <c r="C233" s="66">
        <v>23170592.170000002</v>
      </c>
      <c r="D233" s="66">
        <v>0</v>
      </c>
      <c r="E233" s="66">
        <v>23170592.170000002</v>
      </c>
      <c r="F233" s="66">
        <v>0</v>
      </c>
      <c r="G233" s="66">
        <v>0</v>
      </c>
      <c r="H233" s="66">
        <v>0</v>
      </c>
      <c r="I233" s="66">
        <v>0</v>
      </c>
      <c r="J233" s="66">
        <v>0</v>
      </c>
      <c r="K233" s="66">
        <v>0</v>
      </c>
      <c r="L233" s="66">
        <v>0</v>
      </c>
      <c r="M233" s="66">
        <v>0</v>
      </c>
      <c r="N233" s="66">
        <v>0</v>
      </c>
      <c r="O233" s="402">
        <v>0</v>
      </c>
      <c r="P233" s="389"/>
      <c r="Q233" s="389"/>
      <c r="R233" s="402">
        <v>0</v>
      </c>
      <c r="S233" s="389"/>
    </row>
    <row r="234" spans="1:19" ht="11.1" customHeight="1" x14ac:dyDescent="0.25">
      <c r="A234" s="388" t="s">
        <v>296</v>
      </c>
      <c r="B234" s="389"/>
      <c r="C234" s="389"/>
      <c r="D234" s="389"/>
      <c r="E234" s="389"/>
      <c r="F234" s="389"/>
      <c r="G234" s="389"/>
      <c r="H234" s="389"/>
      <c r="I234" s="389"/>
      <c r="J234" s="389"/>
      <c r="K234" s="389"/>
      <c r="L234" s="389"/>
      <c r="M234" s="389"/>
      <c r="N234" s="389"/>
      <c r="O234" s="389"/>
      <c r="P234" s="389"/>
      <c r="Q234" s="389"/>
      <c r="R234" s="389"/>
      <c r="S234" s="389"/>
    </row>
    <row r="235" spans="1:19" ht="11.85" customHeight="1" x14ac:dyDescent="0.25">
      <c r="A235" s="388" t="s">
        <v>297</v>
      </c>
      <c r="B235" s="389"/>
      <c r="C235" s="389"/>
      <c r="D235" s="389"/>
      <c r="E235" s="389"/>
      <c r="F235" s="389"/>
      <c r="G235" s="389"/>
      <c r="H235" s="389"/>
      <c r="I235" s="389"/>
      <c r="J235" s="389"/>
      <c r="K235" s="389"/>
      <c r="L235" s="389"/>
      <c r="M235" s="389"/>
      <c r="N235" s="389"/>
      <c r="O235" s="389"/>
      <c r="P235" s="389"/>
      <c r="Q235" s="389"/>
      <c r="R235" s="389"/>
      <c r="S235" s="389"/>
    </row>
    <row r="236" spans="1:19" ht="12.6" customHeight="1" x14ac:dyDescent="0.25">
      <c r="A236" s="388" t="s">
        <v>298</v>
      </c>
      <c r="B236" s="389"/>
      <c r="C236" s="389"/>
      <c r="D236" s="389"/>
      <c r="E236" s="389"/>
      <c r="F236" s="389"/>
      <c r="G236" s="389"/>
      <c r="H236" s="389"/>
      <c r="I236" s="389"/>
      <c r="J236" s="389"/>
      <c r="K236" s="389"/>
      <c r="L236" s="389"/>
      <c r="M236" s="389"/>
      <c r="N236" s="389"/>
      <c r="O236" s="389"/>
      <c r="P236" s="389"/>
      <c r="Q236" s="389"/>
      <c r="R236" s="389"/>
      <c r="S236" s="389"/>
    </row>
    <row r="237" spans="1:19" ht="16.5" customHeight="1" x14ac:dyDescent="0.25">
      <c r="A237" s="76" t="s">
        <v>123</v>
      </c>
      <c r="B237" s="77" t="s">
        <v>124</v>
      </c>
      <c r="C237" s="78">
        <v>3223684.01</v>
      </c>
      <c r="D237" s="78">
        <v>-3223399.67</v>
      </c>
      <c r="E237" s="78">
        <v>284.33999999999997</v>
      </c>
      <c r="F237" s="78">
        <v>0</v>
      </c>
      <c r="G237" s="78">
        <v>0</v>
      </c>
      <c r="H237" s="78">
        <v>0</v>
      </c>
      <c r="I237" s="78">
        <v>0</v>
      </c>
      <c r="J237" s="78">
        <v>0</v>
      </c>
      <c r="K237" s="78">
        <v>0</v>
      </c>
      <c r="L237" s="78">
        <v>0</v>
      </c>
      <c r="M237" s="78">
        <v>0</v>
      </c>
      <c r="N237" s="78">
        <v>0</v>
      </c>
      <c r="O237" s="400">
        <v>0</v>
      </c>
      <c r="P237" s="389"/>
      <c r="Q237" s="389"/>
      <c r="R237" s="400">
        <v>0</v>
      </c>
      <c r="S237" s="389"/>
    </row>
    <row r="238" spans="1:19" x14ac:dyDescent="0.25">
      <c r="A238" s="401" t="s">
        <v>299</v>
      </c>
      <c r="B238" s="389"/>
      <c r="C238" s="66">
        <v>3223684.01</v>
      </c>
      <c r="D238" s="66">
        <v>-3223399.67</v>
      </c>
      <c r="E238" s="66">
        <v>284.33999999999997</v>
      </c>
      <c r="F238" s="66">
        <v>0</v>
      </c>
      <c r="G238" s="66">
        <v>0</v>
      </c>
      <c r="H238" s="66">
        <v>0</v>
      </c>
      <c r="I238" s="66">
        <v>0</v>
      </c>
      <c r="J238" s="66">
        <v>0</v>
      </c>
      <c r="K238" s="66">
        <v>0</v>
      </c>
      <c r="L238" s="66">
        <v>0</v>
      </c>
      <c r="M238" s="66">
        <v>0</v>
      </c>
      <c r="N238" s="66">
        <v>0</v>
      </c>
      <c r="O238" s="402">
        <v>0</v>
      </c>
      <c r="P238" s="389"/>
      <c r="Q238" s="389"/>
      <c r="R238" s="402">
        <v>0</v>
      </c>
      <c r="S238" s="389"/>
    </row>
    <row r="239" spans="1:19" ht="12.6" customHeight="1" x14ac:dyDescent="0.25">
      <c r="A239" s="388" t="s">
        <v>300</v>
      </c>
      <c r="B239" s="389"/>
      <c r="C239" s="389"/>
      <c r="D239" s="389"/>
      <c r="E239" s="389"/>
      <c r="F239" s="389"/>
      <c r="G239" s="389"/>
      <c r="H239" s="389"/>
      <c r="I239" s="389"/>
      <c r="J239" s="389"/>
      <c r="K239" s="389"/>
      <c r="L239" s="389"/>
      <c r="M239" s="389"/>
      <c r="N239" s="389"/>
      <c r="O239" s="389"/>
      <c r="P239" s="389"/>
      <c r="Q239" s="389"/>
      <c r="R239" s="389"/>
      <c r="S239" s="389"/>
    </row>
    <row r="240" spans="1:19" ht="16.5" customHeight="1" x14ac:dyDescent="0.25">
      <c r="A240" s="76" t="s">
        <v>123</v>
      </c>
      <c r="B240" s="77" t="s">
        <v>124</v>
      </c>
      <c r="C240" s="78">
        <v>0</v>
      </c>
      <c r="D240" s="78">
        <v>0</v>
      </c>
      <c r="E240" s="78">
        <v>0</v>
      </c>
      <c r="F240" s="78">
        <v>0</v>
      </c>
      <c r="G240" s="78">
        <v>0</v>
      </c>
      <c r="H240" s="78">
        <v>0</v>
      </c>
      <c r="I240" s="78">
        <v>0</v>
      </c>
      <c r="J240" s="78">
        <v>0</v>
      </c>
      <c r="K240" s="78">
        <v>0</v>
      </c>
      <c r="L240" s="78">
        <v>0</v>
      </c>
      <c r="M240" s="78">
        <v>0</v>
      </c>
      <c r="N240" s="78">
        <v>0</v>
      </c>
      <c r="O240" s="400">
        <v>0</v>
      </c>
      <c r="P240" s="389"/>
      <c r="Q240" s="389"/>
      <c r="R240" s="400">
        <v>0</v>
      </c>
      <c r="S240" s="389"/>
    </row>
    <row r="241" spans="1:19" x14ac:dyDescent="0.25">
      <c r="A241" s="401" t="s">
        <v>301</v>
      </c>
      <c r="B241" s="389"/>
      <c r="C241" s="66">
        <v>0</v>
      </c>
      <c r="D241" s="66">
        <v>0</v>
      </c>
      <c r="E241" s="66">
        <v>0</v>
      </c>
      <c r="F241" s="66">
        <v>0</v>
      </c>
      <c r="G241" s="66">
        <v>0</v>
      </c>
      <c r="H241" s="66">
        <v>0</v>
      </c>
      <c r="I241" s="66">
        <v>0</v>
      </c>
      <c r="J241" s="66">
        <v>0</v>
      </c>
      <c r="K241" s="66">
        <v>0</v>
      </c>
      <c r="L241" s="66">
        <v>0</v>
      </c>
      <c r="M241" s="66">
        <v>0</v>
      </c>
      <c r="N241" s="66">
        <v>0</v>
      </c>
      <c r="O241" s="402">
        <v>0</v>
      </c>
      <c r="P241" s="389"/>
      <c r="Q241" s="389"/>
      <c r="R241" s="402">
        <v>0</v>
      </c>
      <c r="S241" s="389"/>
    </row>
    <row r="242" spans="1:19" x14ac:dyDescent="0.25">
      <c r="A242" s="401" t="s">
        <v>302</v>
      </c>
      <c r="B242" s="389"/>
      <c r="C242" s="66">
        <v>3223684.01</v>
      </c>
      <c r="D242" s="66">
        <v>-3223399.67</v>
      </c>
      <c r="E242" s="66">
        <v>284.33999999999997</v>
      </c>
      <c r="F242" s="66">
        <v>0</v>
      </c>
      <c r="G242" s="66">
        <v>0</v>
      </c>
      <c r="H242" s="66">
        <v>0</v>
      </c>
      <c r="I242" s="66">
        <v>0</v>
      </c>
      <c r="J242" s="66">
        <v>0</v>
      </c>
      <c r="K242" s="66">
        <v>0</v>
      </c>
      <c r="L242" s="66">
        <v>0</v>
      </c>
      <c r="M242" s="66">
        <v>0</v>
      </c>
      <c r="N242" s="66">
        <v>0</v>
      </c>
      <c r="O242" s="402">
        <v>0</v>
      </c>
      <c r="P242" s="389"/>
      <c r="Q242" s="389"/>
      <c r="R242" s="402">
        <v>0</v>
      </c>
      <c r="S242" s="389"/>
    </row>
    <row r="243" spans="1:19" ht="11.85" customHeight="1" x14ac:dyDescent="0.25">
      <c r="A243" s="388" t="s">
        <v>303</v>
      </c>
      <c r="B243" s="389"/>
      <c r="C243" s="389"/>
      <c r="D243" s="389"/>
      <c r="E243" s="389"/>
      <c r="F243" s="389"/>
      <c r="G243" s="389"/>
      <c r="H243" s="389"/>
      <c r="I243" s="389"/>
      <c r="J243" s="389"/>
      <c r="K243" s="389"/>
      <c r="L243" s="389"/>
      <c r="M243" s="389"/>
      <c r="N243" s="389"/>
      <c r="O243" s="389"/>
      <c r="P243" s="389"/>
      <c r="Q243" s="389"/>
      <c r="R243" s="389"/>
      <c r="S243" s="389"/>
    </row>
    <row r="244" spans="1:19" ht="12.6" customHeight="1" x14ac:dyDescent="0.25">
      <c r="A244" s="388" t="s">
        <v>304</v>
      </c>
      <c r="B244" s="389"/>
      <c r="C244" s="389"/>
      <c r="D244" s="389"/>
      <c r="E244" s="389"/>
      <c r="F244" s="389"/>
      <c r="G244" s="389"/>
      <c r="H244" s="389"/>
      <c r="I244" s="389"/>
      <c r="J244" s="389"/>
      <c r="K244" s="389"/>
      <c r="L244" s="389"/>
      <c r="M244" s="389"/>
      <c r="N244" s="389"/>
      <c r="O244" s="389"/>
      <c r="P244" s="389"/>
      <c r="Q244" s="389"/>
      <c r="R244" s="389"/>
      <c r="S244" s="389"/>
    </row>
    <row r="245" spans="1:19" x14ac:dyDescent="0.25">
      <c r="A245" s="76" t="s">
        <v>131</v>
      </c>
      <c r="B245" s="77" t="s">
        <v>132</v>
      </c>
      <c r="C245" s="78">
        <v>0</v>
      </c>
      <c r="D245" s="78">
        <v>5149250.09</v>
      </c>
      <c r="E245" s="78">
        <v>5149250.09</v>
      </c>
      <c r="F245" s="78">
        <v>5149250.09</v>
      </c>
      <c r="G245" s="78">
        <v>5149250.09</v>
      </c>
      <c r="H245" s="78">
        <v>0</v>
      </c>
      <c r="I245" s="78">
        <v>0</v>
      </c>
      <c r="J245" s="78">
        <v>0</v>
      </c>
      <c r="K245" s="78">
        <v>5149250.09</v>
      </c>
      <c r="L245" s="78">
        <v>5149250.09</v>
      </c>
      <c r="M245" s="78">
        <v>5149250.09</v>
      </c>
      <c r="N245" s="78">
        <v>0</v>
      </c>
      <c r="O245" s="400">
        <v>0</v>
      </c>
      <c r="P245" s="389"/>
      <c r="Q245" s="389"/>
      <c r="R245" s="400">
        <v>1</v>
      </c>
      <c r="S245" s="389"/>
    </row>
    <row r="246" spans="1:19" ht="16.5" customHeight="1" x14ac:dyDescent="0.25">
      <c r="A246" s="76" t="s">
        <v>123</v>
      </c>
      <c r="B246" s="77" t="s">
        <v>124</v>
      </c>
      <c r="C246" s="78">
        <v>0</v>
      </c>
      <c r="D246" s="78">
        <v>1041125.72</v>
      </c>
      <c r="E246" s="78">
        <v>1041125.72</v>
      </c>
      <c r="F246" s="78">
        <v>0</v>
      </c>
      <c r="G246" s="78">
        <v>0</v>
      </c>
      <c r="H246" s="78">
        <v>0</v>
      </c>
      <c r="I246" s="78">
        <v>0</v>
      </c>
      <c r="J246" s="78">
        <v>0</v>
      </c>
      <c r="K246" s="78">
        <v>0</v>
      </c>
      <c r="L246" s="78">
        <v>0</v>
      </c>
      <c r="M246" s="78">
        <v>0</v>
      </c>
      <c r="N246" s="78">
        <v>0</v>
      </c>
      <c r="O246" s="400">
        <v>0</v>
      </c>
      <c r="P246" s="389"/>
      <c r="Q246" s="389"/>
      <c r="R246" s="400">
        <v>0</v>
      </c>
      <c r="S246" s="389"/>
    </row>
    <row r="247" spans="1:19" x14ac:dyDescent="0.25">
      <c r="A247" s="401" t="s">
        <v>305</v>
      </c>
      <c r="B247" s="389"/>
      <c r="C247" s="66">
        <v>0</v>
      </c>
      <c r="D247" s="66">
        <v>6190375.8099999996</v>
      </c>
      <c r="E247" s="66">
        <v>6190375.8099999996</v>
      </c>
      <c r="F247" s="66">
        <v>5149250.09</v>
      </c>
      <c r="G247" s="66">
        <v>5149250.09</v>
      </c>
      <c r="H247" s="66">
        <v>0</v>
      </c>
      <c r="I247" s="66">
        <v>0</v>
      </c>
      <c r="J247" s="66">
        <v>0</v>
      </c>
      <c r="K247" s="66">
        <v>5149250.09</v>
      </c>
      <c r="L247" s="66">
        <v>5149250.09</v>
      </c>
      <c r="M247" s="66">
        <v>5149250.09</v>
      </c>
      <c r="N247" s="66">
        <v>0</v>
      </c>
      <c r="O247" s="402">
        <v>0</v>
      </c>
      <c r="P247" s="389"/>
      <c r="Q247" s="389"/>
      <c r="R247" s="402">
        <v>0.83181542575845702</v>
      </c>
      <c r="S247" s="389"/>
    </row>
    <row r="248" spans="1:19" ht="12.6" customHeight="1" x14ac:dyDescent="0.25">
      <c r="A248" s="388" t="s">
        <v>306</v>
      </c>
      <c r="B248" s="389"/>
      <c r="C248" s="389"/>
      <c r="D248" s="389"/>
      <c r="E248" s="389"/>
      <c r="F248" s="389"/>
      <c r="G248" s="389"/>
      <c r="H248" s="389"/>
      <c r="I248" s="389"/>
      <c r="J248" s="389"/>
      <c r="K248" s="389"/>
      <c r="L248" s="389"/>
      <c r="M248" s="389"/>
      <c r="N248" s="389"/>
      <c r="O248" s="389"/>
      <c r="P248" s="389"/>
      <c r="Q248" s="389"/>
      <c r="R248" s="389"/>
      <c r="S248" s="389"/>
    </row>
    <row r="249" spans="1:19" x14ac:dyDescent="0.25">
      <c r="A249" s="76" t="s">
        <v>131</v>
      </c>
      <c r="B249" s="77" t="s">
        <v>132</v>
      </c>
      <c r="C249" s="78">
        <v>0</v>
      </c>
      <c r="D249" s="78">
        <v>2124936.27</v>
      </c>
      <c r="E249" s="78">
        <v>2124936.27</v>
      </c>
      <c r="F249" s="78">
        <v>2124936.27</v>
      </c>
      <c r="G249" s="78">
        <v>2124936.27</v>
      </c>
      <c r="H249" s="78">
        <v>2124936.27</v>
      </c>
      <c r="I249" s="78">
        <v>0</v>
      </c>
      <c r="J249" s="78">
        <v>0</v>
      </c>
      <c r="K249" s="78">
        <v>0</v>
      </c>
      <c r="L249" s="78">
        <v>0</v>
      </c>
      <c r="M249" s="78">
        <v>2124936.27</v>
      </c>
      <c r="N249" s="78">
        <v>2124936.27</v>
      </c>
      <c r="O249" s="400">
        <v>1</v>
      </c>
      <c r="P249" s="389"/>
      <c r="Q249" s="389"/>
      <c r="R249" s="400">
        <v>1</v>
      </c>
      <c r="S249" s="389"/>
    </row>
    <row r="250" spans="1:19" x14ac:dyDescent="0.25">
      <c r="A250" s="401" t="s">
        <v>307</v>
      </c>
      <c r="B250" s="389"/>
      <c r="C250" s="66">
        <v>0</v>
      </c>
      <c r="D250" s="66">
        <v>2124936.27</v>
      </c>
      <c r="E250" s="66">
        <v>2124936.27</v>
      </c>
      <c r="F250" s="66">
        <v>2124936.27</v>
      </c>
      <c r="G250" s="66">
        <v>2124936.27</v>
      </c>
      <c r="H250" s="66">
        <v>2124936.27</v>
      </c>
      <c r="I250" s="66">
        <v>0</v>
      </c>
      <c r="J250" s="66">
        <v>0</v>
      </c>
      <c r="K250" s="66">
        <v>0</v>
      </c>
      <c r="L250" s="66">
        <v>0</v>
      </c>
      <c r="M250" s="66">
        <v>2124936.27</v>
      </c>
      <c r="N250" s="66">
        <v>2124936.27</v>
      </c>
      <c r="O250" s="402">
        <v>1</v>
      </c>
      <c r="P250" s="389"/>
      <c r="Q250" s="389"/>
      <c r="R250" s="402">
        <v>1</v>
      </c>
      <c r="S250" s="389"/>
    </row>
    <row r="251" spans="1:19" ht="12.6" customHeight="1" x14ac:dyDescent="0.25">
      <c r="A251" s="388" t="s">
        <v>308</v>
      </c>
      <c r="B251" s="389"/>
      <c r="C251" s="389"/>
      <c r="D251" s="389"/>
      <c r="E251" s="389"/>
      <c r="F251" s="389"/>
      <c r="G251" s="389"/>
      <c r="H251" s="389"/>
      <c r="I251" s="389"/>
      <c r="J251" s="389"/>
      <c r="K251" s="389"/>
      <c r="L251" s="389"/>
      <c r="M251" s="389"/>
      <c r="N251" s="389"/>
      <c r="O251" s="389"/>
      <c r="P251" s="389"/>
      <c r="Q251" s="389"/>
      <c r="R251" s="389"/>
      <c r="S251" s="389"/>
    </row>
    <row r="252" spans="1:19" x14ac:dyDescent="0.25">
      <c r="A252" s="76" t="s">
        <v>131</v>
      </c>
      <c r="B252" s="77" t="s">
        <v>132</v>
      </c>
      <c r="C252" s="78">
        <v>0</v>
      </c>
      <c r="D252" s="78">
        <v>0</v>
      </c>
      <c r="E252" s="78">
        <v>0</v>
      </c>
      <c r="F252" s="78">
        <v>0</v>
      </c>
      <c r="G252" s="78">
        <v>0</v>
      </c>
      <c r="H252" s="78">
        <v>0</v>
      </c>
      <c r="I252" s="78">
        <v>0</v>
      </c>
      <c r="J252" s="78">
        <v>0</v>
      </c>
      <c r="K252" s="78">
        <v>0</v>
      </c>
      <c r="L252" s="78">
        <v>0</v>
      </c>
      <c r="M252" s="78">
        <v>0</v>
      </c>
      <c r="N252" s="78">
        <v>0</v>
      </c>
      <c r="O252" s="400">
        <v>0</v>
      </c>
      <c r="P252" s="389"/>
      <c r="Q252" s="389"/>
      <c r="R252" s="400">
        <v>0</v>
      </c>
      <c r="S252" s="389"/>
    </row>
    <row r="253" spans="1:19" x14ac:dyDescent="0.25">
      <c r="A253" s="401" t="s">
        <v>309</v>
      </c>
      <c r="B253" s="389"/>
      <c r="C253" s="66">
        <v>0</v>
      </c>
      <c r="D253" s="66">
        <v>0</v>
      </c>
      <c r="E253" s="66">
        <v>0</v>
      </c>
      <c r="F253" s="66">
        <v>0</v>
      </c>
      <c r="G253" s="66">
        <v>0</v>
      </c>
      <c r="H253" s="66">
        <v>0</v>
      </c>
      <c r="I253" s="66">
        <v>0</v>
      </c>
      <c r="J253" s="66">
        <v>0</v>
      </c>
      <c r="K253" s="66">
        <v>0</v>
      </c>
      <c r="L253" s="66">
        <v>0</v>
      </c>
      <c r="M253" s="66">
        <v>0</v>
      </c>
      <c r="N253" s="66">
        <v>0</v>
      </c>
      <c r="O253" s="402">
        <v>0</v>
      </c>
      <c r="P253" s="389"/>
      <c r="Q253" s="389"/>
      <c r="R253" s="402">
        <v>0</v>
      </c>
      <c r="S253" s="389"/>
    </row>
    <row r="254" spans="1:19" x14ac:dyDescent="0.25">
      <c r="A254" s="401" t="s">
        <v>310</v>
      </c>
      <c r="B254" s="389"/>
      <c r="C254" s="66">
        <v>0</v>
      </c>
      <c r="D254" s="66">
        <v>8315312.0800000001</v>
      </c>
      <c r="E254" s="66">
        <v>8315312.0800000001</v>
      </c>
      <c r="F254" s="66">
        <v>7274186.3600000003</v>
      </c>
      <c r="G254" s="66">
        <v>7274186.3600000003</v>
      </c>
      <c r="H254" s="66">
        <v>2124936.27</v>
      </c>
      <c r="I254" s="66">
        <v>0</v>
      </c>
      <c r="J254" s="66">
        <v>0</v>
      </c>
      <c r="K254" s="66">
        <v>5149250.09</v>
      </c>
      <c r="L254" s="66">
        <v>5149250.09</v>
      </c>
      <c r="M254" s="66">
        <v>7274186.3600000003</v>
      </c>
      <c r="N254" s="66">
        <v>2124936.27</v>
      </c>
      <c r="O254" s="402">
        <v>0.29212013066984399</v>
      </c>
      <c r="P254" s="389"/>
      <c r="Q254" s="389"/>
      <c r="R254" s="402">
        <v>0.874794149638218</v>
      </c>
      <c r="S254" s="389"/>
    </row>
    <row r="255" spans="1:19" ht="38.25" customHeight="1" x14ac:dyDescent="0.25">
      <c r="A255" s="401" t="s">
        <v>311</v>
      </c>
      <c r="B255" s="389"/>
      <c r="C255" s="66">
        <v>3223684.01</v>
      </c>
      <c r="D255" s="66">
        <v>5091912.41</v>
      </c>
      <c r="E255" s="66">
        <v>8315596.4199999999</v>
      </c>
      <c r="F255" s="66">
        <v>7274186.3600000003</v>
      </c>
      <c r="G255" s="66">
        <v>7274186.3600000003</v>
      </c>
      <c r="H255" s="66">
        <v>2124936.27</v>
      </c>
      <c r="I255" s="66">
        <v>0</v>
      </c>
      <c r="J255" s="66">
        <v>0</v>
      </c>
      <c r="K255" s="66">
        <v>5149250.09</v>
      </c>
      <c r="L255" s="66">
        <v>5149250.09</v>
      </c>
      <c r="M255" s="66">
        <v>7274186.3600000003</v>
      </c>
      <c r="N255" s="66">
        <v>2124936.27</v>
      </c>
      <c r="O255" s="402">
        <v>0.29212013066984399</v>
      </c>
      <c r="P255" s="389"/>
      <c r="Q255" s="389"/>
      <c r="R255" s="402">
        <v>0.87476423729568198</v>
      </c>
      <c r="S255" s="389"/>
    </row>
    <row r="256" spans="1:19" ht="11.1" customHeight="1" x14ac:dyDescent="0.25">
      <c r="A256" s="388" t="s">
        <v>312</v>
      </c>
      <c r="B256" s="389"/>
      <c r="C256" s="389"/>
      <c r="D256" s="389"/>
      <c r="E256" s="389"/>
      <c r="F256" s="389"/>
      <c r="G256" s="389"/>
      <c r="H256" s="389"/>
      <c r="I256" s="389"/>
      <c r="J256" s="389"/>
      <c r="K256" s="389"/>
      <c r="L256" s="389"/>
      <c r="M256" s="389"/>
      <c r="N256" s="389"/>
      <c r="O256" s="389"/>
      <c r="P256" s="389"/>
      <c r="Q256" s="389"/>
      <c r="R256" s="389"/>
      <c r="S256" s="389"/>
    </row>
    <row r="257" spans="1:19" ht="11.85" customHeight="1" x14ac:dyDescent="0.25">
      <c r="A257" s="388" t="s">
        <v>313</v>
      </c>
      <c r="B257" s="389"/>
      <c r="C257" s="389"/>
      <c r="D257" s="389"/>
      <c r="E257" s="389"/>
      <c r="F257" s="389"/>
      <c r="G257" s="389"/>
      <c r="H257" s="389"/>
      <c r="I257" s="389"/>
      <c r="J257" s="389"/>
      <c r="K257" s="389"/>
      <c r="L257" s="389"/>
      <c r="M257" s="389"/>
      <c r="N257" s="389"/>
      <c r="O257" s="389"/>
      <c r="P257" s="389"/>
      <c r="Q257" s="389"/>
      <c r="R257" s="389"/>
      <c r="S257" s="389"/>
    </row>
    <row r="258" spans="1:19" ht="12.6" customHeight="1" x14ac:dyDescent="0.25">
      <c r="A258" s="388" t="s">
        <v>314</v>
      </c>
      <c r="B258" s="389"/>
      <c r="C258" s="389"/>
      <c r="D258" s="389"/>
      <c r="E258" s="389"/>
      <c r="F258" s="389"/>
      <c r="G258" s="389"/>
      <c r="H258" s="389"/>
      <c r="I258" s="389"/>
      <c r="J258" s="389"/>
      <c r="K258" s="389"/>
      <c r="L258" s="389"/>
      <c r="M258" s="389"/>
      <c r="N258" s="389"/>
      <c r="O258" s="389"/>
      <c r="P258" s="389"/>
      <c r="Q258" s="389"/>
      <c r="R258" s="389"/>
      <c r="S258" s="389"/>
    </row>
    <row r="259" spans="1:19" ht="16.5" customHeight="1" x14ac:dyDescent="0.25">
      <c r="A259" s="76" t="s">
        <v>123</v>
      </c>
      <c r="B259" s="77" t="s">
        <v>124</v>
      </c>
      <c r="C259" s="78">
        <v>0</v>
      </c>
      <c r="D259" s="78">
        <v>0</v>
      </c>
      <c r="E259" s="78">
        <v>0</v>
      </c>
      <c r="F259" s="78">
        <v>0</v>
      </c>
      <c r="G259" s="78">
        <v>0</v>
      </c>
      <c r="H259" s="78">
        <v>0</v>
      </c>
      <c r="I259" s="78">
        <v>0</v>
      </c>
      <c r="J259" s="78">
        <v>0</v>
      </c>
      <c r="K259" s="78">
        <v>0</v>
      </c>
      <c r="L259" s="78">
        <v>0</v>
      </c>
      <c r="M259" s="78">
        <v>0</v>
      </c>
      <c r="N259" s="78">
        <v>0</v>
      </c>
      <c r="O259" s="400">
        <v>0</v>
      </c>
      <c r="P259" s="389"/>
      <c r="Q259" s="389"/>
      <c r="R259" s="400">
        <v>0</v>
      </c>
      <c r="S259" s="389"/>
    </row>
    <row r="260" spans="1:19" x14ac:dyDescent="0.25">
      <c r="A260" s="401" t="s">
        <v>315</v>
      </c>
      <c r="B260" s="389"/>
      <c r="C260" s="66">
        <v>0</v>
      </c>
      <c r="D260" s="66">
        <v>0</v>
      </c>
      <c r="E260" s="66">
        <v>0</v>
      </c>
      <c r="F260" s="66">
        <v>0</v>
      </c>
      <c r="G260" s="66">
        <v>0</v>
      </c>
      <c r="H260" s="66">
        <v>0</v>
      </c>
      <c r="I260" s="66">
        <v>0</v>
      </c>
      <c r="J260" s="66">
        <v>0</v>
      </c>
      <c r="K260" s="66">
        <v>0</v>
      </c>
      <c r="L260" s="66">
        <v>0</v>
      </c>
      <c r="M260" s="66">
        <v>0</v>
      </c>
      <c r="N260" s="66">
        <v>0</v>
      </c>
      <c r="O260" s="402">
        <v>0</v>
      </c>
      <c r="P260" s="389"/>
      <c r="Q260" s="389"/>
      <c r="R260" s="402">
        <v>0</v>
      </c>
      <c r="S260" s="389"/>
    </row>
    <row r="261" spans="1:19" x14ac:dyDescent="0.25">
      <c r="A261" s="401" t="s">
        <v>316</v>
      </c>
      <c r="B261" s="389"/>
      <c r="C261" s="66">
        <v>0</v>
      </c>
      <c r="D261" s="66">
        <v>0</v>
      </c>
      <c r="E261" s="66">
        <v>0</v>
      </c>
      <c r="F261" s="66">
        <v>0</v>
      </c>
      <c r="G261" s="66">
        <v>0</v>
      </c>
      <c r="H261" s="66">
        <v>0</v>
      </c>
      <c r="I261" s="66">
        <v>0</v>
      </c>
      <c r="J261" s="66">
        <v>0</v>
      </c>
      <c r="K261" s="66">
        <v>0</v>
      </c>
      <c r="L261" s="66">
        <v>0</v>
      </c>
      <c r="M261" s="66">
        <v>0</v>
      </c>
      <c r="N261" s="66">
        <v>0</v>
      </c>
      <c r="O261" s="402">
        <v>0</v>
      </c>
      <c r="P261" s="389"/>
      <c r="Q261" s="389"/>
      <c r="R261" s="402">
        <v>0</v>
      </c>
      <c r="S261" s="389"/>
    </row>
    <row r="262" spans="1:19" ht="22.5" customHeight="1" x14ac:dyDescent="0.25">
      <c r="A262" s="401" t="s">
        <v>317</v>
      </c>
      <c r="B262" s="389"/>
      <c r="C262" s="66">
        <v>0</v>
      </c>
      <c r="D262" s="66">
        <v>0</v>
      </c>
      <c r="E262" s="66">
        <v>0</v>
      </c>
      <c r="F262" s="66">
        <v>0</v>
      </c>
      <c r="G262" s="66">
        <v>0</v>
      </c>
      <c r="H262" s="66">
        <v>0</v>
      </c>
      <c r="I262" s="66">
        <v>0</v>
      </c>
      <c r="J262" s="66">
        <v>0</v>
      </c>
      <c r="K262" s="66">
        <v>0</v>
      </c>
      <c r="L262" s="66">
        <v>0</v>
      </c>
      <c r="M262" s="66">
        <v>0</v>
      </c>
      <c r="N262" s="66">
        <v>0</v>
      </c>
      <c r="O262" s="402">
        <v>0</v>
      </c>
      <c r="P262" s="389"/>
      <c r="Q262" s="389"/>
      <c r="R262" s="402">
        <v>0</v>
      </c>
      <c r="S262" s="389"/>
    </row>
    <row r="263" spans="1:19" ht="11.1" customHeight="1" x14ac:dyDescent="0.25">
      <c r="A263" s="388" t="s">
        <v>318</v>
      </c>
      <c r="B263" s="389"/>
      <c r="C263" s="389"/>
      <c r="D263" s="389"/>
      <c r="E263" s="389"/>
      <c r="F263" s="389"/>
      <c r="G263" s="389"/>
      <c r="H263" s="389"/>
      <c r="I263" s="389"/>
      <c r="J263" s="389"/>
      <c r="K263" s="389"/>
      <c r="L263" s="389"/>
      <c r="M263" s="389"/>
      <c r="N263" s="389"/>
      <c r="O263" s="389"/>
      <c r="P263" s="389"/>
      <c r="Q263" s="389"/>
      <c r="R263" s="389"/>
      <c r="S263" s="389"/>
    </row>
    <row r="264" spans="1:19" ht="11.85" customHeight="1" x14ac:dyDescent="0.25">
      <c r="A264" s="388" t="s">
        <v>319</v>
      </c>
      <c r="B264" s="389"/>
      <c r="C264" s="389"/>
      <c r="D264" s="389"/>
      <c r="E264" s="389"/>
      <c r="F264" s="389"/>
      <c r="G264" s="389"/>
      <c r="H264" s="389"/>
      <c r="I264" s="389"/>
      <c r="J264" s="389"/>
      <c r="K264" s="389"/>
      <c r="L264" s="389"/>
      <c r="M264" s="389"/>
      <c r="N264" s="389"/>
      <c r="O264" s="389"/>
      <c r="P264" s="389"/>
      <c r="Q264" s="389"/>
      <c r="R264" s="389"/>
      <c r="S264" s="389"/>
    </row>
    <row r="265" spans="1:19" ht="12.6" customHeight="1" x14ac:dyDescent="0.25">
      <c r="A265" s="388" t="s">
        <v>320</v>
      </c>
      <c r="B265" s="389"/>
      <c r="C265" s="389"/>
      <c r="D265" s="389"/>
      <c r="E265" s="389"/>
      <c r="F265" s="389"/>
      <c r="G265" s="389"/>
      <c r="H265" s="389"/>
      <c r="I265" s="389"/>
      <c r="J265" s="389"/>
      <c r="K265" s="389"/>
      <c r="L265" s="389"/>
      <c r="M265" s="389"/>
      <c r="N265" s="389"/>
      <c r="O265" s="389"/>
      <c r="P265" s="389"/>
      <c r="Q265" s="389"/>
      <c r="R265" s="389"/>
      <c r="S265" s="389"/>
    </row>
    <row r="266" spans="1:19" ht="16.5" customHeight="1" x14ac:dyDescent="0.25">
      <c r="A266" s="76" t="s">
        <v>123</v>
      </c>
      <c r="B266" s="77" t="s">
        <v>124</v>
      </c>
      <c r="C266" s="78">
        <v>0</v>
      </c>
      <c r="D266" s="78">
        <v>0</v>
      </c>
      <c r="E266" s="78">
        <v>0</v>
      </c>
      <c r="F266" s="78">
        <v>0</v>
      </c>
      <c r="G266" s="78">
        <v>0</v>
      </c>
      <c r="H266" s="78">
        <v>0</v>
      </c>
      <c r="I266" s="78">
        <v>0</v>
      </c>
      <c r="J266" s="78">
        <v>0</v>
      </c>
      <c r="K266" s="78">
        <v>0</v>
      </c>
      <c r="L266" s="78">
        <v>0</v>
      </c>
      <c r="M266" s="78">
        <v>0</v>
      </c>
      <c r="N266" s="78">
        <v>0</v>
      </c>
      <c r="O266" s="400">
        <v>0</v>
      </c>
      <c r="P266" s="389"/>
      <c r="Q266" s="389"/>
      <c r="R266" s="400">
        <v>0</v>
      </c>
      <c r="S266" s="389"/>
    </row>
    <row r="267" spans="1:19" x14ac:dyDescent="0.25">
      <c r="A267" s="401" t="s">
        <v>321</v>
      </c>
      <c r="B267" s="389"/>
      <c r="C267" s="66">
        <v>0</v>
      </c>
      <c r="D267" s="66">
        <v>0</v>
      </c>
      <c r="E267" s="66">
        <v>0</v>
      </c>
      <c r="F267" s="66">
        <v>0</v>
      </c>
      <c r="G267" s="66">
        <v>0</v>
      </c>
      <c r="H267" s="66">
        <v>0</v>
      </c>
      <c r="I267" s="66">
        <v>0</v>
      </c>
      <c r="J267" s="66">
        <v>0</v>
      </c>
      <c r="K267" s="66">
        <v>0</v>
      </c>
      <c r="L267" s="66">
        <v>0</v>
      </c>
      <c r="M267" s="66">
        <v>0</v>
      </c>
      <c r="N267" s="66">
        <v>0</v>
      </c>
      <c r="O267" s="402">
        <v>0</v>
      </c>
      <c r="P267" s="389"/>
      <c r="Q267" s="389"/>
      <c r="R267" s="402">
        <v>0</v>
      </c>
      <c r="S267" s="389"/>
    </row>
    <row r="268" spans="1:19" x14ac:dyDescent="0.25">
      <c r="A268" s="401" t="s">
        <v>322</v>
      </c>
      <c r="B268" s="389"/>
      <c r="C268" s="66">
        <v>0</v>
      </c>
      <c r="D268" s="66">
        <v>0</v>
      </c>
      <c r="E268" s="66">
        <v>0</v>
      </c>
      <c r="F268" s="66">
        <v>0</v>
      </c>
      <c r="G268" s="66">
        <v>0</v>
      </c>
      <c r="H268" s="66">
        <v>0</v>
      </c>
      <c r="I268" s="66">
        <v>0</v>
      </c>
      <c r="J268" s="66">
        <v>0</v>
      </c>
      <c r="K268" s="66">
        <v>0</v>
      </c>
      <c r="L268" s="66">
        <v>0</v>
      </c>
      <c r="M268" s="66">
        <v>0</v>
      </c>
      <c r="N268" s="66">
        <v>0</v>
      </c>
      <c r="O268" s="402">
        <v>0</v>
      </c>
      <c r="P268" s="389"/>
      <c r="Q268" s="389"/>
      <c r="R268" s="402">
        <v>0</v>
      </c>
      <c r="S268" s="389"/>
    </row>
    <row r="269" spans="1:19" ht="20.25" customHeight="1" x14ac:dyDescent="0.25">
      <c r="A269" s="401" t="s">
        <v>323</v>
      </c>
      <c r="B269" s="389"/>
      <c r="C269" s="66">
        <v>0</v>
      </c>
      <c r="D269" s="66">
        <v>0</v>
      </c>
      <c r="E269" s="66">
        <v>0</v>
      </c>
      <c r="F269" s="66">
        <v>0</v>
      </c>
      <c r="G269" s="66">
        <v>0</v>
      </c>
      <c r="H269" s="66">
        <v>0</v>
      </c>
      <c r="I269" s="66">
        <v>0</v>
      </c>
      <c r="J269" s="66">
        <v>0</v>
      </c>
      <c r="K269" s="66">
        <v>0</v>
      </c>
      <c r="L269" s="66">
        <v>0</v>
      </c>
      <c r="M269" s="66">
        <v>0</v>
      </c>
      <c r="N269" s="66">
        <v>0</v>
      </c>
      <c r="O269" s="402">
        <v>0</v>
      </c>
      <c r="P269" s="389"/>
      <c r="Q269" s="389"/>
      <c r="R269" s="402">
        <v>0</v>
      </c>
      <c r="S269" s="389"/>
    </row>
    <row r="270" spans="1:19" ht="11.1" customHeight="1" x14ac:dyDescent="0.25">
      <c r="A270" s="388" t="s">
        <v>324</v>
      </c>
      <c r="B270" s="389"/>
      <c r="C270" s="389"/>
      <c r="D270" s="389"/>
      <c r="E270" s="389"/>
      <c r="F270" s="389"/>
      <c r="G270" s="389"/>
      <c r="H270" s="389"/>
      <c r="I270" s="389"/>
      <c r="J270" s="389"/>
      <c r="K270" s="389"/>
      <c r="L270" s="389"/>
      <c r="M270" s="389"/>
      <c r="N270" s="389"/>
      <c r="O270" s="389"/>
      <c r="P270" s="389"/>
      <c r="Q270" s="389"/>
      <c r="R270" s="389"/>
      <c r="S270" s="389"/>
    </row>
    <row r="271" spans="1:19" ht="11.85" customHeight="1" x14ac:dyDescent="0.25">
      <c r="A271" s="388" t="s">
        <v>325</v>
      </c>
      <c r="B271" s="389"/>
      <c r="C271" s="389"/>
      <c r="D271" s="389"/>
      <c r="E271" s="389"/>
      <c r="F271" s="389"/>
      <c r="G271" s="389"/>
      <c r="H271" s="389"/>
      <c r="I271" s="389"/>
      <c r="J271" s="389"/>
      <c r="K271" s="389"/>
      <c r="L271" s="389"/>
      <c r="M271" s="389"/>
      <c r="N271" s="389"/>
      <c r="O271" s="389"/>
      <c r="P271" s="389"/>
      <c r="Q271" s="389"/>
      <c r="R271" s="389"/>
      <c r="S271" s="389"/>
    </row>
    <row r="272" spans="1:19" ht="12.6" customHeight="1" x14ac:dyDescent="0.25">
      <c r="A272" s="388" t="s">
        <v>326</v>
      </c>
      <c r="B272" s="389"/>
      <c r="C272" s="389"/>
      <c r="D272" s="389"/>
      <c r="E272" s="389"/>
      <c r="F272" s="389"/>
      <c r="G272" s="389"/>
      <c r="H272" s="389"/>
      <c r="I272" s="389"/>
      <c r="J272" s="389"/>
      <c r="K272" s="389"/>
      <c r="L272" s="389"/>
      <c r="M272" s="389"/>
      <c r="N272" s="389"/>
      <c r="O272" s="389"/>
      <c r="P272" s="389"/>
      <c r="Q272" s="389"/>
      <c r="R272" s="389"/>
      <c r="S272" s="389"/>
    </row>
    <row r="273" spans="1:19" ht="16.5" customHeight="1" x14ac:dyDescent="0.25">
      <c r="A273" s="76" t="s">
        <v>123</v>
      </c>
      <c r="B273" s="77" t="s">
        <v>124</v>
      </c>
      <c r="C273" s="78">
        <v>0</v>
      </c>
      <c r="D273" s="78">
        <v>0</v>
      </c>
      <c r="E273" s="78">
        <v>0</v>
      </c>
      <c r="F273" s="78">
        <v>0</v>
      </c>
      <c r="G273" s="78">
        <v>0</v>
      </c>
      <c r="H273" s="78">
        <v>0</v>
      </c>
      <c r="I273" s="78">
        <v>0</v>
      </c>
      <c r="J273" s="78">
        <v>0</v>
      </c>
      <c r="K273" s="78">
        <v>0</v>
      </c>
      <c r="L273" s="78">
        <v>0</v>
      </c>
      <c r="M273" s="78">
        <v>0</v>
      </c>
      <c r="N273" s="78">
        <v>0</v>
      </c>
      <c r="O273" s="400">
        <v>0</v>
      </c>
      <c r="P273" s="389"/>
      <c r="Q273" s="389"/>
      <c r="R273" s="400">
        <v>0</v>
      </c>
      <c r="S273" s="389"/>
    </row>
    <row r="274" spans="1:19" x14ac:dyDescent="0.25">
      <c r="A274" s="401" t="s">
        <v>327</v>
      </c>
      <c r="B274" s="389"/>
      <c r="C274" s="66">
        <v>0</v>
      </c>
      <c r="D274" s="66">
        <v>0</v>
      </c>
      <c r="E274" s="66">
        <v>0</v>
      </c>
      <c r="F274" s="66">
        <v>0</v>
      </c>
      <c r="G274" s="66">
        <v>0</v>
      </c>
      <c r="H274" s="66">
        <v>0</v>
      </c>
      <c r="I274" s="66">
        <v>0</v>
      </c>
      <c r="J274" s="66">
        <v>0</v>
      </c>
      <c r="K274" s="66">
        <v>0</v>
      </c>
      <c r="L274" s="66">
        <v>0</v>
      </c>
      <c r="M274" s="66">
        <v>0</v>
      </c>
      <c r="N274" s="66">
        <v>0</v>
      </c>
      <c r="O274" s="402">
        <v>0</v>
      </c>
      <c r="P274" s="389"/>
      <c r="Q274" s="389"/>
      <c r="R274" s="402">
        <v>0</v>
      </c>
      <c r="S274" s="389"/>
    </row>
    <row r="275" spans="1:19" x14ac:dyDescent="0.25">
      <c r="A275" s="401" t="s">
        <v>328</v>
      </c>
      <c r="B275" s="389"/>
      <c r="C275" s="66">
        <v>0</v>
      </c>
      <c r="D275" s="66">
        <v>0</v>
      </c>
      <c r="E275" s="66">
        <v>0</v>
      </c>
      <c r="F275" s="66">
        <v>0</v>
      </c>
      <c r="G275" s="66">
        <v>0</v>
      </c>
      <c r="H275" s="66">
        <v>0</v>
      </c>
      <c r="I275" s="66">
        <v>0</v>
      </c>
      <c r="J275" s="66">
        <v>0</v>
      </c>
      <c r="K275" s="66">
        <v>0</v>
      </c>
      <c r="L275" s="66">
        <v>0</v>
      </c>
      <c r="M275" s="66">
        <v>0</v>
      </c>
      <c r="N275" s="66">
        <v>0</v>
      </c>
      <c r="O275" s="402">
        <v>0</v>
      </c>
      <c r="P275" s="389"/>
      <c r="Q275" s="389"/>
      <c r="R275" s="402">
        <v>0</v>
      </c>
      <c r="S275" s="389"/>
    </row>
    <row r="276" spans="1:19" ht="21" customHeight="1" x14ac:dyDescent="0.25">
      <c r="A276" s="401" t="s">
        <v>329</v>
      </c>
      <c r="B276" s="389"/>
      <c r="C276" s="66">
        <v>0</v>
      </c>
      <c r="D276" s="66">
        <v>0</v>
      </c>
      <c r="E276" s="66">
        <v>0</v>
      </c>
      <c r="F276" s="66">
        <v>0</v>
      </c>
      <c r="G276" s="66">
        <v>0</v>
      </c>
      <c r="H276" s="66">
        <v>0</v>
      </c>
      <c r="I276" s="66">
        <v>0</v>
      </c>
      <c r="J276" s="66">
        <v>0</v>
      </c>
      <c r="K276" s="66">
        <v>0</v>
      </c>
      <c r="L276" s="66">
        <v>0</v>
      </c>
      <c r="M276" s="66">
        <v>0</v>
      </c>
      <c r="N276" s="66">
        <v>0</v>
      </c>
      <c r="O276" s="402">
        <v>0</v>
      </c>
      <c r="P276" s="389"/>
      <c r="Q276" s="389"/>
      <c r="R276" s="402">
        <v>0</v>
      </c>
      <c r="S276" s="389"/>
    </row>
    <row r="277" spans="1:19" ht="11.1" customHeight="1" x14ac:dyDescent="0.25">
      <c r="A277" s="388" t="s">
        <v>330</v>
      </c>
      <c r="B277" s="389"/>
      <c r="C277" s="389"/>
      <c r="D277" s="389"/>
      <c r="E277" s="389"/>
      <c r="F277" s="389"/>
      <c r="G277" s="389"/>
      <c r="H277" s="389"/>
      <c r="I277" s="389"/>
      <c r="J277" s="389"/>
      <c r="K277" s="389"/>
      <c r="L277" s="389"/>
      <c r="M277" s="389"/>
      <c r="N277" s="389"/>
      <c r="O277" s="389"/>
      <c r="P277" s="389"/>
      <c r="Q277" s="389"/>
      <c r="R277" s="389"/>
      <c r="S277" s="389"/>
    </row>
    <row r="278" spans="1:19" ht="11.85" customHeight="1" x14ac:dyDescent="0.25">
      <c r="A278" s="388" t="s">
        <v>331</v>
      </c>
      <c r="B278" s="389"/>
      <c r="C278" s="389"/>
      <c r="D278" s="389"/>
      <c r="E278" s="389"/>
      <c r="F278" s="389"/>
      <c r="G278" s="389"/>
      <c r="H278" s="389"/>
      <c r="I278" s="389"/>
      <c r="J278" s="389"/>
      <c r="K278" s="389"/>
      <c r="L278" s="389"/>
      <c r="M278" s="389"/>
      <c r="N278" s="389"/>
      <c r="O278" s="389"/>
      <c r="P278" s="389"/>
      <c r="Q278" s="389"/>
      <c r="R278" s="389"/>
      <c r="S278" s="389"/>
    </row>
    <row r="279" spans="1:19" ht="12.6" customHeight="1" x14ac:dyDescent="0.25">
      <c r="A279" s="388" t="s">
        <v>332</v>
      </c>
      <c r="B279" s="389"/>
      <c r="C279" s="389"/>
      <c r="D279" s="389"/>
      <c r="E279" s="389"/>
      <c r="F279" s="389"/>
      <c r="G279" s="389"/>
      <c r="H279" s="389"/>
      <c r="I279" s="389"/>
      <c r="J279" s="389"/>
      <c r="K279" s="389"/>
      <c r="L279" s="389"/>
      <c r="M279" s="389"/>
      <c r="N279" s="389"/>
      <c r="O279" s="389"/>
      <c r="P279" s="389"/>
      <c r="Q279" s="389"/>
      <c r="R279" s="389"/>
      <c r="S279" s="389"/>
    </row>
    <row r="280" spans="1:19" ht="16.5" customHeight="1" x14ac:dyDescent="0.25">
      <c r="A280" s="76" t="s">
        <v>123</v>
      </c>
      <c r="B280" s="77" t="s">
        <v>124</v>
      </c>
      <c r="C280" s="78">
        <v>0</v>
      </c>
      <c r="D280" s="78">
        <v>0</v>
      </c>
      <c r="E280" s="78">
        <v>0</v>
      </c>
      <c r="F280" s="78">
        <v>0</v>
      </c>
      <c r="G280" s="78">
        <v>0</v>
      </c>
      <c r="H280" s="78">
        <v>0</v>
      </c>
      <c r="I280" s="78">
        <v>0</v>
      </c>
      <c r="J280" s="78">
        <v>0</v>
      </c>
      <c r="K280" s="78">
        <v>0</v>
      </c>
      <c r="L280" s="78">
        <v>0</v>
      </c>
      <c r="M280" s="78">
        <v>0</v>
      </c>
      <c r="N280" s="78">
        <v>0</v>
      </c>
      <c r="O280" s="400">
        <v>0</v>
      </c>
      <c r="P280" s="389"/>
      <c r="Q280" s="389"/>
      <c r="R280" s="400">
        <v>0</v>
      </c>
      <c r="S280" s="389"/>
    </row>
    <row r="281" spans="1:19" x14ac:dyDescent="0.25">
      <c r="A281" s="401" t="s">
        <v>333</v>
      </c>
      <c r="B281" s="389"/>
      <c r="C281" s="66">
        <v>0</v>
      </c>
      <c r="D281" s="66">
        <v>0</v>
      </c>
      <c r="E281" s="66">
        <v>0</v>
      </c>
      <c r="F281" s="66">
        <v>0</v>
      </c>
      <c r="G281" s="66">
        <v>0</v>
      </c>
      <c r="H281" s="66">
        <v>0</v>
      </c>
      <c r="I281" s="66">
        <v>0</v>
      </c>
      <c r="J281" s="66">
        <v>0</v>
      </c>
      <c r="K281" s="66">
        <v>0</v>
      </c>
      <c r="L281" s="66">
        <v>0</v>
      </c>
      <c r="M281" s="66">
        <v>0</v>
      </c>
      <c r="N281" s="66">
        <v>0</v>
      </c>
      <c r="O281" s="402">
        <v>0</v>
      </c>
      <c r="P281" s="389"/>
      <c r="Q281" s="389"/>
      <c r="R281" s="402">
        <v>0</v>
      </c>
      <c r="S281" s="389"/>
    </row>
    <row r="282" spans="1:19" x14ac:dyDescent="0.25">
      <c r="A282" s="401" t="s">
        <v>334</v>
      </c>
      <c r="B282" s="389"/>
      <c r="C282" s="66">
        <v>0</v>
      </c>
      <c r="D282" s="66">
        <v>0</v>
      </c>
      <c r="E282" s="66">
        <v>0</v>
      </c>
      <c r="F282" s="66">
        <v>0</v>
      </c>
      <c r="G282" s="66">
        <v>0</v>
      </c>
      <c r="H282" s="66">
        <v>0</v>
      </c>
      <c r="I282" s="66">
        <v>0</v>
      </c>
      <c r="J282" s="66">
        <v>0</v>
      </c>
      <c r="K282" s="66">
        <v>0</v>
      </c>
      <c r="L282" s="66">
        <v>0</v>
      </c>
      <c r="M282" s="66">
        <v>0</v>
      </c>
      <c r="N282" s="66">
        <v>0</v>
      </c>
      <c r="O282" s="402">
        <v>0</v>
      </c>
      <c r="P282" s="389"/>
      <c r="Q282" s="389"/>
      <c r="R282" s="402">
        <v>0</v>
      </c>
      <c r="S282" s="389"/>
    </row>
    <row r="283" spans="1:19" ht="23.25" customHeight="1" x14ac:dyDescent="0.25">
      <c r="A283" s="401" t="s">
        <v>335</v>
      </c>
      <c r="B283" s="389"/>
      <c r="C283" s="66">
        <v>0</v>
      </c>
      <c r="D283" s="66">
        <v>0</v>
      </c>
      <c r="E283" s="66">
        <v>0</v>
      </c>
      <c r="F283" s="66">
        <v>0</v>
      </c>
      <c r="G283" s="66">
        <v>0</v>
      </c>
      <c r="H283" s="66">
        <v>0</v>
      </c>
      <c r="I283" s="66">
        <v>0</v>
      </c>
      <c r="J283" s="66">
        <v>0</v>
      </c>
      <c r="K283" s="66">
        <v>0</v>
      </c>
      <c r="L283" s="66">
        <v>0</v>
      </c>
      <c r="M283" s="66">
        <v>0</v>
      </c>
      <c r="N283" s="66">
        <v>0</v>
      </c>
      <c r="O283" s="402">
        <v>0</v>
      </c>
      <c r="P283" s="389"/>
      <c r="Q283" s="389"/>
      <c r="R283" s="402">
        <v>0</v>
      </c>
      <c r="S283" s="389"/>
    </row>
    <row r="284" spans="1:19" ht="11.1" customHeight="1" x14ac:dyDescent="0.25">
      <c r="A284" s="388" t="s">
        <v>336</v>
      </c>
      <c r="B284" s="389"/>
      <c r="C284" s="389"/>
      <c r="D284" s="389"/>
      <c r="E284" s="389"/>
      <c r="F284" s="389"/>
      <c r="G284" s="389"/>
      <c r="H284" s="389"/>
      <c r="I284" s="389"/>
      <c r="J284" s="389"/>
      <c r="K284" s="389"/>
      <c r="L284" s="389"/>
      <c r="M284" s="389"/>
      <c r="N284" s="389"/>
      <c r="O284" s="389"/>
      <c r="P284" s="389"/>
      <c r="Q284" s="389"/>
      <c r="R284" s="389"/>
      <c r="S284" s="389"/>
    </row>
    <row r="285" spans="1:19" ht="11.85" customHeight="1" x14ac:dyDescent="0.25">
      <c r="A285" s="388" t="s">
        <v>337</v>
      </c>
      <c r="B285" s="389"/>
      <c r="C285" s="389"/>
      <c r="D285" s="389"/>
      <c r="E285" s="389"/>
      <c r="F285" s="389"/>
      <c r="G285" s="389"/>
      <c r="H285" s="389"/>
      <c r="I285" s="389"/>
      <c r="J285" s="389"/>
      <c r="K285" s="389"/>
      <c r="L285" s="389"/>
      <c r="M285" s="389"/>
      <c r="N285" s="389"/>
      <c r="O285" s="389"/>
      <c r="P285" s="389"/>
      <c r="Q285" s="389"/>
      <c r="R285" s="389"/>
      <c r="S285" s="389"/>
    </row>
    <row r="286" spans="1:19" ht="12.6" customHeight="1" x14ac:dyDescent="0.25">
      <c r="A286" s="388" t="s">
        <v>338</v>
      </c>
      <c r="B286" s="389"/>
      <c r="C286" s="389"/>
      <c r="D286" s="389"/>
      <c r="E286" s="389"/>
      <c r="F286" s="389"/>
      <c r="G286" s="389"/>
      <c r="H286" s="389"/>
      <c r="I286" s="389"/>
      <c r="J286" s="389"/>
      <c r="K286" s="389"/>
      <c r="L286" s="389"/>
      <c r="M286" s="389"/>
      <c r="N286" s="389"/>
      <c r="O286" s="389"/>
      <c r="P286" s="389"/>
      <c r="Q286" s="389"/>
      <c r="R286" s="389"/>
      <c r="S286" s="389"/>
    </row>
    <row r="287" spans="1:19" ht="16.5" customHeight="1" x14ac:dyDescent="0.25">
      <c r="A287" s="76" t="s">
        <v>123</v>
      </c>
      <c r="B287" s="77" t="s">
        <v>124</v>
      </c>
      <c r="C287" s="78">
        <v>0</v>
      </c>
      <c r="D287" s="78">
        <v>0</v>
      </c>
      <c r="E287" s="78">
        <v>0</v>
      </c>
      <c r="F287" s="78">
        <v>0</v>
      </c>
      <c r="G287" s="78">
        <v>0</v>
      </c>
      <c r="H287" s="78">
        <v>0</v>
      </c>
      <c r="I287" s="78">
        <v>0</v>
      </c>
      <c r="J287" s="78">
        <v>0</v>
      </c>
      <c r="K287" s="78">
        <v>0</v>
      </c>
      <c r="L287" s="78">
        <v>0</v>
      </c>
      <c r="M287" s="78">
        <v>0</v>
      </c>
      <c r="N287" s="78">
        <v>0</v>
      </c>
      <c r="O287" s="400">
        <v>0</v>
      </c>
      <c r="P287" s="389"/>
      <c r="Q287" s="389"/>
      <c r="R287" s="400">
        <v>0</v>
      </c>
      <c r="S287" s="389"/>
    </row>
    <row r="288" spans="1:19" x14ac:dyDescent="0.25">
      <c r="A288" s="401" t="s">
        <v>339</v>
      </c>
      <c r="B288" s="389"/>
      <c r="C288" s="66">
        <v>0</v>
      </c>
      <c r="D288" s="66">
        <v>0</v>
      </c>
      <c r="E288" s="66">
        <v>0</v>
      </c>
      <c r="F288" s="66">
        <v>0</v>
      </c>
      <c r="G288" s="66">
        <v>0</v>
      </c>
      <c r="H288" s="66">
        <v>0</v>
      </c>
      <c r="I288" s="66">
        <v>0</v>
      </c>
      <c r="J288" s="66">
        <v>0</v>
      </c>
      <c r="K288" s="66">
        <v>0</v>
      </c>
      <c r="L288" s="66">
        <v>0</v>
      </c>
      <c r="M288" s="66">
        <v>0</v>
      </c>
      <c r="N288" s="66">
        <v>0</v>
      </c>
      <c r="O288" s="402">
        <v>0</v>
      </c>
      <c r="P288" s="389"/>
      <c r="Q288" s="389"/>
      <c r="R288" s="402">
        <v>0</v>
      </c>
      <c r="S288" s="389"/>
    </row>
    <row r="289" spans="1:19" x14ac:dyDescent="0.25">
      <c r="A289" s="401" t="s">
        <v>340</v>
      </c>
      <c r="B289" s="389"/>
      <c r="C289" s="66">
        <v>0</v>
      </c>
      <c r="D289" s="66">
        <v>0</v>
      </c>
      <c r="E289" s="66">
        <v>0</v>
      </c>
      <c r="F289" s="66">
        <v>0</v>
      </c>
      <c r="G289" s="66">
        <v>0</v>
      </c>
      <c r="H289" s="66">
        <v>0</v>
      </c>
      <c r="I289" s="66">
        <v>0</v>
      </c>
      <c r="J289" s="66">
        <v>0</v>
      </c>
      <c r="K289" s="66">
        <v>0</v>
      </c>
      <c r="L289" s="66">
        <v>0</v>
      </c>
      <c r="M289" s="66">
        <v>0</v>
      </c>
      <c r="N289" s="66">
        <v>0</v>
      </c>
      <c r="O289" s="402">
        <v>0</v>
      </c>
      <c r="P289" s="389"/>
      <c r="Q289" s="389"/>
      <c r="R289" s="402">
        <v>0</v>
      </c>
      <c r="S289" s="389"/>
    </row>
    <row r="290" spans="1:19" ht="11.85" customHeight="1" x14ac:dyDescent="0.25">
      <c r="A290" s="388" t="s">
        <v>341</v>
      </c>
      <c r="B290" s="389"/>
      <c r="C290" s="389"/>
      <c r="D290" s="389"/>
      <c r="E290" s="389"/>
      <c r="F290" s="389"/>
      <c r="G290" s="389"/>
      <c r="H290" s="389"/>
      <c r="I290" s="389"/>
      <c r="J290" s="389"/>
      <c r="K290" s="389"/>
      <c r="L290" s="389"/>
      <c r="M290" s="389"/>
      <c r="N290" s="389"/>
      <c r="O290" s="389"/>
      <c r="P290" s="389"/>
      <c r="Q290" s="389"/>
      <c r="R290" s="389"/>
      <c r="S290" s="389"/>
    </row>
    <row r="291" spans="1:19" ht="12.6" customHeight="1" x14ac:dyDescent="0.25">
      <c r="A291" s="388" t="s">
        <v>342</v>
      </c>
      <c r="B291" s="389"/>
      <c r="C291" s="389"/>
      <c r="D291" s="389"/>
      <c r="E291" s="389"/>
      <c r="F291" s="389"/>
      <c r="G291" s="389"/>
      <c r="H291" s="389"/>
      <c r="I291" s="389"/>
      <c r="J291" s="389"/>
      <c r="K291" s="389"/>
      <c r="L291" s="389"/>
      <c r="M291" s="389"/>
      <c r="N291" s="389"/>
      <c r="O291" s="389"/>
      <c r="P291" s="389"/>
      <c r="Q291" s="389"/>
      <c r="R291" s="389"/>
      <c r="S291" s="389"/>
    </row>
    <row r="292" spans="1:19" x14ac:dyDescent="0.25">
      <c r="A292" s="76" t="s">
        <v>131</v>
      </c>
      <c r="B292" s="77" t="s">
        <v>132</v>
      </c>
      <c r="C292" s="78">
        <v>0</v>
      </c>
      <c r="D292" s="78">
        <v>129887351.41</v>
      </c>
      <c r="E292" s="78">
        <v>129887351.41</v>
      </c>
      <c r="F292" s="78">
        <v>129887351.41</v>
      </c>
      <c r="G292" s="78">
        <v>129887351.41</v>
      </c>
      <c r="H292" s="78">
        <v>74723739.359999999</v>
      </c>
      <c r="I292" s="78">
        <v>25496699.739999998</v>
      </c>
      <c r="J292" s="78">
        <v>296676.09999999998</v>
      </c>
      <c r="K292" s="78">
        <v>29370236.210000001</v>
      </c>
      <c r="L292" s="78">
        <v>55163612.049999997</v>
      </c>
      <c r="M292" s="78">
        <v>129887351.41</v>
      </c>
      <c r="N292" s="78">
        <v>74723739.359999999</v>
      </c>
      <c r="O292" s="400">
        <v>0.57529650538587396</v>
      </c>
      <c r="P292" s="389"/>
      <c r="Q292" s="389"/>
      <c r="R292" s="400">
        <v>1</v>
      </c>
      <c r="S292" s="389"/>
    </row>
    <row r="293" spans="1:19" x14ac:dyDescent="0.25">
      <c r="A293" s="401" t="s">
        <v>343</v>
      </c>
      <c r="B293" s="389"/>
      <c r="C293" s="66">
        <v>0</v>
      </c>
      <c r="D293" s="66">
        <v>129887351.41</v>
      </c>
      <c r="E293" s="66">
        <v>129887351.41</v>
      </c>
      <c r="F293" s="66">
        <v>129887351.41</v>
      </c>
      <c r="G293" s="66">
        <v>129887351.41</v>
      </c>
      <c r="H293" s="66">
        <v>74723739.359999999</v>
      </c>
      <c r="I293" s="66">
        <v>25496699.739999998</v>
      </c>
      <c r="J293" s="66">
        <v>296676.09999999998</v>
      </c>
      <c r="K293" s="66">
        <v>29370236.210000001</v>
      </c>
      <c r="L293" s="66">
        <v>55163612.049999997</v>
      </c>
      <c r="M293" s="66">
        <v>129887351.41</v>
      </c>
      <c r="N293" s="66">
        <v>74723739.359999999</v>
      </c>
      <c r="O293" s="402">
        <v>0.57529650538587396</v>
      </c>
      <c r="P293" s="389"/>
      <c r="Q293" s="389"/>
      <c r="R293" s="402">
        <v>1</v>
      </c>
      <c r="S293" s="389"/>
    </row>
    <row r="294" spans="1:19" x14ac:dyDescent="0.25">
      <c r="A294" s="401" t="s">
        <v>344</v>
      </c>
      <c r="B294" s="389"/>
      <c r="C294" s="66">
        <v>0</v>
      </c>
      <c r="D294" s="66">
        <v>129887351.41</v>
      </c>
      <c r="E294" s="66">
        <v>129887351.41</v>
      </c>
      <c r="F294" s="66">
        <v>129887351.41</v>
      </c>
      <c r="G294" s="66">
        <v>129887351.41</v>
      </c>
      <c r="H294" s="66">
        <v>74723739.359999999</v>
      </c>
      <c r="I294" s="66">
        <v>25496699.739999998</v>
      </c>
      <c r="J294" s="66">
        <v>296676.09999999998</v>
      </c>
      <c r="K294" s="66">
        <v>29370236.210000001</v>
      </c>
      <c r="L294" s="66">
        <v>55163612.049999997</v>
      </c>
      <c r="M294" s="66">
        <v>129887351.41</v>
      </c>
      <c r="N294" s="66">
        <v>74723739.359999999</v>
      </c>
      <c r="O294" s="402">
        <v>0.57529650538587396</v>
      </c>
      <c r="P294" s="389"/>
      <c r="Q294" s="389"/>
      <c r="R294" s="402">
        <v>1</v>
      </c>
      <c r="S294" s="389"/>
    </row>
    <row r="295" spans="1:19" ht="27.75" customHeight="1" x14ac:dyDescent="0.25">
      <c r="A295" s="401" t="s">
        <v>345</v>
      </c>
      <c r="B295" s="389"/>
      <c r="C295" s="66">
        <v>0</v>
      </c>
      <c r="D295" s="66">
        <v>129887351.41</v>
      </c>
      <c r="E295" s="66">
        <v>129887351.41</v>
      </c>
      <c r="F295" s="66">
        <v>129887351.41</v>
      </c>
      <c r="G295" s="66">
        <v>129887351.41</v>
      </c>
      <c r="H295" s="66">
        <v>74723739.359999999</v>
      </c>
      <c r="I295" s="66">
        <v>25496699.739999998</v>
      </c>
      <c r="J295" s="66">
        <v>296676.09999999998</v>
      </c>
      <c r="K295" s="66">
        <v>29370236.210000001</v>
      </c>
      <c r="L295" s="66">
        <v>55163612.049999997</v>
      </c>
      <c r="M295" s="66">
        <v>129887351.41</v>
      </c>
      <c r="N295" s="66">
        <v>74723739.359999999</v>
      </c>
      <c r="O295" s="402">
        <v>0.57529650538587396</v>
      </c>
      <c r="P295" s="389"/>
      <c r="Q295" s="389"/>
      <c r="R295" s="402">
        <v>1</v>
      </c>
      <c r="S295" s="389"/>
    </row>
    <row r="296" spans="1:19" ht="11.1" customHeight="1" x14ac:dyDescent="0.25">
      <c r="A296" s="388" t="s">
        <v>346</v>
      </c>
      <c r="B296" s="389"/>
      <c r="C296" s="389"/>
      <c r="D296" s="389"/>
      <c r="E296" s="389"/>
      <c r="F296" s="389"/>
      <c r="G296" s="389"/>
      <c r="H296" s="389"/>
      <c r="I296" s="389"/>
      <c r="J296" s="389"/>
      <c r="K296" s="389"/>
      <c r="L296" s="389"/>
      <c r="M296" s="389"/>
      <c r="N296" s="389"/>
      <c r="O296" s="389"/>
      <c r="P296" s="389"/>
      <c r="Q296" s="389"/>
      <c r="R296" s="389"/>
      <c r="S296" s="389"/>
    </row>
    <row r="297" spans="1:19" ht="11.85" customHeight="1" x14ac:dyDescent="0.25">
      <c r="A297" s="388" t="s">
        <v>347</v>
      </c>
      <c r="B297" s="389"/>
      <c r="C297" s="389"/>
      <c r="D297" s="389"/>
      <c r="E297" s="389"/>
      <c r="F297" s="389"/>
      <c r="G297" s="389"/>
      <c r="H297" s="389"/>
      <c r="I297" s="389"/>
      <c r="J297" s="389"/>
      <c r="K297" s="389"/>
      <c r="L297" s="389"/>
      <c r="M297" s="389"/>
      <c r="N297" s="389"/>
      <c r="O297" s="389"/>
      <c r="P297" s="389"/>
      <c r="Q297" s="389"/>
      <c r="R297" s="389"/>
      <c r="S297" s="389"/>
    </row>
    <row r="298" spans="1:19" ht="12.6" customHeight="1" x14ac:dyDescent="0.25">
      <c r="A298" s="388" t="s">
        <v>348</v>
      </c>
      <c r="B298" s="389"/>
      <c r="C298" s="389"/>
      <c r="D298" s="389"/>
      <c r="E298" s="389"/>
      <c r="F298" s="389"/>
      <c r="G298" s="389"/>
      <c r="H298" s="389"/>
      <c r="I298" s="389"/>
      <c r="J298" s="389"/>
      <c r="K298" s="389"/>
      <c r="L298" s="389"/>
      <c r="M298" s="389"/>
      <c r="N298" s="389"/>
      <c r="O298" s="389"/>
      <c r="P298" s="389"/>
      <c r="Q298" s="389"/>
      <c r="R298" s="389"/>
      <c r="S298" s="389"/>
    </row>
    <row r="299" spans="1:19" ht="16.5" customHeight="1" x14ac:dyDescent="0.25">
      <c r="A299" s="76" t="s">
        <v>123</v>
      </c>
      <c r="B299" s="77" t="s">
        <v>124</v>
      </c>
      <c r="C299" s="78">
        <v>0</v>
      </c>
      <c r="D299" s="78">
        <v>167507.26</v>
      </c>
      <c r="E299" s="78">
        <v>167507.26</v>
      </c>
      <c r="F299" s="78">
        <v>0</v>
      </c>
      <c r="G299" s="78">
        <v>0</v>
      </c>
      <c r="H299" s="78">
        <v>0</v>
      </c>
      <c r="I299" s="78">
        <v>0</v>
      </c>
      <c r="J299" s="78">
        <v>0</v>
      </c>
      <c r="K299" s="78">
        <v>0</v>
      </c>
      <c r="L299" s="78">
        <v>0</v>
      </c>
      <c r="M299" s="78">
        <v>0</v>
      </c>
      <c r="N299" s="78">
        <v>0</v>
      </c>
      <c r="O299" s="400">
        <v>0</v>
      </c>
      <c r="P299" s="389"/>
      <c r="Q299" s="389"/>
      <c r="R299" s="400">
        <v>0</v>
      </c>
      <c r="S299" s="389"/>
    </row>
    <row r="300" spans="1:19" x14ac:dyDescent="0.25">
      <c r="A300" s="401" t="s">
        <v>349</v>
      </c>
      <c r="B300" s="389"/>
      <c r="C300" s="66">
        <v>0</v>
      </c>
      <c r="D300" s="66">
        <v>167507.26</v>
      </c>
      <c r="E300" s="66">
        <v>167507.26</v>
      </c>
      <c r="F300" s="66">
        <v>0</v>
      </c>
      <c r="G300" s="66">
        <v>0</v>
      </c>
      <c r="H300" s="66">
        <v>0</v>
      </c>
      <c r="I300" s="66">
        <v>0</v>
      </c>
      <c r="J300" s="66">
        <v>0</v>
      </c>
      <c r="K300" s="66">
        <v>0</v>
      </c>
      <c r="L300" s="66">
        <v>0</v>
      </c>
      <c r="M300" s="66">
        <v>0</v>
      </c>
      <c r="N300" s="66">
        <v>0</v>
      </c>
      <c r="O300" s="402">
        <v>0</v>
      </c>
      <c r="P300" s="389"/>
      <c r="Q300" s="389"/>
      <c r="R300" s="402">
        <v>0</v>
      </c>
      <c r="S300" s="389"/>
    </row>
    <row r="301" spans="1:19" x14ac:dyDescent="0.25">
      <c r="A301" s="401" t="s">
        <v>350</v>
      </c>
      <c r="B301" s="389"/>
      <c r="C301" s="66">
        <v>0</v>
      </c>
      <c r="D301" s="66">
        <v>167507.26</v>
      </c>
      <c r="E301" s="66">
        <v>167507.26</v>
      </c>
      <c r="F301" s="66">
        <v>0</v>
      </c>
      <c r="G301" s="66">
        <v>0</v>
      </c>
      <c r="H301" s="66">
        <v>0</v>
      </c>
      <c r="I301" s="66">
        <v>0</v>
      </c>
      <c r="J301" s="66">
        <v>0</v>
      </c>
      <c r="K301" s="66">
        <v>0</v>
      </c>
      <c r="L301" s="66">
        <v>0</v>
      </c>
      <c r="M301" s="66">
        <v>0</v>
      </c>
      <c r="N301" s="66">
        <v>0</v>
      </c>
      <c r="O301" s="402">
        <v>0</v>
      </c>
      <c r="P301" s="389"/>
      <c r="Q301" s="389"/>
      <c r="R301" s="402">
        <v>0</v>
      </c>
      <c r="S301" s="389"/>
    </row>
    <row r="302" spans="1:19" ht="11.85" customHeight="1" x14ac:dyDescent="0.25">
      <c r="A302" s="388" t="s">
        <v>351</v>
      </c>
      <c r="B302" s="389"/>
      <c r="C302" s="389"/>
      <c r="D302" s="389"/>
      <c r="E302" s="389"/>
      <c r="F302" s="389"/>
      <c r="G302" s="389"/>
      <c r="H302" s="389"/>
      <c r="I302" s="389"/>
      <c r="J302" s="389"/>
      <c r="K302" s="389"/>
      <c r="L302" s="389"/>
      <c r="M302" s="389"/>
      <c r="N302" s="389"/>
      <c r="O302" s="389"/>
      <c r="P302" s="389"/>
      <c r="Q302" s="389"/>
      <c r="R302" s="389"/>
      <c r="S302" s="389"/>
    </row>
    <row r="303" spans="1:19" ht="12.6" customHeight="1" x14ac:dyDescent="0.25">
      <c r="A303" s="388" t="s">
        <v>352</v>
      </c>
      <c r="B303" s="389"/>
      <c r="C303" s="389"/>
      <c r="D303" s="389"/>
      <c r="E303" s="389"/>
      <c r="F303" s="389"/>
      <c r="G303" s="389"/>
      <c r="H303" s="389"/>
      <c r="I303" s="389"/>
      <c r="J303" s="389"/>
      <c r="K303" s="389"/>
      <c r="L303" s="389"/>
      <c r="M303" s="389"/>
      <c r="N303" s="389"/>
      <c r="O303" s="389"/>
      <c r="P303" s="389"/>
      <c r="Q303" s="389"/>
      <c r="R303" s="389"/>
      <c r="S303" s="389"/>
    </row>
    <row r="304" spans="1:19" x14ac:dyDescent="0.25">
      <c r="A304" s="76" t="s">
        <v>131</v>
      </c>
      <c r="B304" s="77" t="s">
        <v>132</v>
      </c>
      <c r="C304" s="78">
        <v>0</v>
      </c>
      <c r="D304" s="78">
        <v>99837295.349999994</v>
      </c>
      <c r="E304" s="78">
        <v>99837295.349999994</v>
      </c>
      <c r="F304" s="78">
        <v>99837295.349999994</v>
      </c>
      <c r="G304" s="78">
        <v>99837295.349999994</v>
      </c>
      <c r="H304" s="78">
        <v>0</v>
      </c>
      <c r="I304" s="78">
        <v>4261962.42</v>
      </c>
      <c r="J304" s="78">
        <v>36878611.25</v>
      </c>
      <c r="K304" s="78">
        <v>58696721.68</v>
      </c>
      <c r="L304" s="78">
        <v>99837295.349999994</v>
      </c>
      <c r="M304" s="78">
        <v>99837295.349999994</v>
      </c>
      <c r="N304" s="78">
        <v>0</v>
      </c>
      <c r="O304" s="400">
        <v>0</v>
      </c>
      <c r="P304" s="389"/>
      <c r="Q304" s="389"/>
      <c r="R304" s="400">
        <v>1</v>
      </c>
      <c r="S304" s="389"/>
    </row>
    <row r="305" spans="1:19" x14ac:dyDescent="0.25">
      <c r="A305" s="401" t="s">
        <v>353</v>
      </c>
      <c r="B305" s="389"/>
      <c r="C305" s="66">
        <v>0</v>
      </c>
      <c r="D305" s="66">
        <v>99837295.349999994</v>
      </c>
      <c r="E305" s="66">
        <v>99837295.349999994</v>
      </c>
      <c r="F305" s="66">
        <v>99837295.349999994</v>
      </c>
      <c r="G305" s="66">
        <v>99837295.349999994</v>
      </c>
      <c r="H305" s="66">
        <v>0</v>
      </c>
      <c r="I305" s="66">
        <v>4261962.42</v>
      </c>
      <c r="J305" s="66">
        <v>36878611.25</v>
      </c>
      <c r="K305" s="66">
        <v>58696721.68</v>
      </c>
      <c r="L305" s="66">
        <v>99837295.349999994</v>
      </c>
      <c r="M305" s="66">
        <v>99837295.349999994</v>
      </c>
      <c r="N305" s="66">
        <v>0</v>
      </c>
      <c r="O305" s="402">
        <v>0</v>
      </c>
      <c r="P305" s="389"/>
      <c r="Q305" s="389"/>
      <c r="R305" s="402">
        <v>1</v>
      </c>
      <c r="S305" s="389"/>
    </row>
    <row r="306" spans="1:19" x14ac:dyDescent="0.25">
      <c r="A306" s="401" t="s">
        <v>354</v>
      </c>
      <c r="B306" s="389"/>
      <c r="C306" s="66">
        <v>0</v>
      </c>
      <c r="D306" s="66">
        <v>99837295.349999994</v>
      </c>
      <c r="E306" s="66">
        <v>99837295.349999994</v>
      </c>
      <c r="F306" s="66">
        <v>99837295.349999994</v>
      </c>
      <c r="G306" s="66">
        <v>99837295.349999994</v>
      </c>
      <c r="H306" s="66">
        <v>0</v>
      </c>
      <c r="I306" s="66">
        <v>4261962.42</v>
      </c>
      <c r="J306" s="66">
        <v>36878611.25</v>
      </c>
      <c r="K306" s="66">
        <v>58696721.68</v>
      </c>
      <c r="L306" s="66">
        <v>99837295.349999994</v>
      </c>
      <c r="M306" s="66">
        <v>99837295.349999994</v>
      </c>
      <c r="N306" s="66">
        <v>0</v>
      </c>
      <c r="O306" s="402">
        <v>0</v>
      </c>
      <c r="P306" s="389"/>
      <c r="Q306" s="389"/>
      <c r="R306" s="402">
        <v>1</v>
      </c>
      <c r="S306" s="389"/>
    </row>
    <row r="307" spans="1:19" ht="40.5" customHeight="1" x14ac:dyDescent="0.25">
      <c r="A307" s="401" t="s">
        <v>355</v>
      </c>
      <c r="B307" s="389"/>
      <c r="C307" s="66">
        <v>0</v>
      </c>
      <c r="D307" s="66">
        <v>100004802.61</v>
      </c>
      <c r="E307" s="66">
        <v>100004802.61</v>
      </c>
      <c r="F307" s="66">
        <v>99837295.349999994</v>
      </c>
      <c r="G307" s="66">
        <v>99837295.349999994</v>
      </c>
      <c r="H307" s="66">
        <v>0</v>
      </c>
      <c r="I307" s="66">
        <v>4261962.42</v>
      </c>
      <c r="J307" s="66">
        <v>36878611.25</v>
      </c>
      <c r="K307" s="66">
        <v>58696721.68</v>
      </c>
      <c r="L307" s="66">
        <v>99837295.349999994</v>
      </c>
      <c r="M307" s="66">
        <v>99837295.349999994</v>
      </c>
      <c r="N307" s="66">
        <v>0</v>
      </c>
      <c r="O307" s="402">
        <v>0</v>
      </c>
      <c r="P307" s="389"/>
      <c r="Q307" s="389"/>
      <c r="R307" s="402">
        <v>0.99832500784334099</v>
      </c>
      <c r="S307" s="389"/>
    </row>
    <row r="308" spans="1:19" ht="25.5" customHeight="1" x14ac:dyDescent="0.25">
      <c r="A308" s="401" t="s">
        <v>356</v>
      </c>
      <c r="B308" s="389"/>
      <c r="C308" s="66">
        <v>127015846.31</v>
      </c>
      <c r="D308" s="66">
        <v>260002738.34999999</v>
      </c>
      <c r="E308" s="66">
        <v>387018584.66000003</v>
      </c>
      <c r="F308" s="66">
        <v>277801915.35000002</v>
      </c>
      <c r="G308" s="66">
        <v>277801915.35000002</v>
      </c>
      <c r="H308" s="66">
        <v>93024727.780000001</v>
      </c>
      <c r="I308" s="66">
        <v>41557291.609999999</v>
      </c>
      <c r="J308" s="66">
        <v>43042542.880000003</v>
      </c>
      <c r="K308" s="66">
        <v>100177353.08</v>
      </c>
      <c r="L308" s="66">
        <v>184777187.56999999</v>
      </c>
      <c r="M308" s="66">
        <v>277801915.35000002</v>
      </c>
      <c r="N308" s="66">
        <v>93919302</v>
      </c>
      <c r="O308" s="402">
        <v>0.33808010964097202</v>
      </c>
      <c r="P308" s="389"/>
      <c r="Q308" s="389"/>
      <c r="R308" s="402">
        <v>0.71779993612981696</v>
      </c>
      <c r="S308" s="389"/>
    </row>
    <row r="309" spans="1:19" ht="24" customHeight="1" x14ac:dyDescent="0.25">
      <c r="A309" s="75"/>
      <c r="B309" s="79" t="s">
        <v>93</v>
      </c>
      <c r="C309" s="66">
        <v>837913806.58000004</v>
      </c>
      <c r="D309" s="66">
        <v>254817060.16999999</v>
      </c>
      <c r="E309" s="66">
        <v>1092730866.75</v>
      </c>
      <c r="F309" s="66">
        <v>931346129.04999995</v>
      </c>
      <c r="G309" s="66">
        <v>817611711.11000001</v>
      </c>
      <c r="H309" s="66">
        <v>422067104.42000002</v>
      </c>
      <c r="I309" s="66">
        <v>103323631.95</v>
      </c>
      <c r="J309" s="66">
        <v>99049963.560000002</v>
      </c>
      <c r="K309" s="66">
        <v>193171011.18000001</v>
      </c>
      <c r="L309" s="66">
        <v>395544606.69</v>
      </c>
      <c r="M309" s="66">
        <v>817611711.11000001</v>
      </c>
      <c r="N309" s="66">
        <v>437229476.24000001</v>
      </c>
      <c r="O309" s="402">
        <v>0.53476420444909201</v>
      </c>
      <c r="P309" s="389"/>
      <c r="Q309" s="389"/>
      <c r="R309" s="402">
        <v>0.74822789031460302</v>
      </c>
      <c r="S309" s="389"/>
    </row>
    <row r="310" spans="1:19" ht="5.25" customHeight="1" x14ac:dyDescent="0.25"/>
  </sheetData>
  <mergeCells count="616">
    <mergeCell ref="Q1:R1"/>
    <mergeCell ref="A308:B308"/>
    <mergeCell ref="O308:Q308"/>
    <mergeCell ref="R308:S308"/>
    <mergeCell ref="O309:Q309"/>
    <mergeCell ref="R309:S309"/>
    <mergeCell ref="A306:B306"/>
    <mergeCell ref="O306:Q306"/>
    <mergeCell ref="R306:S306"/>
    <mergeCell ref="A307:B307"/>
    <mergeCell ref="O307:Q307"/>
    <mergeCell ref="R307:S307"/>
    <mergeCell ref="A302:S302"/>
    <mergeCell ref="A303:S303"/>
    <mergeCell ref="O304:Q304"/>
    <mergeCell ref="R304:S304"/>
    <mergeCell ref="A305:B305"/>
    <mergeCell ref="O305:Q305"/>
    <mergeCell ref="R305:S305"/>
    <mergeCell ref="A300:B300"/>
    <mergeCell ref="O300:Q300"/>
    <mergeCell ref="R300:S300"/>
    <mergeCell ref="A301:B301"/>
    <mergeCell ref="O301:Q301"/>
    <mergeCell ref="R301:S301"/>
    <mergeCell ref="A296:S296"/>
    <mergeCell ref="A297:S297"/>
    <mergeCell ref="A298:S298"/>
    <mergeCell ref="O299:Q299"/>
    <mergeCell ref="R299:S299"/>
    <mergeCell ref="A294:B294"/>
    <mergeCell ref="O294:Q294"/>
    <mergeCell ref="R294:S294"/>
    <mergeCell ref="A295:B295"/>
    <mergeCell ref="O295:Q295"/>
    <mergeCell ref="R295:S295"/>
    <mergeCell ref="A290:S290"/>
    <mergeCell ref="A291:S291"/>
    <mergeCell ref="O292:Q292"/>
    <mergeCell ref="R292:S292"/>
    <mergeCell ref="A293:B293"/>
    <mergeCell ref="O293:Q293"/>
    <mergeCell ref="R293:S293"/>
    <mergeCell ref="A288:B288"/>
    <mergeCell ref="O288:Q288"/>
    <mergeCell ref="R288:S288"/>
    <mergeCell ref="A289:B289"/>
    <mergeCell ref="O289:Q289"/>
    <mergeCell ref="R289:S289"/>
    <mergeCell ref="A284:S284"/>
    <mergeCell ref="A285:S285"/>
    <mergeCell ref="A286:S286"/>
    <mergeCell ref="O287:Q287"/>
    <mergeCell ref="R287:S287"/>
    <mergeCell ref="A282:B282"/>
    <mergeCell ref="O282:Q282"/>
    <mergeCell ref="R282:S282"/>
    <mergeCell ref="A283:B283"/>
    <mergeCell ref="O283:Q283"/>
    <mergeCell ref="R283:S283"/>
    <mergeCell ref="A279:S279"/>
    <mergeCell ref="O280:Q280"/>
    <mergeCell ref="R280:S280"/>
    <mergeCell ref="A281:B281"/>
    <mergeCell ref="O281:Q281"/>
    <mergeCell ref="R281:S281"/>
    <mergeCell ref="A276:B276"/>
    <mergeCell ref="O276:Q276"/>
    <mergeCell ref="R276:S276"/>
    <mergeCell ref="A277:S277"/>
    <mergeCell ref="A278:S278"/>
    <mergeCell ref="A274:B274"/>
    <mergeCell ref="O274:Q274"/>
    <mergeCell ref="R274:S274"/>
    <mergeCell ref="A275:B275"/>
    <mergeCell ref="O275:Q275"/>
    <mergeCell ref="R275:S275"/>
    <mergeCell ref="A270:S270"/>
    <mergeCell ref="A271:S271"/>
    <mergeCell ref="A272:S272"/>
    <mergeCell ref="O273:Q273"/>
    <mergeCell ref="R273:S273"/>
    <mergeCell ref="A268:B268"/>
    <mergeCell ref="O268:Q268"/>
    <mergeCell ref="R268:S268"/>
    <mergeCell ref="A269:B269"/>
    <mergeCell ref="O269:Q269"/>
    <mergeCell ref="R269:S269"/>
    <mergeCell ref="A265:S265"/>
    <mergeCell ref="O266:Q266"/>
    <mergeCell ref="R266:S266"/>
    <mergeCell ref="A267:B267"/>
    <mergeCell ref="O267:Q267"/>
    <mergeCell ref="R267:S267"/>
    <mergeCell ref="A262:B262"/>
    <mergeCell ref="O262:Q262"/>
    <mergeCell ref="R262:S262"/>
    <mergeCell ref="A263:S263"/>
    <mergeCell ref="A264:S264"/>
    <mergeCell ref="A260:B260"/>
    <mergeCell ref="O260:Q260"/>
    <mergeCell ref="R260:S260"/>
    <mergeCell ref="A261:B261"/>
    <mergeCell ref="O261:Q261"/>
    <mergeCell ref="R261:S261"/>
    <mergeCell ref="A256:S256"/>
    <mergeCell ref="A257:S257"/>
    <mergeCell ref="A258:S258"/>
    <mergeCell ref="O259:Q259"/>
    <mergeCell ref="R259:S259"/>
    <mergeCell ref="A254:B254"/>
    <mergeCell ref="O254:Q254"/>
    <mergeCell ref="R254:S254"/>
    <mergeCell ref="A255:B255"/>
    <mergeCell ref="O255:Q255"/>
    <mergeCell ref="R255:S255"/>
    <mergeCell ref="A251:S251"/>
    <mergeCell ref="O252:Q252"/>
    <mergeCell ref="R252:S252"/>
    <mergeCell ref="A253:B253"/>
    <mergeCell ref="O253:Q253"/>
    <mergeCell ref="R253:S253"/>
    <mergeCell ref="A248:S248"/>
    <mergeCell ref="O249:Q249"/>
    <mergeCell ref="R249:S249"/>
    <mergeCell ref="A250:B250"/>
    <mergeCell ref="O250:Q250"/>
    <mergeCell ref="R250:S250"/>
    <mergeCell ref="O245:Q245"/>
    <mergeCell ref="R245:S245"/>
    <mergeCell ref="O246:Q246"/>
    <mergeCell ref="R246:S246"/>
    <mergeCell ref="A247:B247"/>
    <mergeCell ref="O247:Q247"/>
    <mergeCell ref="R247:S247"/>
    <mergeCell ref="A242:B242"/>
    <mergeCell ref="O242:Q242"/>
    <mergeCell ref="R242:S242"/>
    <mergeCell ref="A243:S243"/>
    <mergeCell ref="A244:S244"/>
    <mergeCell ref="A239:S239"/>
    <mergeCell ref="O240:Q240"/>
    <mergeCell ref="R240:S240"/>
    <mergeCell ref="A241:B241"/>
    <mergeCell ref="O241:Q241"/>
    <mergeCell ref="R241:S241"/>
    <mergeCell ref="A236:S236"/>
    <mergeCell ref="O237:Q237"/>
    <mergeCell ref="R237:S237"/>
    <mergeCell ref="A238:B238"/>
    <mergeCell ref="O238:Q238"/>
    <mergeCell ref="R238:S238"/>
    <mergeCell ref="A233:B233"/>
    <mergeCell ref="O233:Q233"/>
    <mergeCell ref="R233:S233"/>
    <mergeCell ref="A234:S234"/>
    <mergeCell ref="A235:S235"/>
    <mergeCell ref="A231:B231"/>
    <mergeCell ref="O231:Q231"/>
    <mergeCell ref="R231:S231"/>
    <mergeCell ref="A232:B232"/>
    <mergeCell ref="O232:Q232"/>
    <mergeCell ref="R232:S232"/>
    <mergeCell ref="A227:S227"/>
    <mergeCell ref="A228:S228"/>
    <mergeCell ref="A229:S229"/>
    <mergeCell ref="O230:Q230"/>
    <mergeCell ref="R230:S230"/>
    <mergeCell ref="A225:B225"/>
    <mergeCell ref="O225:Q225"/>
    <mergeCell ref="R225:S225"/>
    <mergeCell ref="A226:B226"/>
    <mergeCell ref="O226:Q226"/>
    <mergeCell ref="R226:S226"/>
    <mergeCell ref="A221:S221"/>
    <mergeCell ref="A222:S222"/>
    <mergeCell ref="O223:Q223"/>
    <mergeCell ref="R223:S223"/>
    <mergeCell ref="A224:B224"/>
    <mergeCell ref="O224:Q224"/>
    <mergeCell ref="R224:S224"/>
    <mergeCell ref="A219:B219"/>
    <mergeCell ref="O219:Q219"/>
    <mergeCell ref="R219:S219"/>
    <mergeCell ref="A220:B220"/>
    <mergeCell ref="O220:Q220"/>
    <mergeCell ref="R220:S220"/>
    <mergeCell ref="A216:B216"/>
    <mergeCell ref="O216:Q216"/>
    <mergeCell ref="R216:S216"/>
    <mergeCell ref="A217:S217"/>
    <mergeCell ref="O218:Q218"/>
    <mergeCell ref="R218:S218"/>
    <mergeCell ref="A212:S212"/>
    <mergeCell ref="A213:S213"/>
    <mergeCell ref="A214:S214"/>
    <mergeCell ref="O215:Q215"/>
    <mergeCell ref="R215:S215"/>
    <mergeCell ref="A210:B210"/>
    <mergeCell ref="O210:Q210"/>
    <mergeCell ref="R210:S210"/>
    <mergeCell ref="A211:B211"/>
    <mergeCell ref="O211:Q211"/>
    <mergeCell ref="R211:S211"/>
    <mergeCell ref="A207:S207"/>
    <mergeCell ref="O208:Q208"/>
    <mergeCell ref="R208:S208"/>
    <mergeCell ref="A209:B209"/>
    <mergeCell ref="O209:Q209"/>
    <mergeCell ref="R209:S209"/>
    <mergeCell ref="A204:S204"/>
    <mergeCell ref="O205:Q205"/>
    <mergeCell ref="R205:S205"/>
    <mergeCell ref="A206:B206"/>
    <mergeCell ref="O206:Q206"/>
    <mergeCell ref="R206:S206"/>
    <mergeCell ref="A200:S200"/>
    <mergeCell ref="A201:S201"/>
    <mergeCell ref="O202:Q202"/>
    <mergeCell ref="R202:S202"/>
    <mergeCell ref="A203:B203"/>
    <mergeCell ref="O203:Q203"/>
    <mergeCell ref="R203:S203"/>
    <mergeCell ref="A198:B198"/>
    <mergeCell ref="O198:Q198"/>
    <mergeCell ref="R198:S198"/>
    <mergeCell ref="A199:B199"/>
    <mergeCell ref="O199:Q199"/>
    <mergeCell ref="R199:S199"/>
    <mergeCell ref="A195:B195"/>
    <mergeCell ref="O195:Q195"/>
    <mergeCell ref="R195:S195"/>
    <mergeCell ref="A196:S196"/>
    <mergeCell ref="O197:Q197"/>
    <mergeCell ref="R197:S197"/>
    <mergeCell ref="A191:S191"/>
    <mergeCell ref="A192:S192"/>
    <mergeCell ref="A193:S193"/>
    <mergeCell ref="O194:Q194"/>
    <mergeCell ref="R194:S194"/>
    <mergeCell ref="A189:B189"/>
    <mergeCell ref="O189:Q189"/>
    <mergeCell ref="R189:S189"/>
    <mergeCell ref="A190:B190"/>
    <mergeCell ref="O190:Q190"/>
    <mergeCell ref="R190:S190"/>
    <mergeCell ref="A186:S186"/>
    <mergeCell ref="O187:Q187"/>
    <mergeCell ref="R187:S187"/>
    <mergeCell ref="A188:B188"/>
    <mergeCell ref="O188:Q188"/>
    <mergeCell ref="R188:S188"/>
    <mergeCell ref="A183:S183"/>
    <mergeCell ref="O184:Q184"/>
    <mergeCell ref="R184:S184"/>
    <mergeCell ref="A185:B185"/>
    <mergeCell ref="O185:Q185"/>
    <mergeCell ref="R185:S185"/>
    <mergeCell ref="A180:B180"/>
    <mergeCell ref="O180:Q180"/>
    <mergeCell ref="R180:S180"/>
    <mergeCell ref="A181:S181"/>
    <mergeCell ref="A182:S182"/>
    <mergeCell ref="A178:B178"/>
    <mergeCell ref="O178:Q178"/>
    <mergeCell ref="R178:S178"/>
    <mergeCell ref="A179:B179"/>
    <mergeCell ref="O179:Q179"/>
    <mergeCell ref="R179:S179"/>
    <mergeCell ref="A175:B175"/>
    <mergeCell ref="O175:Q175"/>
    <mergeCell ref="R175:S175"/>
    <mergeCell ref="A176:S176"/>
    <mergeCell ref="O177:Q177"/>
    <mergeCell ref="R177:S177"/>
    <mergeCell ref="A171:S171"/>
    <mergeCell ref="A172:S172"/>
    <mergeCell ref="A173:S173"/>
    <mergeCell ref="O174:Q174"/>
    <mergeCell ref="R174:S174"/>
    <mergeCell ref="A169:B169"/>
    <mergeCell ref="O169:Q169"/>
    <mergeCell ref="R169:S169"/>
    <mergeCell ref="A170:B170"/>
    <mergeCell ref="O170:Q170"/>
    <mergeCell ref="R170:S170"/>
    <mergeCell ref="O167:Q167"/>
    <mergeCell ref="R167:S167"/>
    <mergeCell ref="A168:B168"/>
    <mergeCell ref="O168:Q168"/>
    <mergeCell ref="R168:S168"/>
    <mergeCell ref="A164:B164"/>
    <mergeCell ref="O164:Q164"/>
    <mergeCell ref="R164:S164"/>
    <mergeCell ref="A165:S165"/>
    <mergeCell ref="A166:S166"/>
    <mergeCell ref="A161:S161"/>
    <mergeCell ref="O162:Q162"/>
    <mergeCell ref="R162:S162"/>
    <mergeCell ref="A163:B163"/>
    <mergeCell ref="O163:Q163"/>
    <mergeCell ref="R163:S163"/>
    <mergeCell ref="A158:B158"/>
    <mergeCell ref="O158:Q158"/>
    <mergeCell ref="R158:S158"/>
    <mergeCell ref="A159:S159"/>
    <mergeCell ref="A160:S160"/>
    <mergeCell ref="A156:B156"/>
    <mergeCell ref="O156:Q156"/>
    <mergeCell ref="R156:S156"/>
    <mergeCell ref="A157:B157"/>
    <mergeCell ref="O157:Q157"/>
    <mergeCell ref="R157:S157"/>
    <mergeCell ref="A151:S151"/>
    <mergeCell ref="A152:S152"/>
    <mergeCell ref="A153:S153"/>
    <mergeCell ref="A154:S154"/>
    <mergeCell ref="O155:Q155"/>
    <mergeCell ref="R155:S155"/>
    <mergeCell ref="A149:B149"/>
    <mergeCell ref="O149:Q149"/>
    <mergeCell ref="R149:S149"/>
    <mergeCell ref="A150:B150"/>
    <mergeCell ref="O150:Q150"/>
    <mergeCell ref="R150:S150"/>
    <mergeCell ref="A147:B147"/>
    <mergeCell ref="O147:Q147"/>
    <mergeCell ref="R147:S147"/>
    <mergeCell ref="A148:B148"/>
    <mergeCell ref="O148:Q148"/>
    <mergeCell ref="R148:S148"/>
    <mergeCell ref="A142:S142"/>
    <mergeCell ref="A143:S143"/>
    <mergeCell ref="A144:S144"/>
    <mergeCell ref="A145:S145"/>
    <mergeCell ref="O146:Q146"/>
    <mergeCell ref="R146:S146"/>
    <mergeCell ref="A140:B140"/>
    <mergeCell ref="O140:Q140"/>
    <mergeCell ref="R140:S140"/>
    <mergeCell ref="A141:B141"/>
    <mergeCell ref="O141:Q141"/>
    <mergeCell ref="R141:S141"/>
    <mergeCell ref="A138:B138"/>
    <mergeCell ref="O138:Q138"/>
    <mergeCell ref="R138:S138"/>
    <mergeCell ref="A139:B139"/>
    <mergeCell ref="O139:Q139"/>
    <mergeCell ref="R139:S139"/>
    <mergeCell ref="A134:S134"/>
    <mergeCell ref="A135:S135"/>
    <mergeCell ref="A136:S136"/>
    <mergeCell ref="O137:Q137"/>
    <mergeCell ref="R137:S137"/>
    <mergeCell ref="A132:B132"/>
    <mergeCell ref="O132:Q132"/>
    <mergeCell ref="R132:S132"/>
    <mergeCell ref="A133:B133"/>
    <mergeCell ref="O133:Q133"/>
    <mergeCell ref="R133:S133"/>
    <mergeCell ref="O130:Q130"/>
    <mergeCell ref="R130:S130"/>
    <mergeCell ref="A131:B131"/>
    <mergeCell ref="O131:Q131"/>
    <mergeCell ref="R131:S131"/>
    <mergeCell ref="A127:B127"/>
    <mergeCell ref="O127:Q127"/>
    <mergeCell ref="R127:S127"/>
    <mergeCell ref="A128:S128"/>
    <mergeCell ref="A129:S129"/>
    <mergeCell ref="A124:S124"/>
    <mergeCell ref="O125:Q125"/>
    <mergeCell ref="R125:S125"/>
    <mergeCell ref="A126:B126"/>
    <mergeCell ref="O126:Q126"/>
    <mergeCell ref="R126:S126"/>
    <mergeCell ref="O121:Q121"/>
    <mergeCell ref="R121:S121"/>
    <mergeCell ref="O122:Q122"/>
    <mergeCell ref="R122:S122"/>
    <mergeCell ref="A123:B123"/>
    <mergeCell ref="O123:Q123"/>
    <mergeCell ref="R123:S123"/>
    <mergeCell ref="A117:S117"/>
    <mergeCell ref="A118:S118"/>
    <mergeCell ref="O119:Q119"/>
    <mergeCell ref="R119:S119"/>
    <mergeCell ref="O120:Q120"/>
    <mergeCell ref="R120:S120"/>
    <mergeCell ref="A114:B114"/>
    <mergeCell ref="O114:Q114"/>
    <mergeCell ref="R114:S114"/>
    <mergeCell ref="A115:S115"/>
    <mergeCell ref="A116:S116"/>
    <mergeCell ref="A112:B112"/>
    <mergeCell ref="O112:Q112"/>
    <mergeCell ref="R112:S112"/>
    <mergeCell ref="A113:B113"/>
    <mergeCell ref="O113:Q113"/>
    <mergeCell ref="R113:S113"/>
    <mergeCell ref="O110:Q110"/>
    <mergeCell ref="R110:S110"/>
    <mergeCell ref="A111:B111"/>
    <mergeCell ref="O111:Q111"/>
    <mergeCell ref="R111:S111"/>
    <mergeCell ref="A107:B107"/>
    <mergeCell ref="O107:Q107"/>
    <mergeCell ref="R107:S107"/>
    <mergeCell ref="A108:S108"/>
    <mergeCell ref="O109:Q109"/>
    <mergeCell ref="R109:S109"/>
    <mergeCell ref="A103:S103"/>
    <mergeCell ref="A104:S104"/>
    <mergeCell ref="O105:Q105"/>
    <mergeCell ref="R105:S105"/>
    <mergeCell ref="O106:Q106"/>
    <mergeCell ref="R106:S106"/>
    <mergeCell ref="A100:B100"/>
    <mergeCell ref="O100:Q100"/>
    <mergeCell ref="R100:S100"/>
    <mergeCell ref="A101:S101"/>
    <mergeCell ref="A102:S102"/>
    <mergeCell ref="A98:B98"/>
    <mergeCell ref="O98:Q98"/>
    <mergeCell ref="R98:S98"/>
    <mergeCell ref="A99:B99"/>
    <mergeCell ref="O99:Q99"/>
    <mergeCell ref="R99:S99"/>
    <mergeCell ref="A94:S94"/>
    <mergeCell ref="A95:S95"/>
    <mergeCell ref="O96:Q96"/>
    <mergeCell ref="R96:S96"/>
    <mergeCell ref="A97:B97"/>
    <mergeCell ref="O97:Q97"/>
    <mergeCell ref="R97:S97"/>
    <mergeCell ref="A92:B92"/>
    <mergeCell ref="O92:Q92"/>
    <mergeCell ref="R92:S92"/>
    <mergeCell ref="A93:B93"/>
    <mergeCell ref="O93:Q93"/>
    <mergeCell ref="R93:S93"/>
    <mergeCell ref="O89:Q89"/>
    <mergeCell ref="R89:S89"/>
    <mergeCell ref="O90:Q90"/>
    <mergeCell ref="R90:S90"/>
    <mergeCell ref="O91:Q91"/>
    <mergeCell ref="R91:S91"/>
    <mergeCell ref="A85:S85"/>
    <mergeCell ref="A86:S86"/>
    <mergeCell ref="A87:S87"/>
    <mergeCell ref="O88:Q88"/>
    <mergeCell ref="R88:S88"/>
    <mergeCell ref="A83:B83"/>
    <mergeCell ref="O83:Q83"/>
    <mergeCell ref="R83:S83"/>
    <mergeCell ref="A84:B84"/>
    <mergeCell ref="O84:Q84"/>
    <mergeCell ref="R84:S84"/>
    <mergeCell ref="A80:S80"/>
    <mergeCell ref="O81:Q81"/>
    <mergeCell ref="R81:S81"/>
    <mergeCell ref="A82:B82"/>
    <mergeCell ref="O82:Q82"/>
    <mergeCell ref="R82:S82"/>
    <mergeCell ref="O77:Q77"/>
    <mergeCell ref="R77:S77"/>
    <mergeCell ref="O78:Q78"/>
    <mergeCell ref="R78:S78"/>
    <mergeCell ref="A79:B79"/>
    <mergeCell ref="O79:Q79"/>
    <mergeCell ref="R79:S79"/>
    <mergeCell ref="A74:B74"/>
    <mergeCell ref="O74:Q74"/>
    <mergeCell ref="R74:S74"/>
    <mergeCell ref="A75:S75"/>
    <mergeCell ref="A76:S76"/>
    <mergeCell ref="A71:S71"/>
    <mergeCell ref="O72:Q72"/>
    <mergeCell ref="R72:S72"/>
    <mergeCell ref="A73:B73"/>
    <mergeCell ref="O73:Q73"/>
    <mergeCell ref="R73:S73"/>
    <mergeCell ref="O69:Q69"/>
    <mergeCell ref="R69:S69"/>
    <mergeCell ref="A70:B70"/>
    <mergeCell ref="O70:Q70"/>
    <mergeCell ref="R70:S70"/>
    <mergeCell ref="A65:S65"/>
    <mergeCell ref="A66:S66"/>
    <mergeCell ref="A67:S67"/>
    <mergeCell ref="O68:Q68"/>
    <mergeCell ref="R68:S68"/>
    <mergeCell ref="A63:B63"/>
    <mergeCell ref="O63:Q63"/>
    <mergeCell ref="R63:S63"/>
    <mergeCell ref="A64:B64"/>
    <mergeCell ref="O64:Q64"/>
    <mergeCell ref="R64:S64"/>
    <mergeCell ref="O61:Q61"/>
    <mergeCell ref="R61:S61"/>
    <mergeCell ref="A62:B62"/>
    <mergeCell ref="O62:Q62"/>
    <mergeCell ref="R62:S62"/>
    <mergeCell ref="A58:B58"/>
    <mergeCell ref="O58:Q58"/>
    <mergeCell ref="R58:S58"/>
    <mergeCell ref="A59:S59"/>
    <mergeCell ref="A60:S60"/>
    <mergeCell ref="A55:S55"/>
    <mergeCell ref="O56:Q56"/>
    <mergeCell ref="R56:S56"/>
    <mergeCell ref="A57:B57"/>
    <mergeCell ref="O57:Q57"/>
    <mergeCell ref="R57:S57"/>
    <mergeCell ref="A51:S51"/>
    <mergeCell ref="A52:S52"/>
    <mergeCell ref="O53:Q53"/>
    <mergeCell ref="R53:S53"/>
    <mergeCell ref="A54:B54"/>
    <mergeCell ref="O54:Q54"/>
    <mergeCell ref="R54:S54"/>
    <mergeCell ref="A48:B48"/>
    <mergeCell ref="O48:Q48"/>
    <mergeCell ref="R48:S48"/>
    <mergeCell ref="A49:S49"/>
    <mergeCell ref="A50:S50"/>
    <mergeCell ref="A46:B46"/>
    <mergeCell ref="O46:Q46"/>
    <mergeCell ref="R46:S46"/>
    <mergeCell ref="A47:B47"/>
    <mergeCell ref="O47:Q47"/>
    <mergeCell ref="R47:S47"/>
    <mergeCell ref="A43:S43"/>
    <mergeCell ref="O44:Q44"/>
    <mergeCell ref="R44:S44"/>
    <mergeCell ref="A45:B45"/>
    <mergeCell ref="O45:Q45"/>
    <mergeCell ref="R45:S45"/>
    <mergeCell ref="A39:S39"/>
    <mergeCell ref="A40:S40"/>
    <mergeCell ref="O41:Q41"/>
    <mergeCell ref="R41:S41"/>
    <mergeCell ref="A42:B42"/>
    <mergeCell ref="O42:Q42"/>
    <mergeCell ref="R42:S42"/>
    <mergeCell ref="A37:B37"/>
    <mergeCell ref="O37:Q37"/>
    <mergeCell ref="R37:S37"/>
    <mergeCell ref="A38:B38"/>
    <mergeCell ref="O38:Q38"/>
    <mergeCell ref="R38:S38"/>
    <mergeCell ref="A34:B34"/>
    <mergeCell ref="O34:Q34"/>
    <mergeCell ref="R34:S34"/>
    <mergeCell ref="A35:S35"/>
    <mergeCell ref="O36:Q36"/>
    <mergeCell ref="R36:S36"/>
    <mergeCell ref="O31:Q31"/>
    <mergeCell ref="R31:S31"/>
    <mergeCell ref="O32:Q32"/>
    <mergeCell ref="R32:S32"/>
    <mergeCell ref="O33:Q33"/>
    <mergeCell ref="R33:S33"/>
    <mergeCell ref="A26:S26"/>
    <mergeCell ref="A27:S27"/>
    <mergeCell ref="A28:S28"/>
    <mergeCell ref="A29:S29"/>
    <mergeCell ref="O30:Q30"/>
    <mergeCell ref="R30:S30"/>
    <mergeCell ref="A24:B24"/>
    <mergeCell ref="O24:Q24"/>
    <mergeCell ref="R24:S24"/>
    <mergeCell ref="A25:B25"/>
    <mergeCell ref="O25:Q25"/>
    <mergeCell ref="R25:S25"/>
    <mergeCell ref="A22:B22"/>
    <mergeCell ref="O22:Q22"/>
    <mergeCell ref="R22:S22"/>
    <mergeCell ref="A23:B23"/>
    <mergeCell ref="O23:Q23"/>
    <mergeCell ref="R23:S23"/>
    <mergeCell ref="A18:S18"/>
    <mergeCell ref="A19:S19"/>
    <mergeCell ref="O20:Q20"/>
    <mergeCell ref="R20:S20"/>
    <mergeCell ref="O21:Q21"/>
    <mergeCell ref="R21:S21"/>
    <mergeCell ref="A16:B16"/>
    <mergeCell ref="O16:Q16"/>
    <mergeCell ref="R16:S16"/>
    <mergeCell ref="A17:B17"/>
    <mergeCell ref="O17:Q17"/>
    <mergeCell ref="R17:S17"/>
    <mergeCell ref="O13:Q13"/>
    <mergeCell ref="R13:S13"/>
    <mergeCell ref="O14:Q14"/>
    <mergeCell ref="R14:S14"/>
    <mergeCell ref="O15:Q15"/>
    <mergeCell ref="R15:S15"/>
    <mergeCell ref="A10:S10"/>
    <mergeCell ref="O11:Q11"/>
    <mergeCell ref="R11:S11"/>
    <mergeCell ref="O12:Q12"/>
    <mergeCell ref="R12:S12"/>
    <mergeCell ref="O6:Q6"/>
    <mergeCell ref="R6:S6"/>
    <mergeCell ref="A7:S7"/>
    <mergeCell ref="A8:S8"/>
    <mergeCell ref="A9:S9"/>
    <mergeCell ref="A2:O2"/>
    <mergeCell ref="Q2:R4"/>
    <mergeCell ref="A3:O3"/>
    <mergeCell ref="A4:O4"/>
    <mergeCell ref="H5:M5"/>
    <mergeCell ref="O5:Q5"/>
    <mergeCell ref="R5:S5"/>
  </mergeCells>
  <printOptions horizontalCentered="1"/>
  <pageMargins left="0.78740157480314965" right="0.19685039370078741" top="0.19685039370078741" bottom="0.39370078740157483" header="0.19685039370078741" footer="0.19685039370078741"/>
  <pageSetup paperSize="5" scale="80" orientation="landscape" r:id="rId1"/>
  <headerFooter alignWithMargins="0">
    <oddFooter>&amp;R&amp;8&amp;P de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9"/>
  <sheetViews>
    <sheetView showGridLines="0" view="pageBreakPreview" zoomScale="60" zoomScaleNormal="100" workbookViewId="0">
      <pane ySplit="8" topLeftCell="A509" activePane="bottomLeft" state="frozenSplit"/>
      <selection pane="bottomLeft" activeCell="Y514" sqref="X514:Y514"/>
    </sheetView>
  </sheetViews>
  <sheetFormatPr baseColWidth="10" defaultColWidth="9.140625" defaultRowHeight="15" x14ac:dyDescent="0.25"/>
  <cols>
    <col min="1" max="1" width="3.5703125" style="16" customWidth="1"/>
    <col min="2" max="2" width="3.85546875" style="16" customWidth="1"/>
    <col min="3" max="3" width="6.5703125" style="16" customWidth="1"/>
    <col min="4" max="4" width="9.28515625" style="16" customWidth="1"/>
    <col min="5" max="5" width="8" style="16" customWidth="1"/>
    <col min="6" max="6" width="11.85546875" style="16" customWidth="1"/>
    <col min="7" max="7" width="5" style="16" customWidth="1"/>
    <col min="8" max="8" width="8.140625" style="16" customWidth="1"/>
    <col min="9" max="9" width="5.85546875" style="16" customWidth="1"/>
    <col min="10" max="10" width="4.5703125" style="16" customWidth="1"/>
    <col min="11" max="11" width="0.140625" style="16" customWidth="1"/>
    <col min="12" max="12" width="1.42578125" style="16" customWidth="1"/>
    <col min="13" max="13" width="7.28515625" style="16" customWidth="1"/>
    <col min="14" max="17" width="6.42578125" style="16" customWidth="1"/>
    <col min="18" max="18" width="9.85546875" style="16" customWidth="1"/>
    <col min="19" max="19" width="7" style="16" customWidth="1"/>
    <col min="20" max="20" width="6.5703125" style="16" customWidth="1"/>
    <col min="21" max="21" width="9.28515625" style="16" customWidth="1"/>
    <col min="22" max="22" width="0.140625" style="16" customWidth="1"/>
    <col min="23" max="23" width="0.42578125" style="16" customWidth="1"/>
    <col min="24" max="24" width="11.7109375" style="16" customWidth="1"/>
    <col min="25" max="25" width="10.5703125" style="16" customWidth="1"/>
    <col min="26" max="26" width="10.7109375" style="16" customWidth="1"/>
    <col min="27" max="27" width="2.140625" style="16" customWidth="1"/>
    <col min="28" max="28" width="8.85546875" style="16" customWidth="1"/>
    <col min="29" max="29" width="10.85546875" style="16" customWidth="1"/>
    <col min="30" max="30" width="2.42578125" style="16" customWidth="1"/>
    <col min="31" max="31" width="4.42578125" style="16" customWidth="1"/>
    <col min="32" max="32" width="3.85546875" style="16" customWidth="1"/>
    <col min="33" max="33" width="1.140625" style="16" customWidth="1"/>
  </cols>
  <sheetData>
    <row r="1" spans="1:33" ht="18" customHeight="1" x14ac:dyDescent="0.25">
      <c r="AC1" s="403" t="s">
        <v>3049</v>
      </c>
      <c r="AD1" s="403"/>
      <c r="AE1" s="403"/>
      <c r="AF1" s="403"/>
    </row>
    <row r="2" spans="1:33" ht="13.35" customHeight="1" x14ac:dyDescent="0.25">
      <c r="F2" s="390" t="s">
        <v>1</v>
      </c>
      <c r="G2" s="391"/>
      <c r="H2" s="391"/>
      <c r="I2" s="391"/>
      <c r="J2" s="391"/>
      <c r="K2" s="391"/>
      <c r="L2" s="391"/>
      <c r="M2" s="391"/>
      <c r="N2" s="391"/>
      <c r="O2" s="391"/>
      <c r="P2" s="391"/>
      <c r="Q2" s="391"/>
      <c r="R2" s="391"/>
      <c r="S2" s="391"/>
      <c r="T2" s="391"/>
      <c r="U2" s="391"/>
      <c r="V2" s="391"/>
      <c r="W2" s="391"/>
      <c r="X2" s="391"/>
      <c r="Y2" s="391"/>
      <c r="Z2" s="391"/>
      <c r="AA2" s="391"/>
    </row>
    <row r="3" spans="1:33" ht="12.6" customHeight="1" x14ac:dyDescent="0.25">
      <c r="K3" s="390" t="s">
        <v>97</v>
      </c>
      <c r="L3" s="425"/>
      <c r="M3" s="425"/>
      <c r="N3" s="425"/>
      <c r="O3" s="425"/>
      <c r="P3" s="425"/>
      <c r="Q3" s="425"/>
      <c r="R3" s="425"/>
      <c r="S3" s="425"/>
      <c r="T3" s="425"/>
      <c r="U3" s="425"/>
      <c r="V3" s="425"/>
    </row>
    <row r="4" spans="1:33" x14ac:dyDescent="0.25">
      <c r="F4" s="390" t="s">
        <v>594</v>
      </c>
      <c r="G4" s="425"/>
      <c r="H4" s="425"/>
      <c r="I4" s="425"/>
      <c r="J4" s="425"/>
      <c r="K4" s="425"/>
      <c r="L4" s="425"/>
      <c r="M4" s="425"/>
      <c r="N4" s="425"/>
      <c r="O4" s="425"/>
      <c r="P4" s="425"/>
      <c r="Q4" s="425"/>
      <c r="R4" s="425"/>
      <c r="S4" s="425"/>
      <c r="T4" s="425"/>
      <c r="U4" s="425"/>
      <c r="V4" s="425"/>
      <c r="W4" s="425"/>
      <c r="X4" s="425"/>
      <c r="Y4" s="425"/>
      <c r="Z4" s="425"/>
      <c r="AA4" s="425"/>
      <c r="AE4" s="389"/>
      <c r="AF4" s="389"/>
    </row>
    <row r="5" spans="1:33" ht="12.75" customHeight="1" x14ac:dyDescent="0.25">
      <c r="L5" s="390" t="s">
        <v>595</v>
      </c>
      <c r="M5" s="425"/>
      <c r="N5" s="425"/>
      <c r="O5" s="425"/>
      <c r="P5" s="425"/>
      <c r="Q5" s="425"/>
      <c r="R5" s="425"/>
      <c r="S5" s="425"/>
      <c r="T5" s="425"/>
      <c r="U5" s="425"/>
    </row>
    <row r="6" spans="1:33" x14ac:dyDescent="0.25">
      <c r="A6" s="144"/>
      <c r="B6" s="144"/>
      <c r="C6" s="144"/>
      <c r="D6" s="144"/>
      <c r="E6" s="450"/>
      <c r="F6" s="397"/>
      <c r="G6" s="447" t="s">
        <v>596</v>
      </c>
      <c r="H6" s="395"/>
      <c r="I6" s="447" t="s">
        <v>597</v>
      </c>
      <c r="J6" s="394"/>
      <c r="K6" s="394"/>
      <c r="L6" s="395"/>
      <c r="M6" s="146"/>
      <c r="N6" s="447" t="s">
        <v>598</v>
      </c>
      <c r="O6" s="394"/>
      <c r="P6" s="394"/>
      <c r="Q6" s="395"/>
      <c r="R6" s="146"/>
      <c r="S6" s="146"/>
      <c r="T6" s="146"/>
      <c r="U6" s="451"/>
      <c r="V6" s="397"/>
      <c r="W6" s="397"/>
      <c r="X6" s="145"/>
      <c r="Y6" s="145"/>
      <c r="Z6" s="145"/>
      <c r="AA6" s="447"/>
      <c r="AB6" s="395"/>
      <c r="AC6" s="146"/>
      <c r="AD6" s="447" t="s">
        <v>599</v>
      </c>
      <c r="AE6" s="394"/>
      <c r="AF6" s="394"/>
      <c r="AG6" s="395"/>
    </row>
    <row r="7" spans="1:33" x14ac:dyDescent="0.25">
      <c r="A7" s="147"/>
      <c r="B7" s="147"/>
      <c r="C7" s="147"/>
      <c r="D7" s="147"/>
      <c r="E7" s="448"/>
      <c r="F7" s="389"/>
      <c r="G7" s="147"/>
      <c r="H7" s="147"/>
      <c r="I7" s="147"/>
      <c r="J7" s="448"/>
      <c r="K7" s="389"/>
      <c r="L7" s="389"/>
      <c r="M7" s="147"/>
      <c r="N7" s="447" t="s">
        <v>600</v>
      </c>
      <c r="O7" s="395"/>
      <c r="P7" s="447" t="s">
        <v>601</v>
      </c>
      <c r="Q7" s="395"/>
      <c r="R7" s="148"/>
      <c r="S7" s="149"/>
      <c r="T7" s="148"/>
      <c r="U7" s="449"/>
      <c r="V7" s="389"/>
      <c r="W7" s="409"/>
      <c r="X7" s="447"/>
      <c r="Y7" s="394"/>
      <c r="Z7" s="395"/>
      <c r="AA7" s="447"/>
      <c r="AB7" s="395"/>
      <c r="AC7" s="148"/>
      <c r="AD7" s="449"/>
      <c r="AE7" s="409"/>
      <c r="AF7" s="449"/>
      <c r="AG7" s="409"/>
    </row>
    <row r="8" spans="1:33" ht="54.75" customHeight="1" x14ac:dyDescent="0.25">
      <c r="A8" s="150" t="s">
        <v>602</v>
      </c>
      <c r="B8" s="150" t="s">
        <v>603</v>
      </c>
      <c r="C8" s="150" t="s">
        <v>604</v>
      </c>
      <c r="D8" s="150" t="s">
        <v>605</v>
      </c>
      <c r="E8" s="461" t="s">
        <v>606</v>
      </c>
      <c r="F8" s="387"/>
      <c r="G8" s="150" t="s">
        <v>607</v>
      </c>
      <c r="H8" s="150" t="s">
        <v>606</v>
      </c>
      <c r="I8" s="150" t="s">
        <v>608</v>
      </c>
      <c r="J8" s="461" t="s">
        <v>609</v>
      </c>
      <c r="K8" s="386"/>
      <c r="L8" s="387"/>
      <c r="M8" s="150" t="s">
        <v>610</v>
      </c>
      <c r="N8" s="150" t="s">
        <v>611</v>
      </c>
      <c r="O8" s="150" t="s">
        <v>612</v>
      </c>
      <c r="P8" s="150" t="s">
        <v>611</v>
      </c>
      <c r="Q8" s="150" t="s">
        <v>612</v>
      </c>
      <c r="R8" s="150" t="s">
        <v>613</v>
      </c>
      <c r="S8" s="150" t="s">
        <v>614</v>
      </c>
      <c r="T8" s="150" t="s">
        <v>615</v>
      </c>
      <c r="U8" s="457" t="s">
        <v>616</v>
      </c>
      <c r="V8" s="386"/>
      <c r="W8" s="387"/>
      <c r="X8" s="151" t="s">
        <v>617</v>
      </c>
      <c r="Y8" s="151" t="s">
        <v>618</v>
      </c>
      <c r="Z8" s="151" t="s">
        <v>619</v>
      </c>
      <c r="AA8" s="457" t="s">
        <v>620</v>
      </c>
      <c r="AB8" s="387"/>
      <c r="AC8" s="151" t="s">
        <v>621</v>
      </c>
      <c r="AD8" s="457" t="s">
        <v>622</v>
      </c>
      <c r="AE8" s="387"/>
      <c r="AF8" s="457" t="s">
        <v>623</v>
      </c>
      <c r="AG8" s="387"/>
    </row>
    <row r="9" spans="1:33" s="15" customFormat="1" x14ac:dyDescent="0.25">
      <c r="A9" s="458" t="s">
        <v>624</v>
      </c>
      <c r="B9" s="439"/>
      <c r="C9" s="439"/>
      <c r="D9" s="439"/>
      <c r="E9" s="439"/>
      <c r="F9" s="439"/>
      <c r="G9" s="14"/>
      <c r="H9" s="14"/>
      <c r="I9" s="14"/>
      <c r="J9" s="459"/>
      <c r="K9" s="439"/>
      <c r="L9" s="439"/>
      <c r="M9" s="14"/>
      <c r="N9" s="13"/>
      <c r="O9" s="12"/>
      <c r="P9" s="12"/>
      <c r="Q9" s="12"/>
      <c r="R9" s="14"/>
      <c r="S9" s="14"/>
      <c r="T9" s="14"/>
      <c r="U9" s="460"/>
      <c r="V9" s="439"/>
      <c r="W9" s="439"/>
      <c r="X9" s="12"/>
      <c r="Y9" s="12"/>
      <c r="Z9" s="12"/>
      <c r="AA9" s="460"/>
      <c r="AB9" s="439"/>
      <c r="AC9" s="12"/>
      <c r="AD9" s="460"/>
      <c r="AE9" s="439"/>
      <c r="AF9" s="460"/>
      <c r="AG9" s="439"/>
    </row>
    <row r="10" spans="1:33" s="15" customFormat="1" ht="16.5" customHeight="1" x14ac:dyDescent="0.25">
      <c r="A10" s="11">
        <v>1</v>
      </c>
      <c r="B10" s="11" t="s">
        <v>625</v>
      </c>
      <c r="C10" s="11" t="s">
        <v>626</v>
      </c>
      <c r="D10" s="11" t="s">
        <v>627</v>
      </c>
      <c r="E10" s="453" t="s">
        <v>628</v>
      </c>
      <c r="F10" s="442"/>
      <c r="G10" s="11" t="s">
        <v>629</v>
      </c>
      <c r="H10" s="11" t="s">
        <v>630</v>
      </c>
      <c r="I10" s="11">
        <v>1</v>
      </c>
      <c r="J10" s="454">
        <v>0</v>
      </c>
      <c r="K10" s="455"/>
      <c r="L10" s="442"/>
      <c r="M10" s="11" t="s">
        <v>631</v>
      </c>
      <c r="N10" s="9">
        <v>43160</v>
      </c>
      <c r="O10" s="8" t="s">
        <v>632</v>
      </c>
      <c r="P10" s="8" t="s">
        <v>633</v>
      </c>
      <c r="Q10" s="8" t="s">
        <v>632</v>
      </c>
      <c r="R10" s="7" t="s">
        <v>111</v>
      </c>
      <c r="S10" s="11" t="s">
        <v>634</v>
      </c>
      <c r="T10" s="6">
        <v>10</v>
      </c>
      <c r="U10" s="456">
        <v>0</v>
      </c>
      <c r="V10" s="455"/>
      <c r="W10" s="442"/>
      <c r="X10" s="4">
        <v>5452</v>
      </c>
      <c r="Y10" s="4">
        <v>5452</v>
      </c>
      <c r="Z10" s="4">
        <v>5452</v>
      </c>
      <c r="AA10" s="456">
        <v>5452</v>
      </c>
      <c r="AB10" s="442"/>
      <c r="AC10" s="4">
        <v>5452</v>
      </c>
      <c r="AD10" s="452">
        <v>1</v>
      </c>
      <c r="AE10" s="442"/>
      <c r="AF10" s="452">
        <v>1</v>
      </c>
      <c r="AG10" s="442"/>
    </row>
    <row r="11" spans="1:33" s="15" customFormat="1" ht="16.5" customHeight="1" x14ac:dyDescent="0.25">
      <c r="A11" s="11">
        <v>2</v>
      </c>
      <c r="B11" s="11" t="s">
        <v>625</v>
      </c>
      <c r="C11" s="11" t="s">
        <v>635</v>
      </c>
      <c r="D11" s="11" t="s">
        <v>636</v>
      </c>
      <c r="E11" s="453" t="s">
        <v>637</v>
      </c>
      <c r="F11" s="442"/>
      <c r="G11" s="11" t="s">
        <v>629</v>
      </c>
      <c r="H11" s="11" t="s">
        <v>630</v>
      </c>
      <c r="I11" s="11">
        <v>1</v>
      </c>
      <c r="J11" s="454">
        <v>0</v>
      </c>
      <c r="K11" s="455"/>
      <c r="L11" s="442"/>
      <c r="M11" s="11" t="s">
        <v>638</v>
      </c>
      <c r="N11" s="9">
        <v>43101</v>
      </c>
      <c r="O11" s="8" t="s">
        <v>639</v>
      </c>
      <c r="P11" s="8" t="s">
        <v>640</v>
      </c>
      <c r="Q11" s="8" t="s">
        <v>641</v>
      </c>
      <c r="R11" s="7" t="s">
        <v>111</v>
      </c>
      <c r="S11" s="11" t="s">
        <v>634</v>
      </c>
      <c r="T11" s="6">
        <v>27344</v>
      </c>
      <c r="U11" s="456">
        <v>11631626</v>
      </c>
      <c r="V11" s="455"/>
      <c r="W11" s="442"/>
      <c r="X11" s="4">
        <v>10565452.640000001</v>
      </c>
      <c r="Y11" s="4">
        <v>10479851.76</v>
      </c>
      <c r="Z11" s="4">
        <v>7845804.8899999997</v>
      </c>
      <c r="AA11" s="456">
        <v>7845804.8899999997</v>
      </c>
      <c r="AB11" s="442"/>
      <c r="AC11" s="4">
        <v>7824321.0199999996</v>
      </c>
      <c r="AD11" s="452">
        <v>0.74259051243070995</v>
      </c>
      <c r="AE11" s="442"/>
      <c r="AF11" s="452">
        <v>0.74259051243070995</v>
      </c>
      <c r="AG11" s="442"/>
    </row>
    <row r="12" spans="1:33" s="15" customFormat="1" ht="16.5" customHeight="1" x14ac:dyDescent="0.25">
      <c r="A12" s="11">
        <v>3</v>
      </c>
      <c r="B12" s="11" t="s">
        <v>625</v>
      </c>
      <c r="C12" s="11" t="s">
        <v>635</v>
      </c>
      <c r="D12" s="11" t="s">
        <v>642</v>
      </c>
      <c r="E12" s="453" t="s">
        <v>643</v>
      </c>
      <c r="F12" s="442"/>
      <c r="G12" s="11" t="s">
        <v>629</v>
      </c>
      <c r="H12" s="11" t="s">
        <v>630</v>
      </c>
      <c r="I12" s="11">
        <v>1</v>
      </c>
      <c r="J12" s="454">
        <v>0</v>
      </c>
      <c r="K12" s="455"/>
      <c r="L12" s="442"/>
      <c r="M12" s="11" t="s">
        <v>638</v>
      </c>
      <c r="N12" s="9">
        <v>43101</v>
      </c>
      <c r="O12" s="8" t="s">
        <v>639</v>
      </c>
      <c r="P12" s="8" t="s">
        <v>640</v>
      </c>
      <c r="Q12" s="8" t="s">
        <v>639</v>
      </c>
      <c r="R12" s="7" t="s">
        <v>111</v>
      </c>
      <c r="S12" s="11" t="s">
        <v>634</v>
      </c>
      <c r="T12" s="6">
        <v>27344</v>
      </c>
      <c r="U12" s="456">
        <v>6000000</v>
      </c>
      <c r="V12" s="455"/>
      <c r="W12" s="442"/>
      <c r="X12" s="4">
        <v>1591133.3</v>
      </c>
      <c r="Y12" s="4">
        <v>1591133.3</v>
      </c>
      <c r="Z12" s="4">
        <v>1591133.22</v>
      </c>
      <c r="AA12" s="456">
        <v>1591133.22</v>
      </c>
      <c r="AB12" s="442"/>
      <c r="AC12" s="4">
        <v>1591133.22</v>
      </c>
      <c r="AD12" s="452">
        <v>0.99999994972137196</v>
      </c>
      <c r="AE12" s="442"/>
      <c r="AF12" s="452">
        <v>0.99999994972137196</v>
      </c>
      <c r="AG12" s="442"/>
    </row>
    <row r="13" spans="1:33" s="15" customFormat="1" ht="16.5" customHeight="1" x14ac:dyDescent="0.25">
      <c r="A13" s="11">
        <v>4</v>
      </c>
      <c r="B13" s="11" t="s">
        <v>625</v>
      </c>
      <c r="C13" s="11" t="s">
        <v>635</v>
      </c>
      <c r="D13" s="11" t="s">
        <v>644</v>
      </c>
      <c r="E13" s="453" t="s">
        <v>645</v>
      </c>
      <c r="F13" s="442"/>
      <c r="G13" s="11" t="s">
        <v>629</v>
      </c>
      <c r="H13" s="11" t="s">
        <v>630</v>
      </c>
      <c r="I13" s="11">
        <v>1</v>
      </c>
      <c r="J13" s="454">
        <v>0</v>
      </c>
      <c r="K13" s="455"/>
      <c r="L13" s="442"/>
      <c r="M13" s="11" t="s">
        <v>638</v>
      </c>
      <c r="N13" s="9">
        <v>43344</v>
      </c>
      <c r="O13" s="8" t="s">
        <v>646</v>
      </c>
      <c r="P13" s="8" t="s">
        <v>647</v>
      </c>
      <c r="Q13" s="8" t="s">
        <v>646</v>
      </c>
      <c r="R13" s="7" t="s">
        <v>137</v>
      </c>
      <c r="S13" s="11" t="s">
        <v>634</v>
      </c>
      <c r="T13" s="6">
        <v>27344</v>
      </c>
      <c r="U13" s="456">
        <v>0</v>
      </c>
      <c r="V13" s="455"/>
      <c r="W13" s="442"/>
      <c r="X13" s="4">
        <v>1292701.54</v>
      </c>
      <c r="Y13" s="4">
        <v>1292701.54</v>
      </c>
      <c r="Z13" s="4">
        <v>1292701.54</v>
      </c>
      <c r="AA13" s="456">
        <v>1292701.54</v>
      </c>
      <c r="AB13" s="442"/>
      <c r="AC13" s="4">
        <v>1292701.54</v>
      </c>
      <c r="AD13" s="452">
        <v>1</v>
      </c>
      <c r="AE13" s="442"/>
      <c r="AF13" s="452">
        <v>1</v>
      </c>
      <c r="AG13" s="442"/>
    </row>
    <row r="14" spans="1:33" s="15" customFormat="1" x14ac:dyDescent="0.25">
      <c r="A14" s="14"/>
      <c r="B14" s="14"/>
      <c r="C14" s="463" t="s">
        <v>648</v>
      </c>
      <c r="D14" s="439"/>
      <c r="E14" s="460"/>
      <c r="F14" s="439"/>
      <c r="G14" s="14"/>
      <c r="H14" s="14"/>
      <c r="I14" s="14"/>
      <c r="J14" s="459"/>
      <c r="K14" s="439"/>
      <c r="L14" s="439"/>
      <c r="M14" s="14"/>
      <c r="N14" s="13"/>
      <c r="O14" s="12"/>
      <c r="P14" s="12"/>
      <c r="Q14" s="464" t="s">
        <v>649</v>
      </c>
      <c r="R14" s="439"/>
      <c r="S14" s="14"/>
      <c r="T14" s="14"/>
      <c r="U14" s="462">
        <v>17631626</v>
      </c>
      <c r="V14" s="439"/>
      <c r="W14" s="439"/>
      <c r="X14" s="2">
        <v>13454739.48</v>
      </c>
      <c r="Y14" s="2">
        <v>13369138.6</v>
      </c>
      <c r="Z14" s="2">
        <v>10735091.65</v>
      </c>
      <c r="AA14" s="462">
        <v>10735091.65</v>
      </c>
      <c r="AB14" s="439"/>
      <c r="AC14" s="2">
        <v>10713607.779999999</v>
      </c>
      <c r="AD14" s="460"/>
      <c r="AE14" s="439"/>
      <c r="AF14" s="460"/>
      <c r="AG14" s="439"/>
    </row>
    <row r="15" spans="1:33" s="15" customFormat="1" x14ac:dyDescent="0.25">
      <c r="A15" s="458" t="s">
        <v>650</v>
      </c>
      <c r="B15" s="439"/>
      <c r="C15" s="439"/>
      <c r="D15" s="439"/>
      <c r="E15" s="439"/>
      <c r="F15" s="439"/>
      <c r="G15" s="14"/>
      <c r="H15" s="14"/>
      <c r="I15" s="14"/>
      <c r="J15" s="459"/>
      <c r="K15" s="439"/>
      <c r="L15" s="439"/>
      <c r="M15" s="14"/>
      <c r="N15" s="13"/>
      <c r="O15" s="12"/>
      <c r="P15" s="12"/>
      <c r="Q15" s="12"/>
      <c r="R15" s="14"/>
      <c r="S15" s="14"/>
      <c r="T15" s="14"/>
      <c r="U15" s="460"/>
      <c r="V15" s="439"/>
      <c r="W15" s="439"/>
      <c r="X15" s="12"/>
      <c r="Y15" s="12"/>
      <c r="Z15" s="12"/>
      <c r="AA15" s="460"/>
      <c r="AB15" s="439"/>
      <c r="AC15" s="12"/>
      <c r="AD15" s="460"/>
      <c r="AE15" s="439"/>
      <c r="AF15" s="460"/>
      <c r="AG15" s="439"/>
    </row>
    <row r="16" spans="1:33" s="15" customFormat="1" ht="16.5" customHeight="1" x14ac:dyDescent="0.25">
      <c r="A16" s="11">
        <v>5</v>
      </c>
      <c r="B16" s="11" t="s">
        <v>651</v>
      </c>
      <c r="C16" s="11" t="s">
        <v>626</v>
      </c>
      <c r="D16" s="11" t="s">
        <v>652</v>
      </c>
      <c r="E16" s="453" t="s">
        <v>628</v>
      </c>
      <c r="F16" s="442"/>
      <c r="G16" s="11" t="s">
        <v>629</v>
      </c>
      <c r="H16" s="11" t="s">
        <v>630</v>
      </c>
      <c r="I16" s="11">
        <v>1</v>
      </c>
      <c r="J16" s="454">
        <v>0</v>
      </c>
      <c r="K16" s="455"/>
      <c r="L16" s="442"/>
      <c r="M16" s="11" t="s">
        <v>631</v>
      </c>
      <c r="N16" s="9">
        <v>43160</v>
      </c>
      <c r="O16" s="8" t="s">
        <v>653</v>
      </c>
      <c r="P16" s="8" t="s">
        <v>633</v>
      </c>
      <c r="Q16" s="8" t="s">
        <v>653</v>
      </c>
      <c r="R16" s="7" t="s">
        <v>111</v>
      </c>
      <c r="S16" s="11" t="s">
        <v>634</v>
      </c>
      <c r="T16" s="6">
        <v>10</v>
      </c>
      <c r="U16" s="456">
        <v>0</v>
      </c>
      <c r="V16" s="455"/>
      <c r="W16" s="442"/>
      <c r="X16" s="4">
        <v>5452</v>
      </c>
      <c r="Y16" s="4">
        <v>5452</v>
      </c>
      <c r="Z16" s="4">
        <v>5452</v>
      </c>
      <c r="AA16" s="456">
        <v>5452</v>
      </c>
      <c r="AB16" s="442"/>
      <c r="AC16" s="4">
        <v>5452</v>
      </c>
      <c r="AD16" s="452">
        <v>1</v>
      </c>
      <c r="AE16" s="442"/>
      <c r="AF16" s="452">
        <v>1</v>
      </c>
      <c r="AG16" s="442"/>
    </row>
    <row r="17" spans="1:33" s="15" customFormat="1" ht="16.5" customHeight="1" x14ac:dyDescent="0.25">
      <c r="A17" s="11">
        <v>6</v>
      </c>
      <c r="B17" s="11" t="s">
        <v>651</v>
      </c>
      <c r="C17" s="11" t="s">
        <v>626</v>
      </c>
      <c r="D17" s="11" t="s">
        <v>654</v>
      </c>
      <c r="E17" s="453" t="s">
        <v>655</v>
      </c>
      <c r="F17" s="442"/>
      <c r="G17" s="11" t="s">
        <v>629</v>
      </c>
      <c r="H17" s="11" t="s">
        <v>630</v>
      </c>
      <c r="I17" s="11">
        <v>1</v>
      </c>
      <c r="J17" s="454">
        <v>0</v>
      </c>
      <c r="K17" s="455"/>
      <c r="L17" s="442"/>
      <c r="M17" s="11" t="s">
        <v>631</v>
      </c>
      <c r="N17" s="9">
        <v>43160</v>
      </c>
      <c r="O17" s="8" t="s">
        <v>656</v>
      </c>
      <c r="P17" s="8" t="s">
        <v>633</v>
      </c>
      <c r="Q17" s="8" t="s">
        <v>656</v>
      </c>
      <c r="R17" s="7" t="s">
        <v>111</v>
      </c>
      <c r="S17" s="11" t="s">
        <v>634</v>
      </c>
      <c r="T17" s="6">
        <v>27344</v>
      </c>
      <c r="U17" s="456">
        <v>0</v>
      </c>
      <c r="V17" s="455"/>
      <c r="W17" s="442"/>
      <c r="X17" s="4">
        <v>7221</v>
      </c>
      <c r="Y17" s="4">
        <v>7221</v>
      </c>
      <c r="Z17" s="4">
        <v>7221</v>
      </c>
      <c r="AA17" s="456">
        <v>7221</v>
      </c>
      <c r="AB17" s="442"/>
      <c r="AC17" s="4">
        <v>7221</v>
      </c>
      <c r="AD17" s="452">
        <v>1</v>
      </c>
      <c r="AE17" s="442"/>
      <c r="AF17" s="452">
        <v>1</v>
      </c>
      <c r="AG17" s="442"/>
    </row>
    <row r="18" spans="1:33" s="15" customFormat="1" ht="16.5" customHeight="1" x14ac:dyDescent="0.25">
      <c r="A18" s="11">
        <v>7</v>
      </c>
      <c r="B18" s="11" t="s">
        <v>651</v>
      </c>
      <c r="C18" s="11" t="s">
        <v>626</v>
      </c>
      <c r="D18" s="11" t="s">
        <v>657</v>
      </c>
      <c r="E18" s="453" t="s">
        <v>658</v>
      </c>
      <c r="F18" s="442"/>
      <c r="G18" s="11" t="s">
        <v>629</v>
      </c>
      <c r="H18" s="11" t="s">
        <v>630</v>
      </c>
      <c r="I18" s="11">
        <v>2</v>
      </c>
      <c r="J18" s="454">
        <v>0</v>
      </c>
      <c r="K18" s="455"/>
      <c r="L18" s="442"/>
      <c r="M18" s="11" t="s">
        <v>631</v>
      </c>
      <c r="N18" s="9">
        <v>43192</v>
      </c>
      <c r="O18" s="8" t="s">
        <v>659</v>
      </c>
      <c r="P18" s="8" t="s">
        <v>660</v>
      </c>
      <c r="Q18" s="8" t="s">
        <v>659</v>
      </c>
      <c r="R18" s="7" t="s">
        <v>111</v>
      </c>
      <c r="S18" s="11" t="s">
        <v>634</v>
      </c>
      <c r="T18" s="6">
        <v>20</v>
      </c>
      <c r="U18" s="456">
        <v>0</v>
      </c>
      <c r="V18" s="455"/>
      <c r="W18" s="442"/>
      <c r="X18" s="4">
        <v>21112</v>
      </c>
      <c r="Y18" s="4">
        <v>21112</v>
      </c>
      <c r="Z18" s="4">
        <v>21112</v>
      </c>
      <c r="AA18" s="456">
        <v>21112</v>
      </c>
      <c r="AB18" s="442"/>
      <c r="AC18" s="4">
        <v>21112</v>
      </c>
      <c r="AD18" s="452">
        <v>1</v>
      </c>
      <c r="AE18" s="442"/>
      <c r="AF18" s="452">
        <v>1</v>
      </c>
      <c r="AG18" s="442"/>
    </row>
    <row r="19" spans="1:33" s="15" customFormat="1" ht="24.75" customHeight="1" x14ac:dyDescent="0.25">
      <c r="A19" s="11">
        <v>8</v>
      </c>
      <c r="B19" s="11" t="s">
        <v>651</v>
      </c>
      <c r="C19" s="11" t="s">
        <v>661</v>
      </c>
      <c r="D19" s="11" t="s">
        <v>662</v>
      </c>
      <c r="E19" s="453" t="s">
        <v>663</v>
      </c>
      <c r="F19" s="442"/>
      <c r="G19" s="11" t="s">
        <v>664</v>
      </c>
      <c r="H19" s="11" t="s">
        <v>665</v>
      </c>
      <c r="I19" s="11">
        <v>298.01</v>
      </c>
      <c r="J19" s="454">
        <v>0</v>
      </c>
      <c r="K19" s="455"/>
      <c r="L19" s="442"/>
      <c r="M19" s="11" t="s">
        <v>666</v>
      </c>
      <c r="N19" s="9">
        <v>43245</v>
      </c>
      <c r="O19" s="8" t="s">
        <v>646</v>
      </c>
      <c r="P19" s="8" t="s">
        <v>667</v>
      </c>
      <c r="Q19" s="8" t="s">
        <v>646</v>
      </c>
      <c r="R19" s="7" t="s">
        <v>111</v>
      </c>
      <c r="S19" s="11" t="s">
        <v>634</v>
      </c>
      <c r="T19" s="6">
        <v>7336</v>
      </c>
      <c r="U19" s="456">
        <v>0</v>
      </c>
      <c r="V19" s="455"/>
      <c r="W19" s="442"/>
      <c r="X19" s="4">
        <v>80000</v>
      </c>
      <c r="Y19" s="4">
        <v>80000</v>
      </c>
      <c r="Z19" s="4">
        <v>80000</v>
      </c>
      <c r="AA19" s="456">
        <v>80000</v>
      </c>
      <c r="AB19" s="442"/>
      <c r="AC19" s="4">
        <v>80000</v>
      </c>
      <c r="AD19" s="452">
        <v>1</v>
      </c>
      <c r="AE19" s="442"/>
      <c r="AF19" s="452">
        <v>1</v>
      </c>
      <c r="AG19" s="442"/>
    </row>
    <row r="20" spans="1:33" s="15" customFormat="1" ht="16.5" customHeight="1" x14ac:dyDescent="0.25">
      <c r="A20" s="11">
        <v>9</v>
      </c>
      <c r="B20" s="11" t="s">
        <v>651</v>
      </c>
      <c r="C20" s="11" t="s">
        <v>626</v>
      </c>
      <c r="D20" s="11" t="s">
        <v>668</v>
      </c>
      <c r="E20" s="453" t="s">
        <v>669</v>
      </c>
      <c r="F20" s="442"/>
      <c r="G20" s="11" t="s">
        <v>629</v>
      </c>
      <c r="H20" s="11" t="s">
        <v>630</v>
      </c>
      <c r="I20" s="11">
        <v>1</v>
      </c>
      <c r="J20" s="454">
        <v>0</v>
      </c>
      <c r="K20" s="455"/>
      <c r="L20" s="442"/>
      <c r="M20" s="11" t="s">
        <v>631</v>
      </c>
      <c r="N20" s="9">
        <v>43313</v>
      </c>
      <c r="O20" s="8" t="s">
        <v>670</v>
      </c>
      <c r="P20" s="8" t="s">
        <v>671</v>
      </c>
      <c r="Q20" s="8" t="s">
        <v>670</v>
      </c>
      <c r="R20" s="7" t="s">
        <v>111</v>
      </c>
      <c r="S20" s="11" t="s">
        <v>634</v>
      </c>
      <c r="T20" s="6">
        <v>40</v>
      </c>
      <c r="U20" s="456">
        <v>0</v>
      </c>
      <c r="V20" s="455"/>
      <c r="W20" s="442"/>
      <c r="X20" s="4">
        <v>12736.8</v>
      </c>
      <c r="Y20" s="4">
        <v>12736.8</v>
      </c>
      <c r="Z20" s="4">
        <v>12736.8</v>
      </c>
      <c r="AA20" s="456">
        <v>12736.8</v>
      </c>
      <c r="AB20" s="442"/>
      <c r="AC20" s="4">
        <v>12736.8</v>
      </c>
      <c r="AD20" s="452">
        <v>1</v>
      </c>
      <c r="AE20" s="442"/>
      <c r="AF20" s="452">
        <v>1</v>
      </c>
      <c r="AG20" s="442"/>
    </row>
    <row r="21" spans="1:33" s="15" customFormat="1" ht="16.5" customHeight="1" x14ac:dyDescent="0.25">
      <c r="A21" s="11">
        <v>10</v>
      </c>
      <c r="B21" s="11" t="s">
        <v>651</v>
      </c>
      <c r="C21" s="11" t="s">
        <v>635</v>
      </c>
      <c r="D21" s="11" t="s">
        <v>672</v>
      </c>
      <c r="E21" s="453" t="s">
        <v>673</v>
      </c>
      <c r="F21" s="442"/>
      <c r="G21" s="11" t="s">
        <v>629</v>
      </c>
      <c r="H21" s="11" t="s">
        <v>630</v>
      </c>
      <c r="I21" s="11">
        <v>1</v>
      </c>
      <c r="J21" s="454">
        <v>0</v>
      </c>
      <c r="K21" s="455"/>
      <c r="L21" s="442"/>
      <c r="M21" s="11" t="s">
        <v>638</v>
      </c>
      <c r="N21" s="9">
        <v>43101</v>
      </c>
      <c r="O21" s="8" t="s">
        <v>639</v>
      </c>
      <c r="P21" s="8" t="s">
        <v>640</v>
      </c>
      <c r="Q21" s="8" t="s">
        <v>639</v>
      </c>
      <c r="R21" s="7" t="s">
        <v>111</v>
      </c>
      <c r="S21" s="11" t="s">
        <v>634</v>
      </c>
      <c r="T21" s="6">
        <v>27344</v>
      </c>
      <c r="U21" s="456">
        <v>37099166</v>
      </c>
      <c r="V21" s="455"/>
      <c r="W21" s="442"/>
      <c r="X21" s="4">
        <v>35594710.399999999</v>
      </c>
      <c r="Y21" s="4">
        <v>35231006.770000003</v>
      </c>
      <c r="Z21" s="4">
        <v>25316773.25</v>
      </c>
      <c r="AA21" s="456">
        <v>25316773.25</v>
      </c>
      <c r="AB21" s="442"/>
      <c r="AC21" s="4">
        <v>25239889.780000001</v>
      </c>
      <c r="AD21" s="452">
        <v>0.71125099672113101</v>
      </c>
      <c r="AE21" s="442"/>
      <c r="AF21" s="452">
        <v>0.71125099672113101</v>
      </c>
      <c r="AG21" s="442"/>
    </row>
    <row r="22" spans="1:33" s="15" customFormat="1" ht="16.5" customHeight="1" x14ac:dyDescent="0.25">
      <c r="A22" s="11">
        <v>11</v>
      </c>
      <c r="B22" s="11" t="s">
        <v>651</v>
      </c>
      <c r="C22" s="11" t="s">
        <v>674</v>
      </c>
      <c r="D22" s="11" t="s">
        <v>675</v>
      </c>
      <c r="E22" s="453" t="s">
        <v>676</v>
      </c>
      <c r="F22" s="442"/>
      <c r="G22" s="11" t="s">
        <v>629</v>
      </c>
      <c r="H22" s="11" t="s">
        <v>630</v>
      </c>
      <c r="I22" s="11">
        <v>1</v>
      </c>
      <c r="J22" s="454">
        <v>0</v>
      </c>
      <c r="K22" s="455"/>
      <c r="L22" s="442"/>
      <c r="M22" s="11" t="s">
        <v>638</v>
      </c>
      <c r="N22" s="9">
        <v>43101</v>
      </c>
      <c r="O22" s="8" t="s">
        <v>639</v>
      </c>
      <c r="P22" s="8" t="s">
        <v>640</v>
      </c>
      <c r="Q22" s="8" t="s">
        <v>639</v>
      </c>
      <c r="R22" s="7" t="s">
        <v>111</v>
      </c>
      <c r="S22" s="11" t="s">
        <v>634</v>
      </c>
      <c r="T22" s="6">
        <v>27344</v>
      </c>
      <c r="U22" s="456">
        <v>3926476</v>
      </c>
      <c r="V22" s="455"/>
      <c r="W22" s="442"/>
      <c r="X22" s="4">
        <v>4122467.5</v>
      </c>
      <c r="Y22" s="4">
        <v>4122467.5</v>
      </c>
      <c r="Z22" s="4">
        <v>3040394.41</v>
      </c>
      <c r="AA22" s="456">
        <v>3040394.41</v>
      </c>
      <c r="AB22" s="442"/>
      <c r="AC22" s="4">
        <v>3009911.25</v>
      </c>
      <c r="AD22" s="452">
        <v>0.73751810293228504</v>
      </c>
      <c r="AE22" s="442"/>
      <c r="AF22" s="452">
        <v>0.73751810293228504</v>
      </c>
      <c r="AG22" s="442"/>
    </row>
    <row r="23" spans="1:33" s="15" customFormat="1" ht="16.5" customHeight="1" x14ac:dyDescent="0.25">
      <c r="A23" s="11">
        <v>12</v>
      </c>
      <c r="B23" s="11" t="s">
        <v>651</v>
      </c>
      <c r="C23" s="11" t="s">
        <v>661</v>
      </c>
      <c r="D23" s="11" t="s">
        <v>677</v>
      </c>
      <c r="E23" s="453" t="s">
        <v>678</v>
      </c>
      <c r="F23" s="442"/>
      <c r="G23" s="11" t="s">
        <v>629</v>
      </c>
      <c r="H23" s="11" t="s">
        <v>630</v>
      </c>
      <c r="I23" s="11">
        <v>1</v>
      </c>
      <c r="J23" s="454">
        <v>0</v>
      </c>
      <c r="K23" s="455"/>
      <c r="L23" s="442"/>
      <c r="M23" s="11" t="s">
        <v>638</v>
      </c>
      <c r="N23" s="9">
        <v>43101</v>
      </c>
      <c r="O23" s="8" t="s">
        <v>639</v>
      </c>
      <c r="P23" s="8" t="s">
        <v>640</v>
      </c>
      <c r="Q23" s="8" t="s">
        <v>639</v>
      </c>
      <c r="R23" s="7" t="s">
        <v>111</v>
      </c>
      <c r="S23" s="11" t="s">
        <v>634</v>
      </c>
      <c r="T23" s="6">
        <v>27344</v>
      </c>
      <c r="U23" s="456">
        <v>315000</v>
      </c>
      <c r="V23" s="455"/>
      <c r="W23" s="442"/>
      <c r="X23" s="4">
        <v>1009982.47</v>
      </c>
      <c r="Y23" s="4">
        <v>1004304.01</v>
      </c>
      <c r="Z23" s="4">
        <v>701935.28</v>
      </c>
      <c r="AA23" s="456">
        <v>701935.28</v>
      </c>
      <c r="AB23" s="442"/>
      <c r="AC23" s="4">
        <v>693828.34</v>
      </c>
      <c r="AD23" s="452">
        <v>0.69499748842175402</v>
      </c>
      <c r="AE23" s="442"/>
      <c r="AF23" s="452">
        <v>0.69499748842175402</v>
      </c>
      <c r="AG23" s="442"/>
    </row>
    <row r="24" spans="1:33" s="15" customFormat="1" ht="16.5" customHeight="1" x14ac:dyDescent="0.25">
      <c r="A24" s="11">
        <v>13</v>
      </c>
      <c r="B24" s="11" t="s">
        <v>651</v>
      </c>
      <c r="C24" s="11" t="s">
        <v>635</v>
      </c>
      <c r="D24" s="11" t="s">
        <v>679</v>
      </c>
      <c r="E24" s="453" t="s">
        <v>680</v>
      </c>
      <c r="F24" s="442"/>
      <c r="G24" s="11" t="s">
        <v>629</v>
      </c>
      <c r="H24" s="11" t="s">
        <v>630</v>
      </c>
      <c r="I24" s="11">
        <v>1</v>
      </c>
      <c r="J24" s="454">
        <v>0</v>
      </c>
      <c r="K24" s="455"/>
      <c r="L24" s="442"/>
      <c r="M24" s="11" t="s">
        <v>681</v>
      </c>
      <c r="N24" s="9">
        <v>43313</v>
      </c>
      <c r="O24" s="8" t="s">
        <v>682</v>
      </c>
      <c r="P24" s="8" t="s">
        <v>671</v>
      </c>
      <c r="Q24" s="8" t="s">
        <v>682</v>
      </c>
      <c r="R24" s="7" t="s">
        <v>111</v>
      </c>
      <c r="S24" s="11" t="s">
        <v>634</v>
      </c>
      <c r="T24" s="6">
        <v>27344</v>
      </c>
      <c r="U24" s="456">
        <v>500000</v>
      </c>
      <c r="V24" s="455"/>
      <c r="W24" s="442"/>
      <c r="X24" s="4">
        <v>500000</v>
      </c>
      <c r="Y24" s="4">
        <v>182832.4</v>
      </c>
      <c r="Z24" s="4">
        <v>182832.4</v>
      </c>
      <c r="AA24" s="456">
        <v>182832.4</v>
      </c>
      <c r="AB24" s="442"/>
      <c r="AC24" s="4">
        <v>182832.4</v>
      </c>
      <c r="AD24" s="452">
        <v>0.36566480000000001</v>
      </c>
      <c r="AE24" s="442"/>
      <c r="AF24" s="452">
        <v>0.36566480000000001</v>
      </c>
      <c r="AG24" s="442"/>
    </row>
    <row r="25" spans="1:33" s="15" customFormat="1" ht="16.5" customHeight="1" x14ac:dyDescent="0.25">
      <c r="A25" s="11">
        <v>14</v>
      </c>
      <c r="B25" s="11" t="s">
        <v>651</v>
      </c>
      <c r="C25" s="11" t="s">
        <v>683</v>
      </c>
      <c r="D25" s="11" t="s">
        <v>684</v>
      </c>
      <c r="E25" s="453" t="s">
        <v>685</v>
      </c>
      <c r="F25" s="442"/>
      <c r="G25" s="11" t="s">
        <v>629</v>
      </c>
      <c r="H25" s="11" t="s">
        <v>630</v>
      </c>
      <c r="I25" s="11">
        <v>1</v>
      </c>
      <c r="J25" s="454">
        <v>0</v>
      </c>
      <c r="K25" s="455"/>
      <c r="L25" s="442"/>
      <c r="M25" s="11" t="s">
        <v>638</v>
      </c>
      <c r="N25" s="9">
        <v>43101</v>
      </c>
      <c r="O25" s="8" t="s">
        <v>639</v>
      </c>
      <c r="P25" s="8" t="s">
        <v>640</v>
      </c>
      <c r="Q25" s="8" t="s">
        <v>686</v>
      </c>
      <c r="R25" s="7" t="s">
        <v>111</v>
      </c>
      <c r="S25" s="11" t="s">
        <v>634</v>
      </c>
      <c r="T25" s="6">
        <v>27344</v>
      </c>
      <c r="U25" s="456">
        <v>669000</v>
      </c>
      <c r="V25" s="455"/>
      <c r="W25" s="442"/>
      <c r="X25" s="4">
        <v>446161.72</v>
      </c>
      <c r="Y25" s="4">
        <v>446161.72</v>
      </c>
      <c r="Z25" s="4">
        <v>121381.52</v>
      </c>
      <c r="AA25" s="456">
        <v>121381.52</v>
      </c>
      <c r="AB25" s="442"/>
      <c r="AC25" s="4">
        <v>120185</v>
      </c>
      <c r="AD25" s="452">
        <v>0.27205722624522799</v>
      </c>
      <c r="AE25" s="442"/>
      <c r="AF25" s="452">
        <v>0.27205722624522799</v>
      </c>
      <c r="AG25" s="442"/>
    </row>
    <row r="26" spans="1:33" s="15" customFormat="1" ht="16.5" customHeight="1" x14ac:dyDescent="0.25">
      <c r="A26" s="11">
        <v>15</v>
      </c>
      <c r="B26" s="11" t="s">
        <v>651</v>
      </c>
      <c r="C26" s="11" t="s">
        <v>635</v>
      </c>
      <c r="D26" s="11" t="s">
        <v>687</v>
      </c>
      <c r="E26" s="453" t="s">
        <v>688</v>
      </c>
      <c r="F26" s="442"/>
      <c r="G26" s="11" t="s">
        <v>629</v>
      </c>
      <c r="H26" s="11" t="s">
        <v>630</v>
      </c>
      <c r="I26" s="11">
        <v>1</v>
      </c>
      <c r="J26" s="454">
        <v>0</v>
      </c>
      <c r="K26" s="455"/>
      <c r="L26" s="442"/>
      <c r="M26" s="11" t="s">
        <v>638</v>
      </c>
      <c r="N26" s="9">
        <v>43344</v>
      </c>
      <c r="O26" s="8" t="s">
        <v>646</v>
      </c>
      <c r="P26" s="8" t="s">
        <v>647</v>
      </c>
      <c r="Q26" s="8" t="s">
        <v>646</v>
      </c>
      <c r="R26" s="7" t="s">
        <v>137</v>
      </c>
      <c r="S26" s="11" t="s">
        <v>634</v>
      </c>
      <c r="T26" s="6">
        <v>27344</v>
      </c>
      <c r="U26" s="456">
        <v>0</v>
      </c>
      <c r="V26" s="455"/>
      <c r="W26" s="442"/>
      <c r="X26" s="4">
        <v>3653956.32</v>
      </c>
      <c r="Y26" s="4">
        <v>3653956.32</v>
      </c>
      <c r="Z26" s="4">
        <v>3653956.32</v>
      </c>
      <c r="AA26" s="456">
        <v>3653956.32</v>
      </c>
      <c r="AB26" s="442"/>
      <c r="AC26" s="4">
        <v>3653956.32</v>
      </c>
      <c r="AD26" s="452">
        <v>1</v>
      </c>
      <c r="AE26" s="442"/>
      <c r="AF26" s="452">
        <v>1</v>
      </c>
      <c r="AG26" s="442"/>
    </row>
    <row r="27" spans="1:33" s="15" customFormat="1" x14ac:dyDescent="0.25">
      <c r="A27" s="14"/>
      <c r="B27" s="14"/>
      <c r="C27" s="463" t="s">
        <v>689</v>
      </c>
      <c r="D27" s="439"/>
      <c r="E27" s="460"/>
      <c r="F27" s="439"/>
      <c r="G27" s="14"/>
      <c r="H27" s="14"/>
      <c r="I27" s="14"/>
      <c r="J27" s="459"/>
      <c r="K27" s="439"/>
      <c r="L27" s="439"/>
      <c r="M27" s="14"/>
      <c r="N27" s="13"/>
      <c r="O27" s="12"/>
      <c r="P27" s="12"/>
      <c r="Q27" s="464" t="s">
        <v>649</v>
      </c>
      <c r="R27" s="439"/>
      <c r="S27" s="14"/>
      <c r="T27" s="14"/>
      <c r="U27" s="462">
        <v>42509642</v>
      </c>
      <c r="V27" s="439"/>
      <c r="W27" s="439"/>
      <c r="X27" s="2">
        <v>45453800.210000001</v>
      </c>
      <c r="Y27" s="2">
        <v>44767250.520000003</v>
      </c>
      <c r="Z27" s="2">
        <v>33143794.98</v>
      </c>
      <c r="AA27" s="462">
        <v>33143794.98</v>
      </c>
      <c r="AB27" s="439"/>
      <c r="AC27" s="2">
        <v>33027124.890000001</v>
      </c>
      <c r="AD27" s="460"/>
      <c r="AE27" s="439"/>
      <c r="AF27" s="460"/>
      <c r="AG27" s="439"/>
    </row>
    <row r="28" spans="1:33" s="15" customFormat="1" x14ac:dyDescent="0.25">
      <c r="A28" s="458" t="s">
        <v>690</v>
      </c>
      <c r="B28" s="439"/>
      <c r="C28" s="439"/>
      <c r="D28" s="439"/>
      <c r="E28" s="439"/>
      <c r="F28" s="439"/>
      <c r="G28" s="14"/>
      <c r="H28" s="14"/>
      <c r="I28" s="14"/>
      <c r="J28" s="459"/>
      <c r="K28" s="439"/>
      <c r="L28" s="439"/>
      <c r="M28" s="14"/>
      <c r="N28" s="13"/>
      <c r="O28" s="12"/>
      <c r="P28" s="12"/>
      <c r="Q28" s="12"/>
      <c r="R28" s="14"/>
      <c r="S28" s="14"/>
      <c r="T28" s="14"/>
      <c r="U28" s="460"/>
      <c r="V28" s="439"/>
      <c r="W28" s="439"/>
      <c r="X28" s="12"/>
      <c r="Y28" s="12"/>
      <c r="Z28" s="12"/>
      <c r="AA28" s="460"/>
      <c r="AB28" s="439"/>
      <c r="AC28" s="12"/>
      <c r="AD28" s="460"/>
      <c r="AE28" s="439"/>
      <c r="AF28" s="460"/>
      <c r="AG28" s="439"/>
    </row>
    <row r="29" spans="1:33" s="15" customFormat="1" ht="25.5" customHeight="1" x14ac:dyDescent="0.25">
      <c r="A29" s="11">
        <v>16</v>
      </c>
      <c r="B29" s="11" t="s">
        <v>691</v>
      </c>
      <c r="C29" s="11" t="s">
        <v>626</v>
      </c>
      <c r="D29" s="11" t="s">
        <v>692</v>
      </c>
      <c r="E29" s="453" t="s">
        <v>693</v>
      </c>
      <c r="F29" s="442"/>
      <c r="G29" s="11" t="s">
        <v>629</v>
      </c>
      <c r="H29" s="11" t="s">
        <v>630</v>
      </c>
      <c r="I29" s="11">
        <v>1</v>
      </c>
      <c r="J29" s="454">
        <v>0</v>
      </c>
      <c r="K29" s="455"/>
      <c r="L29" s="442"/>
      <c r="M29" s="11" t="s">
        <v>631</v>
      </c>
      <c r="N29" s="9">
        <v>43192</v>
      </c>
      <c r="O29" s="8" t="s">
        <v>656</v>
      </c>
      <c r="P29" s="8" t="s">
        <v>660</v>
      </c>
      <c r="Q29" s="8" t="s">
        <v>656</v>
      </c>
      <c r="R29" s="7" t="s">
        <v>111</v>
      </c>
      <c r="S29" s="11" t="s">
        <v>634</v>
      </c>
      <c r="T29" s="6">
        <v>27344</v>
      </c>
      <c r="U29" s="456">
        <v>0</v>
      </c>
      <c r="V29" s="455"/>
      <c r="W29" s="442"/>
      <c r="X29" s="4">
        <v>12039.64</v>
      </c>
      <c r="Y29" s="4">
        <v>12039.64</v>
      </c>
      <c r="Z29" s="4">
        <v>12039.64</v>
      </c>
      <c r="AA29" s="456">
        <v>12039.64</v>
      </c>
      <c r="AB29" s="442"/>
      <c r="AC29" s="4">
        <v>12039.64</v>
      </c>
      <c r="AD29" s="452">
        <v>1</v>
      </c>
      <c r="AE29" s="442"/>
      <c r="AF29" s="452">
        <v>1</v>
      </c>
      <c r="AG29" s="442"/>
    </row>
    <row r="30" spans="1:33" s="15" customFormat="1" ht="25.5" customHeight="1" x14ac:dyDescent="0.25">
      <c r="A30" s="11">
        <v>17</v>
      </c>
      <c r="B30" s="11" t="s">
        <v>691</v>
      </c>
      <c r="C30" s="11" t="s">
        <v>694</v>
      </c>
      <c r="D30" s="11" t="s">
        <v>695</v>
      </c>
      <c r="E30" s="453" t="s">
        <v>696</v>
      </c>
      <c r="F30" s="442"/>
      <c r="G30" s="11" t="s">
        <v>629</v>
      </c>
      <c r="H30" s="11" t="s">
        <v>630</v>
      </c>
      <c r="I30" s="11">
        <v>1</v>
      </c>
      <c r="J30" s="454">
        <v>0</v>
      </c>
      <c r="K30" s="455"/>
      <c r="L30" s="442"/>
      <c r="M30" s="11" t="s">
        <v>638</v>
      </c>
      <c r="N30" s="9">
        <v>43101</v>
      </c>
      <c r="O30" s="8" t="s">
        <v>639</v>
      </c>
      <c r="P30" s="8" t="s">
        <v>640</v>
      </c>
      <c r="Q30" s="8" t="s">
        <v>639</v>
      </c>
      <c r="R30" s="7" t="s">
        <v>111</v>
      </c>
      <c r="S30" s="11" t="s">
        <v>634</v>
      </c>
      <c r="T30" s="6">
        <v>27412</v>
      </c>
      <c r="U30" s="456">
        <v>12588558</v>
      </c>
      <c r="V30" s="455"/>
      <c r="W30" s="442"/>
      <c r="X30" s="4">
        <v>12504333.5</v>
      </c>
      <c r="Y30" s="4">
        <v>12384230.09</v>
      </c>
      <c r="Z30" s="4">
        <v>7812450.3700000001</v>
      </c>
      <c r="AA30" s="456">
        <v>7812450.3700000001</v>
      </c>
      <c r="AB30" s="442"/>
      <c r="AC30" s="4">
        <v>7778583.8899999997</v>
      </c>
      <c r="AD30" s="452">
        <v>0.62477943106683798</v>
      </c>
      <c r="AE30" s="442"/>
      <c r="AF30" s="452">
        <v>0.62477943106683798</v>
      </c>
      <c r="AG30" s="442"/>
    </row>
    <row r="31" spans="1:33" s="15" customFormat="1" ht="25.5" customHeight="1" x14ac:dyDescent="0.25">
      <c r="A31" s="11">
        <v>18</v>
      </c>
      <c r="B31" s="11" t="s">
        <v>691</v>
      </c>
      <c r="C31" s="11" t="s">
        <v>697</v>
      </c>
      <c r="D31" s="11" t="s">
        <v>698</v>
      </c>
      <c r="E31" s="453" t="s">
        <v>699</v>
      </c>
      <c r="F31" s="442"/>
      <c r="G31" s="11" t="s">
        <v>629</v>
      </c>
      <c r="H31" s="11" t="s">
        <v>630</v>
      </c>
      <c r="I31" s="11">
        <v>1</v>
      </c>
      <c r="J31" s="454">
        <v>0</v>
      </c>
      <c r="K31" s="455"/>
      <c r="L31" s="442"/>
      <c r="M31" s="11" t="s">
        <v>638</v>
      </c>
      <c r="N31" s="9">
        <v>43101</v>
      </c>
      <c r="O31" s="8" t="s">
        <v>639</v>
      </c>
      <c r="P31" s="8" t="s">
        <v>640</v>
      </c>
      <c r="Q31" s="8" t="s">
        <v>639</v>
      </c>
      <c r="R31" s="7" t="s">
        <v>111</v>
      </c>
      <c r="S31" s="11" t="s">
        <v>634</v>
      </c>
      <c r="T31" s="6">
        <v>27346</v>
      </c>
      <c r="U31" s="456">
        <v>1520889</v>
      </c>
      <c r="V31" s="455"/>
      <c r="W31" s="442"/>
      <c r="X31" s="4">
        <v>1778369.01</v>
      </c>
      <c r="Y31" s="4">
        <v>1778369.01</v>
      </c>
      <c r="Z31" s="4">
        <v>1230830.22</v>
      </c>
      <c r="AA31" s="456">
        <v>1230830.22</v>
      </c>
      <c r="AB31" s="442"/>
      <c r="AC31" s="4">
        <v>1222913.1399999999</v>
      </c>
      <c r="AD31" s="452">
        <v>0.69211182441826302</v>
      </c>
      <c r="AE31" s="442"/>
      <c r="AF31" s="452">
        <v>0.69211182441826302</v>
      </c>
      <c r="AG31" s="442"/>
    </row>
    <row r="32" spans="1:33" s="15" customFormat="1" ht="25.5" customHeight="1" x14ac:dyDescent="0.25">
      <c r="A32" s="11">
        <v>19</v>
      </c>
      <c r="B32" s="11" t="s">
        <v>691</v>
      </c>
      <c r="C32" s="11" t="s">
        <v>694</v>
      </c>
      <c r="D32" s="11" t="s">
        <v>700</v>
      </c>
      <c r="E32" s="453" t="s">
        <v>701</v>
      </c>
      <c r="F32" s="442"/>
      <c r="G32" s="11" t="s">
        <v>629</v>
      </c>
      <c r="H32" s="11" t="s">
        <v>630</v>
      </c>
      <c r="I32" s="11">
        <v>1</v>
      </c>
      <c r="J32" s="454">
        <v>0</v>
      </c>
      <c r="K32" s="455"/>
      <c r="L32" s="442"/>
      <c r="M32" s="11" t="s">
        <v>638</v>
      </c>
      <c r="N32" s="9">
        <v>43101</v>
      </c>
      <c r="O32" s="8" t="s">
        <v>639</v>
      </c>
      <c r="P32" s="8" t="s">
        <v>640</v>
      </c>
      <c r="Q32" s="8" t="s">
        <v>639</v>
      </c>
      <c r="R32" s="7" t="s">
        <v>111</v>
      </c>
      <c r="S32" s="11" t="s">
        <v>634</v>
      </c>
      <c r="T32" s="6">
        <v>27344</v>
      </c>
      <c r="U32" s="456">
        <v>1735304</v>
      </c>
      <c r="V32" s="455"/>
      <c r="W32" s="442"/>
      <c r="X32" s="4">
        <v>1860688.1</v>
      </c>
      <c r="Y32" s="4">
        <v>1858633.1</v>
      </c>
      <c r="Z32" s="4">
        <v>1338320.67</v>
      </c>
      <c r="AA32" s="456">
        <v>1338320.67</v>
      </c>
      <c r="AB32" s="442"/>
      <c r="AC32" s="4">
        <v>1326368.58</v>
      </c>
      <c r="AD32" s="452">
        <v>0.71926115397846602</v>
      </c>
      <c r="AE32" s="442"/>
      <c r="AF32" s="452">
        <v>0.71926115397846602</v>
      </c>
      <c r="AG32" s="442"/>
    </row>
    <row r="33" spans="1:33" s="15" customFormat="1" ht="25.5" customHeight="1" x14ac:dyDescent="0.25">
      <c r="A33" s="11">
        <v>20</v>
      </c>
      <c r="B33" s="11" t="s">
        <v>691</v>
      </c>
      <c r="C33" s="11" t="s">
        <v>702</v>
      </c>
      <c r="D33" s="11" t="s">
        <v>703</v>
      </c>
      <c r="E33" s="453" t="s">
        <v>704</v>
      </c>
      <c r="F33" s="442"/>
      <c r="G33" s="11" t="s">
        <v>629</v>
      </c>
      <c r="H33" s="11" t="s">
        <v>630</v>
      </c>
      <c r="I33" s="11">
        <v>1</v>
      </c>
      <c r="J33" s="454">
        <v>0</v>
      </c>
      <c r="K33" s="455"/>
      <c r="L33" s="442"/>
      <c r="M33" s="11" t="s">
        <v>638</v>
      </c>
      <c r="N33" s="9">
        <v>43101</v>
      </c>
      <c r="O33" s="8" t="s">
        <v>639</v>
      </c>
      <c r="P33" s="8" t="s">
        <v>640</v>
      </c>
      <c r="Q33" s="8" t="s">
        <v>639</v>
      </c>
      <c r="R33" s="7" t="s">
        <v>111</v>
      </c>
      <c r="S33" s="11" t="s">
        <v>634</v>
      </c>
      <c r="T33" s="6">
        <v>27344</v>
      </c>
      <c r="U33" s="456">
        <v>2052854</v>
      </c>
      <c r="V33" s="455"/>
      <c r="W33" s="442"/>
      <c r="X33" s="4">
        <v>2169786.33</v>
      </c>
      <c r="Y33" s="4">
        <v>2169786.33</v>
      </c>
      <c r="Z33" s="4">
        <v>1677868.38</v>
      </c>
      <c r="AA33" s="456">
        <v>1677868.38</v>
      </c>
      <c r="AB33" s="442"/>
      <c r="AC33" s="4">
        <v>1658906.96</v>
      </c>
      <c r="AD33" s="452">
        <v>0.77328737710316398</v>
      </c>
      <c r="AE33" s="442"/>
      <c r="AF33" s="452">
        <v>0.77328737710316398</v>
      </c>
      <c r="AG33" s="442"/>
    </row>
    <row r="34" spans="1:33" s="15" customFormat="1" ht="25.5" customHeight="1" x14ac:dyDescent="0.25">
      <c r="A34" s="11">
        <v>21</v>
      </c>
      <c r="B34" s="11" t="s">
        <v>691</v>
      </c>
      <c r="C34" s="11" t="s">
        <v>705</v>
      </c>
      <c r="D34" s="11" t="s">
        <v>706</v>
      </c>
      <c r="E34" s="453" t="s">
        <v>707</v>
      </c>
      <c r="F34" s="442"/>
      <c r="G34" s="11" t="s">
        <v>629</v>
      </c>
      <c r="H34" s="11" t="s">
        <v>630</v>
      </c>
      <c r="I34" s="11">
        <v>1</v>
      </c>
      <c r="J34" s="454">
        <v>0</v>
      </c>
      <c r="K34" s="455"/>
      <c r="L34" s="442"/>
      <c r="M34" s="11" t="s">
        <v>638</v>
      </c>
      <c r="N34" s="9">
        <v>43101</v>
      </c>
      <c r="O34" s="8" t="s">
        <v>639</v>
      </c>
      <c r="P34" s="8" t="s">
        <v>640</v>
      </c>
      <c r="Q34" s="8" t="s">
        <v>639</v>
      </c>
      <c r="R34" s="7" t="s">
        <v>111</v>
      </c>
      <c r="S34" s="11" t="s">
        <v>634</v>
      </c>
      <c r="T34" s="6">
        <v>27344</v>
      </c>
      <c r="U34" s="456">
        <v>352000</v>
      </c>
      <c r="V34" s="455"/>
      <c r="W34" s="442"/>
      <c r="X34" s="4">
        <v>1390632.28</v>
      </c>
      <c r="Y34" s="4">
        <v>1377745.29</v>
      </c>
      <c r="Z34" s="4">
        <v>1032766.53</v>
      </c>
      <c r="AA34" s="456">
        <v>1032766.53</v>
      </c>
      <c r="AB34" s="442"/>
      <c r="AC34" s="4">
        <v>1020641.99</v>
      </c>
      <c r="AD34" s="452">
        <v>0.742659684269662</v>
      </c>
      <c r="AE34" s="442"/>
      <c r="AF34" s="452">
        <v>0.742659684269662</v>
      </c>
      <c r="AG34" s="442"/>
    </row>
    <row r="35" spans="1:33" s="15" customFormat="1" ht="25.5" customHeight="1" x14ac:dyDescent="0.25">
      <c r="A35" s="11">
        <v>22</v>
      </c>
      <c r="B35" s="11" t="s">
        <v>691</v>
      </c>
      <c r="C35" s="11" t="s">
        <v>694</v>
      </c>
      <c r="D35" s="11" t="s">
        <v>708</v>
      </c>
      <c r="E35" s="453" t="s">
        <v>709</v>
      </c>
      <c r="F35" s="442"/>
      <c r="G35" s="11" t="s">
        <v>629</v>
      </c>
      <c r="H35" s="11" t="s">
        <v>630</v>
      </c>
      <c r="I35" s="11">
        <v>0</v>
      </c>
      <c r="J35" s="454">
        <v>0</v>
      </c>
      <c r="K35" s="455"/>
      <c r="L35" s="442"/>
      <c r="M35" s="11" t="s">
        <v>710</v>
      </c>
      <c r="N35" s="9">
        <v>43101</v>
      </c>
      <c r="O35" s="8" t="s">
        <v>639</v>
      </c>
      <c r="P35" s="8" t="s">
        <v>640</v>
      </c>
      <c r="Q35" s="8" t="s">
        <v>639</v>
      </c>
      <c r="R35" s="7" t="s">
        <v>137</v>
      </c>
      <c r="S35" s="11" t="s">
        <v>634</v>
      </c>
      <c r="T35" s="6">
        <v>27344</v>
      </c>
      <c r="U35" s="456">
        <v>39890677.100000001</v>
      </c>
      <c r="V35" s="455"/>
      <c r="W35" s="442"/>
      <c r="X35" s="4">
        <v>15065102.4</v>
      </c>
      <c r="Y35" s="4">
        <v>0</v>
      </c>
      <c r="Z35" s="4">
        <v>0</v>
      </c>
      <c r="AA35" s="456">
        <v>0</v>
      </c>
      <c r="AB35" s="442"/>
      <c r="AC35" s="4">
        <v>0</v>
      </c>
      <c r="AD35" s="452">
        <v>0</v>
      </c>
      <c r="AE35" s="442"/>
      <c r="AF35" s="452">
        <v>0</v>
      </c>
      <c r="AG35" s="442"/>
    </row>
    <row r="36" spans="1:33" s="15" customFormat="1" ht="25.5" customHeight="1" x14ac:dyDescent="0.25">
      <c r="A36" s="11">
        <v>23</v>
      </c>
      <c r="B36" s="11" t="s">
        <v>691</v>
      </c>
      <c r="C36" s="11" t="s">
        <v>694</v>
      </c>
      <c r="D36" s="11" t="s">
        <v>711</v>
      </c>
      <c r="E36" s="453" t="s">
        <v>712</v>
      </c>
      <c r="F36" s="442"/>
      <c r="G36" s="11" t="s">
        <v>629</v>
      </c>
      <c r="H36" s="11" t="s">
        <v>630</v>
      </c>
      <c r="I36" s="11">
        <v>0</v>
      </c>
      <c r="J36" s="454">
        <v>0</v>
      </c>
      <c r="K36" s="455"/>
      <c r="L36" s="442"/>
      <c r="M36" s="11"/>
      <c r="N36" s="9">
        <v>43101</v>
      </c>
      <c r="O36" s="8" t="s">
        <v>639</v>
      </c>
      <c r="P36" s="8" t="s">
        <v>640</v>
      </c>
      <c r="Q36" s="8" t="s">
        <v>639</v>
      </c>
      <c r="R36" s="7" t="s">
        <v>137</v>
      </c>
      <c r="S36" s="11" t="s">
        <v>713</v>
      </c>
      <c r="T36" s="6">
        <v>3592</v>
      </c>
      <c r="U36" s="456">
        <v>0</v>
      </c>
      <c r="V36" s="455"/>
      <c r="W36" s="442"/>
      <c r="X36" s="4">
        <v>0</v>
      </c>
      <c r="Y36" s="4">
        <v>0</v>
      </c>
      <c r="Z36" s="4">
        <v>0</v>
      </c>
      <c r="AA36" s="456">
        <v>0</v>
      </c>
      <c r="AB36" s="442"/>
      <c r="AC36" s="4">
        <v>0</v>
      </c>
      <c r="AD36" s="452">
        <v>0</v>
      </c>
      <c r="AE36" s="442"/>
      <c r="AF36" s="452">
        <v>0</v>
      </c>
      <c r="AG36" s="442"/>
    </row>
    <row r="37" spans="1:33" s="15" customFormat="1" ht="20.25" customHeight="1" x14ac:dyDescent="0.25">
      <c r="A37" s="11">
        <v>24</v>
      </c>
      <c r="B37" s="11" t="s">
        <v>691</v>
      </c>
      <c r="C37" s="11" t="s">
        <v>694</v>
      </c>
      <c r="D37" s="11" t="s">
        <v>714</v>
      </c>
      <c r="E37" s="453" t="s">
        <v>715</v>
      </c>
      <c r="F37" s="442"/>
      <c r="G37" s="11" t="s">
        <v>629</v>
      </c>
      <c r="H37" s="11" t="s">
        <v>630</v>
      </c>
      <c r="I37" s="11">
        <v>0</v>
      </c>
      <c r="J37" s="454">
        <v>0</v>
      </c>
      <c r="K37" s="455"/>
      <c r="L37" s="442"/>
      <c r="M37" s="11"/>
      <c r="N37" s="9">
        <v>43101</v>
      </c>
      <c r="O37" s="8" t="s">
        <v>639</v>
      </c>
      <c r="P37" s="8" t="s">
        <v>640</v>
      </c>
      <c r="Q37" s="8" t="s">
        <v>639</v>
      </c>
      <c r="R37" s="7" t="s">
        <v>153</v>
      </c>
      <c r="S37" s="11" t="s">
        <v>713</v>
      </c>
      <c r="T37" s="6">
        <v>27344</v>
      </c>
      <c r="U37" s="456">
        <v>0</v>
      </c>
      <c r="V37" s="455"/>
      <c r="W37" s="442"/>
      <c r="X37" s="4">
        <v>0</v>
      </c>
      <c r="Y37" s="4">
        <v>0</v>
      </c>
      <c r="Z37" s="4">
        <v>0</v>
      </c>
      <c r="AA37" s="456">
        <v>0</v>
      </c>
      <c r="AB37" s="442"/>
      <c r="AC37" s="4">
        <v>0</v>
      </c>
      <c r="AD37" s="452">
        <v>0</v>
      </c>
      <c r="AE37" s="442"/>
      <c r="AF37" s="452">
        <v>0</v>
      </c>
      <c r="AG37" s="442"/>
    </row>
    <row r="38" spans="1:33" s="15" customFormat="1" ht="30" customHeight="1" x14ac:dyDescent="0.25">
      <c r="A38" s="11">
        <v>25</v>
      </c>
      <c r="B38" s="11" t="s">
        <v>691</v>
      </c>
      <c r="C38" s="11" t="s">
        <v>694</v>
      </c>
      <c r="D38" s="11" t="s">
        <v>716</v>
      </c>
      <c r="E38" s="453" t="s">
        <v>717</v>
      </c>
      <c r="F38" s="442"/>
      <c r="G38" s="11" t="s">
        <v>629</v>
      </c>
      <c r="H38" s="11" t="s">
        <v>630</v>
      </c>
      <c r="I38" s="11">
        <v>0</v>
      </c>
      <c r="J38" s="454">
        <v>0</v>
      </c>
      <c r="K38" s="455"/>
      <c r="L38" s="442"/>
      <c r="M38" s="11"/>
      <c r="N38" s="9">
        <v>43101</v>
      </c>
      <c r="O38" s="8" t="s">
        <v>639</v>
      </c>
      <c r="P38" s="8" t="s">
        <v>640</v>
      </c>
      <c r="Q38" s="8" t="s">
        <v>639</v>
      </c>
      <c r="R38" s="7" t="s">
        <v>153</v>
      </c>
      <c r="S38" s="11" t="s">
        <v>713</v>
      </c>
      <c r="T38" s="6">
        <v>230</v>
      </c>
      <c r="U38" s="456">
        <v>0</v>
      </c>
      <c r="V38" s="455"/>
      <c r="W38" s="442"/>
      <c r="X38" s="4">
        <v>0</v>
      </c>
      <c r="Y38" s="4">
        <v>0</v>
      </c>
      <c r="Z38" s="4">
        <v>0</v>
      </c>
      <c r="AA38" s="456">
        <v>0</v>
      </c>
      <c r="AB38" s="442"/>
      <c r="AC38" s="4">
        <v>0</v>
      </c>
      <c r="AD38" s="452">
        <v>0</v>
      </c>
      <c r="AE38" s="442"/>
      <c r="AF38" s="452">
        <v>0</v>
      </c>
      <c r="AG38" s="442"/>
    </row>
    <row r="39" spans="1:33" s="15" customFormat="1" ht="41.25" customHeight="1" x14ac:dyDescent="0.25">
      <c r="A39" s="11">
        <v>26</v>
      </c>
      <c r="B39" s="11" t="s">
        <v>691</v>
      </c>
      <c r="C39" s="11" t="s">
        <v>694</v>
      </c>
      <c r="D39" s="11" t="s">
        <v>718</v>
      </c>
      <c r="E39" s="453" t="s">
        <v>719</v>
      </c>
      <c r="F39" s="442"/>
      <c r="G39" s="11" t="s">
        <v>629</v>
      </c>
      <c r="H39" s="11" t="s">
        <v>630</v>
      </c>
      <c r="I39" s="11">
        <v>0</v>
      </c>
      <c r="J39" s="454">
        <v>0</v>
      </c>
      <c r="K39" s="455"/>
      <c r="L39" s="442"/>
      <c r="M39" s="11"/>
      <c r="N39" s="9">
        <v>43101</v>
      </c>
      <c r="O39" s="8" t="s">
        <v>639</v>
      </c>
      <c r="P39" s="8" t="s">
        <v>640</v>
      </c>
      <c r="Q39" s="8" t="s">
        <v>639</v>
      </c>
      <c r="R39" s="7" t="s">
        <v>229</v>
      </c>
      <c r="S39" s="11" t="s">
        <v>713</v>
      </c>
      <c r="T39" s="6">
        <v>27344</v>
      </c>
      <c r="U39" s="456">
        <v>0</v>
      </c>
      <c r="V39" s="455"/>
      <c r="W39" s="442"/>
      <c r="X39" s="4">
        <v>0</v>
      </c>
      <c r="Y39" s="4">
        <v>0</v>
      </c>
      <c r="Z39" s="4">
        <v>0</v>
      </c>
      <c r="AA39" s="456">
        <v>0</v>
      </c>
      <c r="AB39" s="442"/>
      <c r="AC39" s="4">
        <v>0</v>
      </c>
      <c r="AD39" s="452">
        <v>0</v>
      </c>
      <c r="AE39" s="442"/>
      <c r="AF39" s="452">
        <v>0</v>
      </c>
      <c r="AG39" s="442"/>
    </row>
    <row r="40" spans="1:33" s="15" customFormat="1" ht="27.75" customHeight="1" x14ac:dyDescent="0.25">
      <c r="A40" s="11">
        <v>27</v>
      </c>
      <c r="B40" s="11" t="s">
        <v>691</v>
      </c>
      <c r="C40" s="11" t="s">
        <v>694</v>
      </c>
      <c r="D40" s="11" t="s">
        <v>720</v>
      </c>
      <c r="E40" s="453" t="s">
        <v>721</v>
      </c>
      <c r="F40" s="442"/>
      <c r="G40" s="11" t="s">
        <v>629</v>
      </c>
      <c r="H40" s="11" t="s">
        <v>630</v>
      </c>
      <c r="I40" s="11">
        <v>0</v>
      </c>
      <c r="J40" s="454">
        <v>0</v>
      </c>
      <c r="K40" s="455"/>
      <c r="L40" s="442"/>
      <c r="M40" s="11"/>
      <c r="N40" s="9">
        <v>43101</v>
      </c>
      <c r="O40" s="8" t="s">
        <v>639</v>
      </c>
      <c r="P40" s="8" t="s">
        <v>640</v>
      </c>
      <c r="Q40" s="8" t="s">
        <v>639</v>
      </c>
      <c r="R40" s="7" t="s">
        <v>229</v>
      </c>
      <c r="S40" s="11" t="s">
        <v>713</v>
      </c>
      <c r="T40" s="6">
        <v>27344</v>
      </c>
      <c r="U40" s="456">
        <v>0</v>
      </c>
      <c r="V40" s="455"/>
      <c r="W40" s="442"/>
      <c r="X40" s="4">
        <v>0</v>
      </c>
      <c r="Y40" s="4">
        <v>0</v>
      </c>
      <c r="Z40" s="4">
        <v>0</v>
      </c>
      <c r="AA40" s="456">
        <v>0</v>
      </c>
      <c r="AB40" s="442"/>
      <c r="AC40" s="4">
        <v>0</v>
      </c>
      <c r="AD40" s="452">
        <v>0</v>
      </c>
      <c r="AE40" s="442"/>
      <c r="AF40" s="452">
        <v>0</v>
      </c>
      <c r="AG40" s="442"/>
    </row>
    <row r="41" spans="1:33" s="15" customFormat="1" ht="27.75" customHeight="1" x14ac:dyDescent="0.25">
      <c r="A41" s="11">
        <v>28</v>
      </c>
      <c r="B41" s="11" t="s">
        <v>691</v>
      </c>
      <c r="C41" s="11" t="s">
        <v>694</v>
      </c>
      <c r="D41" s="11" t="s">
        <v>722</v>
      </c>
      <c r="E41" s="453" t="s">
        <v>723</v>
      </c>
      <c r="F41" s="442"/>
      <c r="G41" s="11" t="s">
        <v>629</v>
      </c>
      <c r="H41" s="11" t="s">
        <v>630</v>
      </c>
      <c r="I41" s="11">
        <v>0</v>
      </c>
      <c r="J41" s="454">
        <v>0</v>
      </c>
      <c r="K41" s="455"/>
      <c r="L41" s="442"/>
      <c r="M41" s="11"/>
      <c r="N41" s="9">
        <v>43101</v>
      </c>
      <c r="O41" s="8" t="s">
        <v>639</v>
      </c>
      <c r="P41" s="8" t="s">
        <v>640</v>
      </c>
      <c r="Q41" s="8" t="s">
        <v>639</v>
      </c>
      <c r="R41" s="7" t="s">
        <v>229</v>
      </c>
      <c r="S41" s="11" t="s">
        <v>713</v>
      </c>
      <c r="T41" s="6">
        <v>27344</v>
      </c>
      <c r="U41" s="456">
        <v>0</v>
      </c>
      <c r="V41" s="455"/>
      <c r="W41" s="442"/>
      <c r="X41" s="4">
        <v>0</v>
      </c>
      <c r="Y41" s="4">
        <v>0</v>
      </c>
      <c r="Z41" s="4">
        <v>0</v>
      </c>
      <c r="AA41" s="456">
        <v>0</v>
      </c>
      <c r="AB41" s="442"/>
      <c r="AC41" s="4">
        <v>0</v>
      </c>
      <c r="AD41" s="452">
        <v>0</v>
      </c>
      <c r="AE41" s="442"/>
      <c r="AF41" s="452">
        <v>0</v>
      </c>
      <c r="AG41" s="442"/>
    </row>
    <row r="42" spans="1:33" s="15" customFormat="1" ht="27.75" customHeight="1" x14ac:dyDescent="0.25">
      <c r="A42" s="11">
        <v>29</v>
      </c>
      <c r="B42" s="11" t="s">
        <v>691</v>
      </c>
      <c r="C42" s="11" t="s">
        <v>694</v>
      </c>
      <c r="D42" s="11" t="s">
        <v>724</v>
      </c>
      <c r="E42" s="453" t="s">
        <v>725</v>
      </c>
      <c r="F42" s="442"/>
      <c r="G42" s="11" t="s">
        <v>629</v>
      </c>
      <c r="H42" s="11" t="s">
        <v>630</v>
      </c>
      <c r="I42" s="11">
        <v>0</v>
      </c>
      <c r="J42" s="454">
        <v>0</v>
      </c>
      <c r="K42" s="455"/>
      <c r="L42" s="442"/>
      <c r="M42" s="11"/>
      <c r="N42" s="9">
        <v>43101</v>
      </c>
      <c r="O42" s="8" t="s">
        <v>639</v>
      </c>
      <c r="P42" s="8" t="s">
        <v>640</v>
      </c>
      <c r="Q42" s="8" t="s">
        <v>639</v>
      </c>
      <c r="R42" s="7" t="s">
        <v>229</v>
      </c>
      <c r="S42" s="11" t="s">
        <v>713</v>
      </c>
      <c r="T42" s="6">
        <v>27344</v>
      </c>
      <c r="U42" s="456">
        <v>0</v>
      </c>
      <c r="V42" s="455"/>
      <c r="W42" s="442"/>
      <c r="X42" s="4">
        <v>0</v>
      </c>
      <c r="Y42" s="4">
        <v>0</v>
      </c>
      <c r="Z42" s="4">
        <v>0</v>
      </c>
      <c r="AA42" s="456">
        <v>0</v>
      </c>
      <c r="AB42" s="442"/>
      <c r="AC42" s="4">
        <v>0</v>
      </c>
      <c r="AD42" s="452">
        <v>0</v>
      </c>
      <c r="AE42" s="442"/>
      <c r="AF42" s="452">
        <v>0</v>
      </c>
      <c r="AG42" s="442"/>
    </row>
    <row r="43" spans="1:33" s="15" customFormat="1" ht="27.75" customHeight="1" x14ac:dyDescent="0.25">
      <c r="A43" s="11">
        <v>30</v>
      </c>
      <c r="B43" s="11" t="s">
        <v>691</v>
      </c>
      <c r="C43" s="11" t="s">
        <v>694</v>
      </c>
      <c r="D43" s="11" t="s">
        <v>726</v>
      </c>
      <c r="E43" s="453" t="s">
        <v>727</v>
      </c>
      <c r="F43" s="442"/>
      <c r="G43" s="11" t="s">
        <v>629</v>
      </c>
      <c r="H43" s="11" t="s">
        <v>630</v>
      </c>
      <c r="I43" s="11">
        <v>0</v>
      </c>
      <c r="J43" s="454">
        <v>0</v>
      </c>
      <c r="K43" s="455"/>
      <c r="L43" s="442"/>
      <c r="M43" s="11"/>
      <c r="N43" s="9">
        <v>43101</v>
      </c>
      <c r="O43" s="8" t="s">
        <v>639</v>
      </c>
      <c r="P43" s="8" t="s">
        <v>640</v>
      </c>
      <c r="Q43" s="8" t="s">
        <v>639</v>
      </c>
      <c r="R43" s="7" t="s">
        <v>229</v>
      </c>
      <c r="S43" s="11" t="s">
        <v>713</v>
      </c>
      <c r="T43" s="6">
        <v>27344</v>
      </c>
      <c r="U43" s="456">
        <v>0</v>
      </c>
      <c r="V43" s="455"/>
      <c r="W43" s="442"/>
      <c r="X43" s="4">
        <v>0</v>
      </c>
      <c r="Y43" s="4">
        <v>0</v>
      </c>
      <c r="Z43" s="4">
        <v>0</v>
      </c>
      <c r="AA43" s="456">
        <v>0</v>
      </c>
      <c r="AB43" s="442"/>
      <c r="AC43" s="4">
        <v>0</v>
      </c>
      <c r="AD43" s="452">
        <v>0</v>
      </c>
      <c r="AE43" s="442"/>
      <c r="AF43" s="452">
        <v>0</v>
      </c>
      <c r="AG43" s="442"/>
    </row>
    <row r="44" spans="1:33" s="15" customFormat="1" ht="52.5" customHeight="1" x14ac:dyDescent="0.25">
      <c r="A44" s="11">
        <v>31</v>
      </c>
      <c r="B44" s="11" t="s">
        <v>691</v>
      </c>
      <c r="C44" s="11" t="s">
        <v>694</v>
      </c>
      <c r="D44" s="11" t="s">
        <v>728</v>
      </c>
      <c r="E44" s="453" t="s">
        <v>729</v>
      </c>
      <c r="F44" s="442"/>
      <c r="G44" s="11" t="s">
        <v>629</v>
      </c>
      <c r="H44" s="11" t="s">
        <v>630</v>
      </c>
      <c r="I44" s="11">
        <v>0</v>
      </c>
      <c r="J44" s="454">
        <v>0</v>
      </c>
      <c r="K44" s="455"/>
      <c r="L44" s="442"/>
      <c r="M44" s="11"/>
      <c r="N44" s="9">
        <v>43101</v>
      </c>
      <c r="O44" s="8" t="s">
        <v>639</v>
      </c>
      <c r="P44" s="8" t="s">
        <v>640</v>
      </c>
      <c r="Q44" s="8" t="s">
        <v>639</v>
      </c>
      <c r="R44" s="7" t="s">
        <v>229</v>
      </c>
      <c r="S44" s="11" t="s">
        <v>713</v>
      </c>
      <c r="T44" s="6">
        <v>27344</v>
      </c>
      <c r="U44" s="456">
        <v>0</v>
      </c>
      <c r="V44" s="455"/>
      <c r="W44" s="442"/>
      <c r="X44" s="4">
        <v>0</v>
      </c>
      <c r="Y44" s="4">
        <v>0</v>
      </c>
      <c r="Z44" s="4">
        <v>0</v>
      </c>
      <c r="AA44" s="456">
        <v>0</v>
      </c>
      <c r="AB44" s="442"/>
      <c r="AC44" s="4">
        <v>0</v>
      </c>
      <c r="AD44" s="452">
        <v>0</v>
      </c>
      <c r="AE44" s="442"/>
      <c r="AF44" s="452">
        <v>0</v>
      </c>
      <c r="AG44" s="442"/>
    </row>
    <row r="45" spans="1:33" s="15" customFormat="1" ht="31.5" customHeight="1" x14ac:dyDescent="0.25">
      <c r="A45" s="11">
        <v>32</v>
      </c>
      <c r="B45" s="11" t="s">
        <v>691</v>
      </c>
      <c r="C45" s="11" t="s">
        <v>694</v>
      </c>
      <c r="D45" s="11" t="s">
        <v>730</v>
      </c>
      <c r="E45" s="453" t="s">
        <v>731</v>
      </c>
      <c r="F45" s="442"/>
      <c r="G45" s="11" t="s">
        <v>629</v>
      </c>
      <c r="H45" s="11" t="s">
        <v>630</v>
      </c>
      <c r="I45" s="11">
        <v>0</v>
      </c>
      <c r="J45" s="454">
        <v>0</v>
      </c>
      <c r="K45" s="455"/>
      <c r="L45" s="442"/>
      <c r="M45" s="11"/>
      <c r="N45" s="9">
        <v>43101</v>
      </c>
      <c r="O45" s="8" t="s">
        <v>639</v>
      </c>
      <c r="P45" s="8" t="s">
        <v>640</v>
      </c>
      <c r="Q45" s="8" t="s">
        <v>639</v>
      </c>
      <c r="R45" s="7" t="s">
        <v>229</v>
      </c>
      <c r="S45" s="11" t="s">
        <v>713</v>
      </c>
      <c r="T45" s="6">
        <v>27344</v>
      </c>
      <c r="U45" s="456">
        <v>0</v>
      </c>
      <c r="V45" s="455"/>
      <c r="W45" s="442"/>
      <c r="X45" s="4">
        <v>0</v>
      </c>
      <c r="Y45" s="4">
        <v>0</v>
      </c>
      <c r="Z45" s="4">
        <v>0</v>
      </c>
      <c r="AA45" s="456">
        <v>0</v>
      </c>
      <c r="AB45" s="442"/>
      <c r="AC45" s="4">
        <v>0</v>
      </c>
      <c r="AD45" s="452">
        <v>0</v>
      </c>
      <c r="AE45" s="442"/>
      <c r="AF45" s="452">
        <v>0</v>
      </c>
      <c r="AG45" s="442"/>
    </row>
    <row r="46" spans="1:33" s="15" customFormat="1" ht="31.5" customHeight="1" x14ac:dyDescent="0.25">
      <c r="A46" s="11">
        <v>33</v>
      </c>
      <c r="B46" s="11" t="s">
        <v>691</v>
      </c>
      <c r="C46" s="11" t="s">
        <v>694</v>
      </c>
      <c r="D46" s="11" t="s">
        <v>732</v>
      </c>
      <c r="E46" s="453" t="s">
        <v>733</v>
      </c>
      <c r="F46" s="442"/>
      <c r="G46" s="11" t="s">
        <v>629</v>
      </c>
      <c r="H46" s="11" t="s">
        <v>630</v>
      </c>
      <c r="I46" s="11">
        <v>0</v>
      </c>
      <c r="J46" s="454">
        <v>0</v>
      </c>
      <c r="K46" s="455"/>
      <c r="L46" s="442"/>
      <c r="M46" s="11"/>
      <c r="N46" s="9">
        <v>43101</v>
      </c>
      <c r="O46" s="8" t="s">
        <v>639</v>
      </c>
      <c r="P46" s="8" t="s">
        <v>640</v>
      </c>
      <c r="Q46" s="8" t="s">
        <v>639</v>
      </c>
      <c r="R46" s="7" t="s">
        <v>229</v>
      </c>
      <c r="S46" s="11" t="s">
        <v>713</v>
      </c>
      <c r="T46" s="6">
        <v>27344</v>
      </c>
      <c r="U46" s="456">
        <v>0</v>
      </c>
      <c r="V46" s="455"/>
      <c r="W46" s="442"/>
      <c r="X46" s="4">
        <v>0</v>
      </c>
      <c r="Y46" s="4">
        <v>0</v>
      </c>
      <c r="Z46" s="4">
        <v>0</v>
      </c>
      <c r="AA46" s="456">
        <v>0</v>
      </c>
      <c r="AB46" s="442"/>
      <c r="AC46" s="4">
        <v>0</v>
      </c>
      <c r="AD46" s="452">
        <v>0</v>
      </c>
      <c r="AE46" s="442"/>
      <c r="AF46" s="452">
        <v>0</v>
      </c>
      <c r="AG46" s="442"/>
    </row>
    <row r="47" spans="1:33" s="15" customFormat="1" ht="31.5" customHeight="1" x14ac:dyDescent="0.25">
      <c r="A47" s="11">
        <v>34</v>
      </c>
      <c r="B47" s="11" t="s">
        <v>691</v>
      </c>
      <c r="C47" s="11" t="s">
        <v>694</v>
      </c>
      <c r="D47" s="11" t="s">
        <v>734</v>
      </c>
      <c r="E47" s="453" t="s">
        <v>735</v>
      </c>
      <c r="F47" s="442"/>
      <c r="G47" s="11" t="s">
        <v>629</v>
      </c>
      <c r="H47" s="11" t="s">
        <v>630</v>
      </c>
      <c r="I47" s="11">
        <v>0</v>
      </c>
      <c r="J47" s="454">
        <v>0</v>
      </c>
      <c r="K47" s="455"/>
      <c r="L47" s="442"/>
      <c r="M47" s="11"/>
      <c r="N47" s="9">
        <v>43101</v>
      </c>
      <c r="O47" s="8" t="s">
        <v>639</v>
      </c>
      <c r="P47" s="8" t="s">
        <v>640</v>
      </c>
      <c r="Q47" s="8" t="s">
        <v>639</v>
      </c>
      <c r="R47" s="7" t="s">
        <v>229</v>
      </c>
      <c r="S47" s="11" t="s">
        <v>713</v>
      </c>
      <c r="T47" s="6">
        <v>27344</v>
      </c>
      <c r="U47" s="456">
        <v>0</v>
      </c>
      <c r="V47" s="455"/>
      <c r="W47" s="442"/>
      <c r="X47" s="4">
        <v>0</v>
      </c>
      <c r="Y47" s="4">
        <v>0</v>
      </c>
      <c r="Z47" s="4">
        <v>0</v>
      </c>
      <c r="AA47" s="456">
        <v>0</v>
      </c>
      <c r="AB47" s="442"/>
      <c r="AC47" s="4">
        <v>0</v>
      </c>
      <c r="AD47" s="452">
        <v>0</v>
      </c>
      <c r="AE47" s="442"/>
      <c r="AF47" s="452">
        <v>0</v>
      </c>
      <c r="AG47" s="442"/>
    </row>
    <row r="48" spans="1:33" s="15" customFormat="1" ht="46.5" customHeight="1" x14ac:dyDescent="0.25">
      <c r="A48" s="11">
        <v>35</v>
      </c>
      <c r="B48" s="11" t="s">
        <v>691</v>
      </c>
      <c r="C48" s="11" t="s">
        <v>694</v>
      </c>
      <c r="D48" s="11" t="s">
        <v>736</v>
      </c>
      <c r="E48" s="453" t="s">
        <v>737</v>
      </c>
      <c r="F48" s="442"/>
      <c r="G48" s="11" t="s">
        <v>629</v>
      </c>
      <c r="H48" s="11" t="s">
        <v>630</v>
      </c>
      <c r="I48" s="11">
        <v>0</v>
      </c>
      <c r="J48" s="454">
        <v>0</v>
      </c>
      <c r="K48" s="455"/>
      <c r="L48" s="442"/>
      <c r="M48" s="11"/>
      <c r="N48" s="9">
        <v>43101</v>
      </c>
      <c r="O48" s="8" t="s">
        <v>639</v>
      </c>
      <c r="P48" s="8" t="s">
        <v>640</v>
      </c>
      <c r="Q48" s="8" t="s">
        <v>639</v>
      </c>
      <c r="R48" s="7" t="s">
        <v>229</v>
      </c>
      <c r="S48" s="11" t="s">
        <v>713</v>
      </c>
      <c r="T48" s="6">
        <v>27344</v>
      </c>
      <c r="U48" s="456">
        <v>0</v>
      </c>
      <c r="V48" s="455"/>
      <c r="W48" s="442"/>
      <c r="X48" s="4">
        <v>0</v>
      </c>
      <c r="Y48" s="4">
        <v>0</v>
      </c>
      <c r="Z48" s="4">
        <v>0</v>
      </c>
      <c r="AA48" s="456">
        <v>0</v>
      </c>
      <c r="AB48" s="442"/>
      <c r="AC48" s="4">
        <v>0</v>
      </c>
      <c r="AD48" s="452">
        <v>0</v>
      </c>
      <c r="AE48" s="442"/>
      <c r="AF48" s="452">
        <v>0</v>
      </c>
      <c r="AG48" s="442"/>
    </row>
    <row r="49" spans="1:33" s="15" customFormat="1" ht="35.25" customHeight="1" x14ac:dyDescent="0.25">
      <c r="A49" s="11">
        <v>36</v>
      </c>
      <c r="B49" s="11" t="s">
        <v>691</v>
      </c>
      <c r="C49" s="11" t="s">
        <v>694</v>
      </c>
      <c r="D49" s="11" t="s">
        <v>738</v>
      </c>
      <c r="E49" s="453" t="s">
        <v>739</v>
      </c>
      <c r="F49" s="442"/>
      <c r="G49" s="11" t="s">
        <v>629</v>
      </c>
      <c r="H49" s="11" t="s">
        <v>630</v>
      </c>
      <c r="I49" s="11">
        <v>1</v>
      </c>
      <c r="J49" s="454">
        <v>0</v>
      </c>
      <c r="K49" s="455"/>
      <c r="L49" s="442"/>
      <c r="M49" s="11" t="s">
        <v>638</v>
      </c>
      <c r="N49" s="9">
        <v>43245</v>
      </c>
      <c r="O49" s="8" t="s">
        <v>639</v>
      </c>
      <c r="P49" s="8" t="s">
        <v>740</v>
      </c>
      <c r="Q49" s="8" t="s">
        <v>639</v>
      </c>
      <c r="R49" s="7" t="s">
        <v>137</v>
      </c>
      <c r="S49" s="11" t="s">
        <v>634</v>
      </c>
      <c r="T49" s="6">
        <v>27344</v>
      </c>
      <c r="U49" s="456">
        <v>0</v>
      </c>
      <c r="V49" s="455"/>
      <c r="W49" s="442"/>
      <c r="X49" s="4">
        <v>911.85</v>
      </c>
      <c r="Y49" s="4">
        <v>659.55</v>
      </c>
      <c r="Z49" s="4">
        <v>659.55</v>
      </c>
      <c r="AA49" s="456">
        <v>659.55</v>
      </c>
      <c r="AB49" s="442"/>
      <c r="AC49" s="4">
        <v>659.55</v>
      </c>
      <c r="AD49" s="452">
        <v>0.72330975489389704</v>
      </c>
      <c r="AE49" s="442"/>
      <c r="AF49" s="452">
        <v>0.72330975489389704</v>
      </c>
      <c r="AG49" s="442"/>
    </row>
    <row r="50" spans="1:33" s="15" customFormat="1" ht="27" customHeight="1" x14ac:dyDescent="0.25">
      <c r="A50" s="11">
        <v>37</v>
      </c>
      <c r="B50" s="11" t="s">
        <v>691</v>
      </c>
      <c r="C50" s="11" t="s">
        <v>694</v>
      </c>
      <c r="D50" s="11" t="s">
        <v>741</v>
      </c>
      <c r="E50" s="453" t="s">
        <v>742</v>
      </c>
      <c r="F50" s="442"/>
      <c r="G50" s="11" t="s">
        <v>629</v>
      </c>
      <c r="H50" s="11" t="s">
        <v>630</v>
      </c>
      <c r="I50" s="11">
        <v>0</v>
      </c>
      <c r="J50" s="454">
        <v>0</v>
      </c>
      <c r="K50" s="455"/>
      <c r="L50" s="442"/>
      <c r="M50" s="11"/>
      <c r="N50" s="9">
        <v>43252</v>
      </c>
      <c r="O50" s="8" t="s">
        <v>639</v>
      </c>
      <c r="P50" s="8" t="s">
        <v>743</v>
      </c>
      <c r="Q50" s="8" t="s">
        <v>639</v>
      </c>
      <c r="R50" s="7" t="s">
        <v>153</v>
      </c>
      <c r="S50" s="11" t="s">
        <v>713</v>
      </c>
      <c r="T50" s="6">
        <v>27344</v>
      </c>
      <c r="U50" s="456">
        <v>0</v>
      </c>
      <c r="V50" s="455"/>
      <c r="W50" s="442"/>
      <c r="X50" s="4">
        <v>0</v>
      </c>
      <c r="Y50" s="4">
        <v>0</v>
      </c>
      <c r="Z50" s="4">
        <v>0</v>
      </c>
      <c r="AA50" s="456">
        <v>0</v>
      </c>
      <c r="AB50" s="442"/>
      <c r="AC50" s="4">
        <v>0</v>
      </c>
      <c r="AD50" s="452">
        <v>0</v>
      </c>
      <c r="AE50" s="442"/>
      <c r="AF50" s="452">
        <v>0</v>
      </c>
      <c r="AG50" s="442"/>
    </row>
    <row r="51" spans="1:33" s="15" customFormat="1" ht="27" customHeight="1" x14ac:dyDescent="0.25">
      <c r="A51" s="11">
        <v>38</v>
      </c>
      <c r="B51" s="11" t="s">
        <v>691</v>
      </c>
      <c r="C51" s="11" t="s">
        <v>694</v>
      </c>
      <c r="D51" s="11" t="s">
        <v>744</v>
      </c>
      <c r="E51" s="453" t="s">
        <v>745</v>
      </c>
      <c r="F51" s="442"/>
      <c r="G51" s="11" t="s">
        <v>629</v>
      </c>
      <c r="H51" s="11" t="s">
        <v>630</v>
      </c>
      <c r="I51" s="11">
        <v>1</v>
      </c>
      <c r="J51" s="454">
        <v>0</v>
      </c>
      <c r="K51" s="455"/>
      <c r="L51" s="442"/>
      <c r="M51" s="11" t="s">
        <v>710</v>
      </c>
      <c r="N51" s="9">
        <v>43252</v>
      </c>
      <c r="O51" s="8" t="s">
        <v>639</v>
      </c>
      <c r="P51" s="8" t="s">
        <v>743</v>
      </c>
      <c r="Q51" s="8" t="s">
        <v>639</v>
      </c>
      <c r="R51" s="7" t="s">
        <v>153</v>
      </c>
      <c r="S51" s="11" t="s">
        <v>634</v>
      </c>
      <c r="T51" s="6">
        <v>27344</v>
      </c>
      <c r="U51" s="456">
        <v>0</v>
      </c>
      <c r="V51" s="455"/>
      <c r="W51" s="442"/>
      <c r="X51" s="4">
        <v>1285027.6100000001</v>
      </c>
      <c r="Y51" s="4">
        <v>0</v>
      </c>
      <c r="Z51" s="4">
        <v>0</v>
      </c>
      <c r="AA51" s="456">
        <v>0</v>
      </c>
      <c r="AB51" s="442"/>
      <c r="AC51" s="4">
        <v>0</v>
      </c>
      <c r="AD51" s="452">
        <v>0</v>
      </c>
      <c r="AE51" s="442"/>
      <c r="AF51" s="452">
        <v>0</v>
      </c>
      <c r="AG51" s="442"/>
    </row>
    <row r="52" spans="1:33" s="15" customFormat="1" ht="41.25" customHeight="1" x14ac:dyDescent="0.25">
      <c r="A52" s="11">
        <v>39</v>
      </c>
      <c r="B52" s="11" t="s">
        <v>691</v>
      </c>
      <c r="C52" s="11" t="s">
        <v>694</v>
      </c>
      <c r="D52" s="11" t="s">
        <v>746</v>
      </c>
      <c r="E52" s="453" t="s">
        <v>747</v>
      </c>
      <c r="F52" s="442"/>
      <c r="G52" s="11" t="s">
        <v>629</v>
      </c>
      <c r="H52" s="11" t="s">
        <v>630</v>
      </c>
      <c r="I52" s="11">
        <v>1</v>
      </c>
      <c r="J52" s="454">
        <v>0</v>
      </c>
      <c r="K52" s="455"/>
      <c r="L52" s="442"/>
      <c r="M52" s="11" t="s">
        <v>710</v>
      </c>
      <c r="N52" s="9">
        <v>43252</v>
      </c>
      <c r="O52" s="8" t="s">
        <v>639</v>
      </c>
      <c r="P52" s="8" t="s">
        <v>743</v>
      </c>
      <c r="Q52" s="8" t="s">
        <v>639</v>
      </c>
      <c r="R52" s="7" t="s">
        <v>229</v>
      </c>
      <c r="S52" s="11" t="s">
        <v>634</v>
      </c>
      <c r="T52" s="6">
        <v>27344</v>
      </c>
      <c r="U52" s="456">
        <v>0</v>
      </c>
      <c r="V52" s="455"/>
      <c r="W52" s="442"/>
      <c r="X52" s="4">
        <v>255777.94</v>
      </c>
      <c r="Y52" s="4">
        <v>0</v>
      </c>
      <c r="Z52" s="4">
        <v>0</v>
      </c>
      <c r="AA52" s="456">
        <v>0</v>
      </c>
      <c r="AB52" s="442"/>
      <c r="AC52" s="4">
        <v>0</v>
      </c>
      <c r="AD52" s="452">
        <v>0</v>
      </c>
      <c r="AE52" s="442"/>
      <c r="AF52" s="452">
        <v>0</v>
      </c>
      <c r="AG52" s="442"/>
    </row>
    <row r="53" spans="1:33" s="15" customFormat="1" ht="27.75" customHeight="1" x14ac:dyDescent="0.25">
      <c r="A53" s="11">
        <v>40</v>
      </c>
      <c r="B53" s="11" t="s">
        <v>691</v>
      </c>
      <c r="C53" s="11" t="s">
        <v>694</v>
      </c>
      <c r="D53" s="11" t="s">
        <v>748</v>
      </c>
      <c r="E53" s="453" t="s">
        <v>749</v>
      </c>
      <c r="F53" s="442"/>
      <c r="G53" s="11" t="s">
        <v>629</v>
      </c>
      <c r="H53" s="11" t="s">
        <v>630</v>
      </c>
      <c r="I53" s="11">
        <v>1</v>
      </c>
      <c r="J53" s="454">
        <v>0</v>
      </c>
      <c r="K53" s="455"/>
      <c r="L53" s="442"/>
      <c r="M53" s="11" t="s">
        <v>710</v>
      </c>
      <c r="N53" s="9">
        <v>43313</v>
      </c>
      <c r="O53" s="8" t="s">
        <v>639</v>
      </c>
      <c r="P53" s="8" t="s">
        <v>671</v>
      </c>
      <c r="Q53" s="8" t="s">
        <v>639</v>
      </c>
      <c r="R53" s="7" t="s">
        <v>229</v>
      </c>
      <c r="S53" s="11" t="s">
        <v>634</v>
      </c>
      <c r="T53" s="6">
        <v>27344</v>
      </c>
      <c r="U53" s="456">
        <v>0</v>
      </c>
      <c r="V53" s="455"/>
      <c r="W53" s="442"/>
      <c r="X53" s="4">
        <v>39452.31</v>
      </c>
      <c r="Y53" s="4">
        <v>0</v>
      </c>
      <c r="Z53" s="4">
        <v>0</v>
      </c>
      <c r="AA53" s="456">
        <v>0</v>
      </c>
      <c r="AB53" s="442"/>
      <c r="AC53" s="4">
        <v>0</v>
      </c>
      <c r="AD53" s="452">
        <v>0</v>
      </c>
      <c r="AE53" s="442"/>
      <c r="AF53" s="452">
        <v>0</v>
      </c>
      <c r="AG53" s="442"/>
    </row>
    <row r="54" spans="1:33" s="15" customFormat="1" ht="54" customHeight="1" x14ac:dyDescent="0.25">
      <c r="A54" s="11">
        <v>41</v>
      </c>
      <c r="B54" s="11" t="s">
        <v>691</v>
      </c>
      <c r="C54" s="11" t="s">
        <v>694</v>
      </c>
      <c r="D54" s="11" t="s">
        <v>750</v>
      </c>
      <c r="E54" s="453" t="s">
        <v>751</v>
      </c>
      <c r="F54" s="442"/>
      <c r="G54" s="11" t="s">
        <v>629</v>
      </c>
      <c r="H54" s="11" t="s">
        <v>630</v>
      </c>
      <c r="I54" s="11">
        <v>1</v>
      </c>
      <c r="J54" s="454">
        <v>0</v>
      </c>
      <c r="K54" s="455"/>
      <c r="L54" s="442"/>
      <c r="M54" s="11" t="s">
        <v>710</v>
      </c>
      <c r="N54" s="9">
        <v>43313</v>
      </c>
      <c r="O54" s="8" t="s">
        <v>639</v>
      </c>
      <c r="P54" s="8" t="s">
        <v>671</v>
      </c>
      <c r="Q54" s="8" t="s">
        <v>639</v>
      </c>
      <c r="R54" s="7" t="s">
        <v>229</v>
      </c>
      <c r="S54" s="11" t="s">
        <v>634</v>
      </c>
      <c r="T54" s="6">
        <v>27344</v>
      </c>
      <c r="U54" s="456">
        <v>0</v>
      </c>
      <c r="V54" s="455"/>
      <c r="W54" s="442"/>
      <c r="X54" s="4">
        <v>167507.26</v>
      </c>
      <c r="Y54" s="4">
        <v>0</v>
      </c>
      <c r="Z54" s="4">
        <v>0</v>
      </c>
      <c r="AA54" s="456">
        <v>0</v>
      </c>
      <c r="AB54" s="442"/>
      <c r="AC54" s="4">
        <v>0</v>
      </c>
      <c r="AD54" s="452">
        <v>0</v>
      </c>
      <c r="AE54" s="442"/>
      <c r="AF54" s="452">
        <v>0</v>
      </c>
      <c r="AG54" s="442"/>
    </row>
    <row r="55" spans="1:33" s="15" customFormat="1" ht="30.75" customHeight="1" x14ac:dyDescent="0.25">
      <c r="A55" s="11">
        <v>42</v>
      </c>
      <c r="B55" s="11" t="s">
        <v>691</v>
      </c>
      <c r="C55" s="11" t="s">
        <v>694</v>
      </c>
      <c r="D55" s="11" t="s">
        <v>752</v>
      </c>
      <c r="E55" s="453" t="s">
        <v>753</v>
      </c>
      <c r="F55" s="442"/>
      <c r="G55" s="11" t="s">
        <v>629</v>
      </c>
      <c r="H55" s="11" t="s">
        <v>630</v>
      </c>
      <c r="I55" s="11">
        <v>1</v>
      </c>
      <c r="J55" s="454">
        <v>0</v>
      </c>
      <c r="K55" s="455"/>
      <c r="L55" s="442"/>
      <c r="M55" s="11" t="s">
        <v>638</v>
      </c>
      <c r="N55" s="9">
        <v>43344</v>
      </c>
      <c r="O55" s="8" t="s">
        <v>646</v>
      </c>
      <c r="P55" s="8" t="s">
        <v>647</v>
      </c>
      <c r="Q55" s="8" t="s">
        <v>646</v>
      </c>
      <c r="R55" s="7" t="s">
        <v>137</v>
      </c>
      <c r="S55" s="11" t="s">
        <v>634</v>
      </c>
      <c r="T55" s="6">
        <v>27344</v>
      </c>
      <c r="U55" s="456">
        <v>0</v>
      </c>
      <c r="V55" s="455"/>
      <c r="W55" s="442"/>
      <c r="X55" s="4">
        <v>1387145.88</v>
      </c>
      <c r="Y55" s="4">
        <v>1387145.88</v>
      </c>
      <c r="Z55" s="4">
        <v>1387145.88</v>
      </c>
      <c r="AA55" s="456">
        <v>1387145.88</v>
      </c>
      <c r="AB55" s="442"/>
      <c r="AC55" s="4">
        <v>1387145.88</v>
      </c>
      <c r="AD55" s="452">
        <v>1</v>
      </c>
      <c r="AE55" s="442"/>
      <c r="AF55" s="452">
        <v>1</v>
      </c>
      <c r="AG55" s="442"/>
    </row>
    <row r="56" spans="1:33" s="15" customFormat="1" ht="51" customHeight="1" x14ac:dyDescent="0.25">
      <c r="A56" s="11">
        <v>43</v>
      </c>
      <c r="B56" s="11" t="s">
        <v>691</v>
      </c>
      <c r="C56" s="11" t="s">
        <v>694</v>
      </c>
      <c r="D56" s="11" t="s">
        <v>754</v>
      </c>
      <c r="E56" s="453" t="s">
        <v>755</v>
      </c>
      <c r="F56" s="442"/>
      <c r="G56" s="11" t="s">
        <v>629</v>
      </c>
      <c r="H56" s="11" t="s">
        <v>630</v>
      </c>
      <c r="I56" s="11">
        <v>1</v>
      </c>
      <c r="J56" s="454">
        <v>0</v>
      </c>
      <c r="K56" s="455"/>
      <c r="L56" s="442"/>
      <c r="M56" s="11" t="s">
        <v>710</v>
      </c>
      <c r="N56" s="9">
        <v>43353</v>
      </c>
      <c r="O56" s="8" t="s">
        <v>639</v>
      </c>
      <c r="P56" s="8" t="s">
        <v>756</v>
      </c>
      <c r="Q56" s="8" t="s">
        <v>639</v>
      </c>
      <c r="R56" s="7" t="s">
        <v>229</v>
      </c>
      <c r="S56" s="11" t="s">
        <v>634</v>
      </c>
      <c r="T56" s="6">
        <v>27544</v>
      </c>
      <c r="U56" s="456">
        <v>0</v>
      </c>
      <c r="V56" s="455"/>
      <c r="W56" s="442"/>
      <c r="X56" s="4">
        <v>1041125.72</v>
      </c>
      <c r="Y56" s="4">
        <v>0</v>
      </c>
      <c r="Z56" s="4">
        <v>0</v>
      </c>
      <c r="AA56" s="456">
        <v>0</v>
      </c>
      <c r="AB56" s="442"/>
      <c r="AC56" s="4">
        <v>0</v>
      </c>
      <c r="AD56" s="452">
        <v>0</v>
      </c>
      <c r="AE56" s="442"/>
      <c r="AF56" s="452">
        <v>0</v>
      </c>
      <c r="AG56" s="442"/>
    </row>
    <row r="57" spans="1:33" s="15" customFormat="1" ht="30" customHeight="1" x14ac:dyDescent="0.25">
      <c r="A57" s="11">
        <v>44</v>
      </c>
      <c r="B57" s="11" t="s">
        <v>691</v>
      </c>
      <c r="C57" s="11" t="s">
        <v>694</v>
      </c>
      <c r="D57" s="11" t="s">
        <v>757</v>
      </c>
      <c r="E57" s="453" t="s">
        <v>758</v>
      </c>
      <c r="F57" s="442"/>
      <c r="G57" s="11" t="s">
        <v>629</v>
      </c>
      <c r="H57" s="11" t="s">
        <v>630</v>
      </c>
      <c r="I57" s="11">
        <v>1</v>
      </c>
      <c r="J57" s="454">
        <v>0</v>
      </c>
      <c r="K57" s="455"/>
      <c r="L57" s="442"/>
      <c r="M57" s="11" t="s">
        <v>710</v>
      </c>
      <c r="N57" s="9">
        <v>43346</v>
      </c>
      <c r="O57" s="8" t="s">
        <v>639</v>
      </c>
      <c r="P57" s="8" t="s">
        <v>759</v>
      </c>
      <c r="Q57" s="8" t="s">
        <v>639</v>
      </c>
      <c r="R57" s="7" t="s">
        <v>137</v>
      </c>
      <c r="S57" s="11" t="s">
        <v>634</v>
      </c>
      <c r="T57" s="6">
        <v>0</v>
      </c>
      <c r="U57" s="456">
        <v>0</v>
      </c>
      <c r="V57" s="455"/>
      <c r="W57" s="442"/>
      <c r="X57" s="4">
        <v>1009495</v>
      </c>
      <c r="Y57" s="4">
        <v>0</v>
      </c>
      <c r="Z57" s="4">
        <v>0</v>
      </c>
      <c r="AA57" s="456">
        <v>0</v>
      </c>
      <c r="AB57" s="442"/>
      <c r="AC57" s="4">
        <v>0</v>
      </c>
      <c r="AD57" s="452">
        <v>0</v>
      </c>
      <c r="AE57" s="442"/>
      <c r="AF57" s="452">
        <v>0</v>
      </c>
      <c r="AG57" s="442"/>
    </row>
    <row r="58" spans="1:33" s="15" customFormat="1" x14ac:dyDescent="0.25">
      <c r="A58" s="14"/>
      <c r="B58" s="14"/>
      <c r="C58" s="463" t="s">
        <v>3053</v>
      </c>
      <c r="D58" s="439"/>
      <c r="E58" s="460"/>
      <c r="F58" s="439"/>
      <c r="G58" s="14"/>
      <c r="H58" s="14"/>
      <c r="I58" s="14"/>
      <c r="J58" s="459"/>
      <c r="K58" s="439"/>
      <c r="L58" s="439"/>
      <c r="M58" s="14"/>
      <c r="N58" s="13"/>
      <c r="O58" s="12"/>
      <c r="P58" s="12"/>
      <c r="Q58" s="464" t="s">
        <v>649</v>
      </c>
      <c r="R58" s="439"/>
      <c r="S58" s="14"/>
      <c r="T58" s="14"/>
      <c r="U58" s="462">
        <v>58140282.100000001</v>
      </c>
      <c r="V58" s="439"/>
      <c r="W58" s="439"/>
      <c r="X58" s="2">
        <v>39967394.829999998</v>
      </c>
      <c r="Y58" s="2">
        <v>20968608.890000001</v>
      </c>
      <c r="Z58" s="2">
        <v>14492081.24</v>
      </c>
      <c r="AA58" s="462">
        <v>14492081.24</v>
      </c>
      <c r="AB58" s="439"/>
      <c r="AC58" s="2">
        <v>14407259.630000001</v>
      </c>
      <c r="AD58" s="460"/>
      <c r="AE58" s="439"/>
      <c r="AF58" s="460"/>
      <c r="AG58" s="439"/>
    </row>
    <row r="59" spans="1:33" s="15" customFormat="1" x14ac:dyDescent="0.25">
      <c r="A59" s="458" t="s">
        <v>760</v>
      </c>
      <c r="B59" s="439"/>
      <c r="C59" s="439"/>
      <c r="D59" s="439"/>
      <c r="E59" s="439"/>
      <c r="F59" s="439"/>
      <c r="G59" s="14"/>
      <c r="H59" s="14"/>
      <c r="I59" s="14"/>
      <c r="J59" s="459"/>
      <c r="K59" s="439"/>
      <c r="L59" s="439"/>
      <c r="M59" s="14"/>
      <c r="N59" s="13"/>
      <c r="O59" s="12"/>
      <c r="P59" s="12"/>
      <c r="Q59" s="12"/>
      <c r="R59" s="14"/>
      <c r="S59" s="14"/>
      <c r="T59" s="14"/>
      <c r="U59" s="460"/>
      <c r="V59" s="439"/>
      <c r="W59" s="439"/>
      <c r="X59" s="12"/>
      <c r="Y59" s="12"/>
      <c r="Z59" s="12"/>
      <c r="AA59" s="460"/>
      <c r="AB59" s="439"/>
      <c r="AC59" s="12"/>
      <c r="AD59" s="460"/>
      <c r="AE59" s="439"/>
      <c r="AF59" s="460"/>
      <c r="AG59" s="439"/>
    </row>
    <row r="60" spans="1:33" s="15" customFormat="1" ht="26.25" customHeight="1" x14ac:dyDescent="0.25">
      <c r="A60" s="11">
        <v>48</v>
      </c>
      <c r="B60" s="11" t="s">
        <v>761</v>
      </c>
      <c r="C60" s="11" t="s">
        <v>626</v>
      </c>
      <c r="D60" s="11" t="s">
        <v>762</v>
      </c>
      <c r="E60" s="453" t="s">
        <v>763</v>
      </c>
      <c r="F60" s="442"/>
      <c r="G60" s="11" t="s">
        <v>629</v>
      </c>
      <c r="H60" s="11" t="s">
        <v>630</v>
      </c>
      <c r="I60" s="11">
        <v>1</v>
      </c>
      <c r="J60" s="454">
        <v>0</v>
      </c>
      <c r="K60" s="455"/>
      <c r="L60" s="442"/>
      <c r="M60" s="11" t="s">
        <v>631</v>
      </c>
      <c r="N60" s="9">
        <v>43160</v>
      </c>
      <c r="O60" s="8" t="s">
        <v>764</v>
      </c>
      <c r="P60" s="8" t="s">
        <v>633</v>
      </c>
      <c r="Q60" s="8" t="s">
        <v>764</v>
      </c>
      <c r="R60" s="7" t="s">
        <v>111</v>
      </c>
      <c r="S60" s="11" t="s">
        <v>634</v>
      </c>
      <c r="T60" s="6">
        <v>10</v>
      </c>
      <c r="U60" s="456">
        <v>0</v>
      </c>
      <c r="V60" s="455"/>
      <c r="W60" s="442"/>
      <c r="X60" s="4">
        <v>9396</v>
      </c>
      <c r="Y60" s="4">
        <v>9396</v>
      </c>
      <c r="Z60" s="4">
        <v>9396</v>
      </c>
      <c r="AA60" s="456">
        <v>9396</v>
      </c>
      <c r="AB60" s="442"/>
      <c r="AC60" s="4">
        <v>9396</v>
      </c>
      <c r="AD60" s="452">
        <v>1</v>
      </c>
      <c r="AE60" s="442"/>
      <c r="AF60" s="452">
        <v>1</v>
      </c>
      <c r="AG60" s="442"/>
    </row>
    <row r="61" spans="1:33" s="15" customFormat="1" ht="26.25" customHeight="1" x14ac:dyDescent="0.25">
      <c r="A61" s="11">
        <v>49</v>
      </c>
      <c r="B61" s="11" t="s">
        <v>761</v>
      </c>
      <c r="C61" s="11" t="s">
        <v>765</v>
      </c>
      <c r="D61" s="11" t="s">
        <v>766</v>
      </c>
      <c r="E61" s="453" t="s">
        <v>767</v>
      </c>
      <c r="F61" s="442"/>
      <c r="G61" s="11" t="s">
        <v>629</v>
      </c>
      <c r="H61" s="11" t="s">
        <v>630</v>
      </c>
      <c r="I61" s="11">
        <v>1</v>
      </c>
      <c r="J61" s="454">
        <v>0</v>
      </c>
      <c r="K61" s="455"/>
      <c r="L61" s="442"/>
      <c r="M61" s="11" t="s">
        <v>638</v>
      </c>
      <c r="N61" s="9">
        <v>43101</v>
      </c>
      <c r="O61" s="8" t="s">
        <v>639</v>
      </c>
      <c r="P61" s="8" t="s">
        <v>640</v>
      </c>
      <c r="Q61" s="8" t="s">
        <v>641</v>
      </c>
      <c r="R61" s="7" t="s">
        <v>111</v>
      </c>
      <c r="S61" s="11" t="s">
        <v>634</v>
      </c>
      <c r="T61" s="6">
        <v>27344</v>
      </c>
      <c r="U61" s="456">
        <v>4849134</v>
      </c>
      <c r="V61" s="455"/>
      <c r="W61" s="442"/>
      <c r="X61" s="4">
        <v>5065756.6399999997</v>
      </c>
      <c r="Y61" s="4">
        <v>5006216.12</v>
      </c>
      <c r="Z61" s="4">
        <v>3420663.38</v>
      </c>
      <c r="AA61" s="456">
        <v>3420663.38</v>
      </c>
      <c r="AB61" s="442"/>
      <c r="AC61" s="4">
        <v>3405821.61</v>
      </c>
      <c r="AD61" s="452">
        <v>0.67525221266847102</v>
      </c>
      <c r="AE61" s="442"/>
      <c r="AF61" s="452">
        <v>0.67525221266847102</v>
      </c>
      <c r="AG61" s="442"/>
    </row>
    <row r="62" spans="1:33" s="15" customFormat="1" ht="26.25" customHeight="1" x14ac:dyDescent="0.25">
      <c r="A62" s="11">
        <v>50</v>
      </c>
      <c r="B62" s="11" t="s">
        <v>761</v>
      </c>
      <c r="C62" s="11" t="s">
        <v>765</v>
      </c>
      <c r="D62" s="11" t="s">
        <v>768</v>
      </c>
      <c r="E62" s="453" t="s">
        <v>769</v>
      </c>
      <c r="F62" s="442"/>
      <c r="G62" s="11" t="s">
        <v>629</v>
      </c>
      <c r="H62" s="11" t="s">
        <v>630</v>
      </c>
      <c r="I62" s="11">
        <v>1</v>
      </c>
      <c r="J62" s="454">
        <v>0</v>
      </c>
      <c r="K62" s="455"/>
      <c r="L62" s="442"/>
      <c r="M62" s="11" t="s">
        <v>770</v>
      </c>
      <c r="N62" s="9">
        <v>43222</v>
      </c>
      <c r="O62" s="8" t="s">
        <v>771</v>
      </c>
      <c r="P62" s="8" t="s">
        <v>772</v>
      </c>
      <c r="Q62" s="8" t="s">
        <v>771</v>
      </c>
      <c r="R62" s="7" t="s">
        <v>137</v>
      </c>
      <c r="S62" s="11" t="s">
        <v>634</v>
      </c>
      <c r="T62" s="6">
        <v>413</v>
      </c>
      <c r="U62" s="456">
        <v>0</v>
      </c>
      <c r="V62" s="455"/>
      <c r="W62" s="442"/>
      <c r="X62" s="4">
        <v>64254.080000000002</v>
      </c>
      <c r="Y62" s="4">
        <v>64254.080000000002</v>
      </c>
      <c r="Z62" s="4">
        <v>64254.080000000002</v>
      </c>
      <c r="AA62" s="456">
        <v>64254.080000000002</v>
      </c>
      <c r="AB62" s="442"/>
      <c r="AC62" s="4">
        <v>64254.080000000002</v>
      </c>
      <c r="AD62" s="452">
        <v>1</v>
      </c>
      <c r="AE62" s="442"/>
      <c r="AF62" s="452">
        <v>1</v>
      </c>
      <c r="AG62" s="442"/>
    </row>
    <row r="63" spans="1:33" s="15" customFormat="1" ht="26.25" customHeight="1" x14ac:dyDescent="0.25">
      <c r="A63" s="11">
        <v>51</v>
      </c>
      <c r="B63" s="11" t="s">
        <v>761</v>
      </c>
      <c r="C63" s="11" t="s">
        <v>765</v>
      </c>
      <c r="D63" s="11" t="s">
        <v>773</v>
      </c>
      <c r="E63" s="453" t="s">
        <v>774</v>
      </c>
      <c r="F63" s="442"/>
      <c r="G63" s="11" t="s">
        <v>629</v>
      </c>
      <c r="H63" s="11" t="s">
        <v>630</v>
      </c>
      <c r="I63" s="11">
        <v>0</v>
      </c>
      <c r="J63" s="454">
        <v>0</v>
      </c>
      <c r="K63" s="455"/>
      <c r="L63" s="442"/>
      <c r="M63" s="11"/>
      <c r="N63" s="9">
        <v>43280</v>
      </c>
      <c r="O63" s="8" t="s">
        <v>639</v>
      </c>
      <c r="P63" s="8" t="s">
        <v>775</v>
      </c>
      <c r="Q63" s="8" t="s">
        <v>639</v>
      </c>
      <c r="R63" s="7" t="s">
        <v>111</v>
      </c>
      <c r="S63" s="11" t="s">
        <v>634</v>
      </c>
      <c r="T63" s="6">
        <v>27344</v>
      </c>
      <c r="U63" s="456">
        <v>0</v>
      </c>
      <c r="V63" s="455"/>
      <c r="W63" s="442"/>
      <c r="X63" s="4">
        <v>5990137.4100000001</v>
      </c>
      <c r="Y63" s="4">
        <v>0</v>
      </c>
      <c r="Z63" s="4">
        <v>0</v>
      </c>
      <c r="AA63" s="456">
        <v>0</v>
      </c>
      <c r="AB63" s="442"/>
      <c r="AC63" s="4">
        <v>0</v>
      </c>
      <c r="AD63" s="452">
        <v>0</v>
      </c>
      <c r="AE63" s="442"/>
      <c r="AF63" s="452">
        <v>0</v>
      </c>
      <c r="AG63" s="442"/>
    </row>
    <row r="64" spans="1:33" s="15" customFormat="1" ht="26.25" customHeight="1" x14ac:dyDescent="0.25">
      <c r="A64" s="11">
        <v>52</v>
      </c>
      <c r="B64" s="11" t="s">
        <v>761</v>
      </c>
      <c r="C64" s="11" t="s">
        <v>765</v>
      </c>
      <c r="D64" s="11" t="s">
        <v>776</v>
      </c>
      <c r="E64" s="453" t="s">
        <v>777</v>
      </c>
      <c r="F64" s="442"/>
      <c r="G64" s="11" t="s">
        <v>629</v>
      </c>
      <c r="H64" s="11" t="s">
        <v>630</v>
      </c>
      <c r="I64" s="11">
        <v>1</v>
      </c>
      <c r="J64" s="454">
        <v>0</v>
      </c>
      <c r="K64" s="455"/>
      <c r="L64" s="442"/>
      <c r="M64" s="11" t="s">
        <v>638</v>
      </c>
      <c r="N64" s="9">
        <v>43344</v>
      </c>
      <c r="O64" s="8" t="s">
        <v>646</v>
      </c>
      <c r="P64" s="8" t="s">
        <v>647</v>
      </c>
      <c r="Q64" s="8" t="s">
        <v>646</v>
      </c>
      <c r="R64" s="7" t="s">
        <v>137</v>
      </c>
      <c r="S64" s="11" t="s">
        <v>634</v>
      </c>
      <c r="T64" s="6">
        <v>27344</v>
      </c>
      <c r="U64" s="456">
        <v>0</v>
      </c>
      <c r="V64" s="455"/>
      <c r="W64" s="442"/>
      <c r="X64" s="4">
        <v>568682.96</v>
      </c>
      <c r="Y64" s="4">
        <v>568682.96</v>
      </c>
      <c r="Z64" s="4">
        <v>568682.96</v>
      </c>
      <c r="AA64" s="456">
        <v>568682.96</v>
      </c>
      <c r="AB64" s="442"/>
      <c r="AC64" s="4">
        <v>568682.96</v>
      </c>
      <c r="AD64" s="452">
        <v>1</v>
      </c>
      <c r="AE64" s="442"/>
      <c r="AF64" s="452">
        <v>1</v>
      </c>
      <c r="AG64" s="442"/>
    </row>
    <row r="65" spans="1:33" s="15" customFormat="1" x14ac:dyDescent="0.25">
      <c r="A65" s="14"/>
      <c r="B65" s="14"/>
      <c r="C65" s="463" t="s">
        <v>778</v>
      </c>
      <c r="D65" s="439"/>
      <c r="E65" s="460"/>
      <c r="F65" s="439"/>
      <c r="G65" s="14"/>
      <c r="H65" s="14"/>
      <c r="I65" s="14"/>
      <c r="J65" s="459"/>
      <c r="K65" s="439"/>
      <c r="L65" s="439"/>
      <c r="M65" s="14"/>
      <c r="N65" s="13"/>
      <c r="O65" s="12"/>
      <c r="P65" s="12"/>
      <c r="Q65" s="464" t="s">
        <v>649</v>
      </c>
      <c r="R65" s="439"/>
      <c r="S65" s="14"/>
      <c r="T65" s="14"/>
      <c r="U65" s="462">
        <v>4849134</v>
      </c>
      <c r="V65" s="439"/>
      <c r="W65" s="439"/>
      <c r="X65" s="2">
        <v>11698227.09</v>
      </c>
      <c r="Y65" s="2">
        <v>5648549.1600000001</v>
      </c>
      <c r="Z65" s="2">
        <v>4062996.42</v>
      </c>
      <c r="AA65" s="462">
        <v>4062996.42</v>
      </c>
      <c r="AB65" s="439"/>
      <c r="AC65" s="2">
        <v>4048154.65</v>
      </c>
      <c r="AD65" s="460"/>
      <c r="AE65" s="439"/>
      <c r="AF65" s="460"/>
      <c r="AG65" s="439"/>
    </row>
    <row r="66" spans="1:33" s="15" customFormat="1" x14ac:dyDescent="0.25">
      <c r="A66" s="458" t="s">
        <v>779</v>
      </c>
      <c r="B66" s="439"/>
      <c r="C66" s="439"/>
      <c r="D66" s="439"/>
      <c r="E66" s="439"/>
      <c r="F66" s="439"/>
      <c r="G66" s="14"/>
      <c r="H66" s="14"/>
      <c r="I66" s="14"/>
      <c r="J66" s="459"/>
      <c r="K66" s="439"/>
      <c r="L66" s="439"/>
      <c r="M66" s="14"/>
      <c r="N66" s="13"/>
      <c r="O66" s="12"/>
      <c r="P66" s="12"/>
      <c r="Q66" s="12"/>
      <c r="R66" s="14"/>
      <c r="S66" s="14"/>
      <c r="T66" s="14"/>
      <c r="U66" s="460"/>
      <c r="V66" s="439"/>
      <c r="W66" s="439"/>
      <c r="X66" s="12"/>
      <c r="Y66" s="12"/>
      <c r="Z66" s="12"/>
      <c r="AA66" s="460"/>
      <c r="AB66" s="439"/>
      <c r="AC66" s="12"/>
      <c r="AD66" s="460"/>
      <c r="AE66" s="439"/>
      <c r="AF66" s="460"/>
      <c r="AG66" s="439"/>
    </row>
    <row r="67" spans="1:33" s="15" customFormat="1" ht="25.5" customHeight="1" x14ac:dyDescent="0.25">
      <c r="A67" s="11">
        <v>53</v>
      </c>
      <c r="B67" s="11" t="s">
        <v>780</v>
      </c>
      <c r="C67" s="11" t="s">
        <v>781</v>
      </c>
      <c r="D67" s="11" t="s">
        <v>782</v>
      </c>
      <c r="E67" s="453" t="s">
        <v>783</v>
      </c>
      <c r="F67" s="442"/>
      <c r="G67" s="11" t="s">
        <v>629</v>
      </c>
      <c r="H67" s="11" t="s">
        <v>630</v>
      </c>
      <c r="I67" s="11">
        <v>1</v>
      </c>
      <c r="J67" s="454">
        <v>0</v>
      </c>
      <c r="K67" s="455"/>
      <c r="L67" s="442"/>
      <c r="M67" s="11" t="s">
        <v>638</v>
      </c>
      <c r="N67" s="9">
        <v>43101</v>
      </c>
      <c r="O67" s="8" t="s">
        <v>639</v>
      </c>
      <c r="P67" s="8" t="s">
        <v>640</v>
      </c>
      <c r="Q67" s="8" t="s">
        <v>639</v>
      </c>
      <c r="R67" s="7" t="s">
        <v>111</v>
      </c>
      <c r="S67" s="11" t="s">
        <v>634</v>
      </c>
      <c r="T67" s="6">
        <v>27344</v>
      </c>
      <c r="U67" s="456">
        <v>6438607</v>
      </c>
      <c r="V67" s="455"/>
      <c r="W67" s="442"/>
      <c r="X67" s="4">
        <v>6798030.2800000003</v>
      </c>
      <c r="Y67" s="4">
        <v>6668730.6399999997</v>
      </c>
      <c r="Z67" s="4">
        <v>4448082.8899999997</v>
      </c>
      <c r="AA67" s="456">
        <v>4448082.8899999997</v>
      </c>
      <c r="AB67" s="442"/>
      <c r="AC67" s="4">
        <v>4429751.1100000003</v>
      </c>
      <c r="AD67" s="452">
        <v>0.65431936999256801</v>
      </c>
      <c r="AE67" s="442"/>
      <c r="AF67" s="452">
        <v>0.65431936999256801</v>
      </c>
      <c r="AG67" s="442"/>
    </row>
    <row r="68" spans="1:33" s="15" customFormat="1" ht="25.5" customHeight="1" x14ac:dyDescent="0.25">
      <c r="A68" s="11">
        <v>54</v>
      </c>
      <c r="B68" s="11" t="s">
        <v>780</v>
      </c>
      <c r="C68" s="11" t="s">
        <v>784</v>
      </c>
      <c r="D68" s="11" t="s">
        <v>785</v>
      </c>
      <c r="E68" s="453" t="s">
        <v>786</v>
      </c>
      <c r="F68" s="442"/>
      <c r="G68" s="11" t="s">
        <v>629</v>
      </c>
      <c r="H68" s="11" t="s">
        <v>630</v>
      </c>
      <c r="I68" s="11">
        <v>1</v>
      </c>
      <c r="J68" s="454">
        <v>0</v>
      </c>
      <c r="K68" s="455"/>
      <c r="L68" s="442"/>
      <c r="M68" s="11" t="s">
        <v>787</v>
      </c>
      <c r="N68" s="9">
        <v>43101</v>
      </c>
      <c r="O68" s="8" t="s">
        <v>646</v>
      </c>
      <c r="P68" s="8" t="s">
        <v>640</v>
      </c>
      <c r="Q68" s="8" t="s">
        <v>646</v>
      </c>
      <c r="R68" s="7" t="s">
        <v>111</v>
      </c>
      <c r="S68" s="11" t="s">
        <v>634</v>
      </c>
      <c r="T68" s="6">
        <v>27344</v>
      </c>
      <c r="U68" s="456">
        <v>1751600</v>
      </c>
      <c r="V68" s="455"/>
      <c r="W68" s="442"/>
      <c r="X68" s="4">
        <v>1676200</v>
      </c>
      <c r="Y68" s="4">
        <v>1676200</v>
      </c>
      <c r="Z68" s="4">
        <v>1676200</v>
      </c>
      <c r="AA68" s="456">
        <v>1676200</v>
      </c>
      <c r="AB68" s="442"/>
      <c r="AC68" s="4">
        <v>1676200</v>
      </c>
      <c r="AD68" s="452">
        <v>1</v>
      </c>
      <c r="AE68" s="442"/>
      <c r="AF68" s="452">
        <v>1</v>
      </c>
      <c r="AG68" s="442"/>
    </row>
    <row r="69" spans="1:33" s="15" customFormat="1" ht="25.5" customHeight="1" x14ac:dyDescent="0.25">
      <c r="A69" s="11">
        <v>55</v>
      </c>
      <c r="B69" s="11" t="s">
        <v>780</v>
      </c>
      <c r="C69" s="11" t="s">
        <v>781</v>
      </c>
      <c r="D69" s="11" t="s">
        <v>788</v>
      </c>
      <c r="E69" s="453" t="s">
        <v>789</v>
      </c>
      <c r="F69" s="442"/>
      <c r="G69" s="11" t="s">
        <v>629</v>
      </c>
      <c r="H69" s="11" t="s">
        <v>630</v>
      </c>
      <c r="I69" s="11">
        <v>1</v>
      </c>
      <c r="J69" s="454">
        <v>0</v>
      </c>
      <c r="K69" s="455"/>
      <c r="L69" s="442"/>
      <c r="M69" s="11" t="s">
        <v>638</v>
      </c>
      <c r="N69" s="9">
        <v>43344</v>
      </c>
      <c r="O69" s="8" t="s">
        <v>646</v>
      </c>
      <c r="P69" s="8" t="s">
        <v>647</v>
      </c>
      <c r="Q69" s="8" t="s">
        <v>646</v>
      </c>
      <c r="R69" s="7" t="s">
        <v>137</v>
      </c>
      <c r="S69" s="11" t="s">
        <v>634</v>
      </c>
      <c r="T69" s="6">
        <v>27344</v>
      </c>
      <c r="U69" s="456">
        <v>0</v>
      </c>
      <c r="V69" s="455"/>
      <c r="W69" s="442"/>
      <c r="X69" s="4">
        <v>649559.16</v>
      </c>
      <c r="Y69" s="4">
        <v>649559.16</v>
      </c>
      <c r="Z69" s="4">
        <v>649559.16</v>
      </c>
      <c r="AA69" s="456">
        <v>649559.16</v>
      </c>
      <c r="AB69" s="442"/>
      <c r="AC69" s="4">
        <v>649559.16</v>
      </c>
      <c r="AD69" s="452">
        <v>1</v>
      </c>
      <c r="AE69" s="442"/>
      <c r="AF69" s="452">
        <v>1</v>
      </c>
      <c r="AG69" s="442"/>
    </row>
    <row r="70" spans="1:33" s="15" customFormat="1" x14ac:dyDescent="0.25">
      <c r="A70" s="14"/>
      <c r="B70" s="14"/>
      <c r="C70" s="463" t="s">
        <v>790</v>
      </c>
      <c r="D70" s="439"/>
      <c r="E70" s="460"/>
      <c r="F70" s="439"/>
      <c r="G70" s="14"/>
      <c r="H70" s="14"/>
      <c r="I70" s="14"/>
      <c r="J70" s="459"/>
      <c r="K70" s="439"/>
      <c r="L70" s="439"/>
      <c r="M70" s="14"/>
      <c r="N70" s="13"/>
      <c r="O70" s="12"/>
      <c r="P70" s="12"/>
      <c r="Q70" s="464" t="s">
        <v>649</v>
      </c>
      <c r="R70" s="439"/>
      <c r="S70" s="14"/>
      <c r="T70" s="14"/>
      <c r="U70" s="462">
        <v>8190207</v>
      </c>
      <c r="V70" s="439"/>
      <c r="W70" s="439"/>
      <c r="X70" s="2">
        <v>9123789.4399999995</v>
      </c>
      <c r="Y70" s="2">
        <v>8994489.8000000007</v>
      </c>
      <c r="Z70" s="2">
        <v>6773842.0499999998</v>
      </c>
      <c r="AA70" s="462">
        <v>6773842.0499999998</v>
      </c>
      <c r="AB70" s="439"/>
      <c r="AC70" s="2">
        <v>6755510.2699999996</v>
      </c>
      <c r="AD70" s="460"/>
      <c r="AE70" s="439"/>
      <c r="AF70" s="460"/>
      <c r="AG70" s="439"/>
    </row>
    <row r="71" spans="1:33" s="15" customFormat="1" x14ac:dyDescent="0.25">
      <c r="A71" s="458" t="s">
        <v>791</v>
      </c>
      <c r="B71" s="439"/>
      <c r="C71" s="439"/>
      <c r="D71" s="439"/>
      <c r="E71" s="439"/>
      <c r="F71" s="439"/>
      <c r="G71" s="14"/>
      <c r="H71" s="14"/>
      <c r="I71" s="14"/>
      <c r="J71" s="459"/>
      <c r="K71" s="439"/>
      <c r="L71" s="439"/>
      <c r="M71" s="14"/>
      <c r="N71" s="13"/>
      <c r="O71" s="12"/>
      <c r="P71" s="12"/>
      <c r="Q71" s="12"/>
      <c r="R71" s="14"/>
      <c r="S71" s="14"/>
      <c r="T71" s="14"/>
      <c r="U71" s="460"/>
      <c r="V71" s="439"/>
      <c r="W71" s="439"/>
      <c r="X71" s="12"/>
      <c r="Y71" s="12"/>
      <c r="Z71" s="12"/>
      <c r="AA71" s="460"/>
      <c r="AB71" s="439"/>
      <c r="AC71" s="12"/>
      <c r="AD71" s="460"/>
      <c r="AE71" s="439"/>
      <c r="AF71" s="460"/>
      <c r="AG71" s="439"/>
    </row>
    <row r="72" spans="1:33" s="15" customFormat="1" ht="29.25" customHeight="1" x14ac:dyDescent="0.25">
      <c r="A72" s="11">
        <v>56</v>
      </c>
      <c r="B72" s="11" t="s">
        <v>792</v>
      </c>
      <c r="C72" s="11" t="s">
        <v>702</v>
      </c>
      <c r="D72" s="11" t="s">
        <v>793</v>
      </c>
      <c r="E72" s="453" t="s">
        <v>794</v>
      </c>
      <c r="F72" s="442"/>
      <c r="G72" s="11" t="s">
        <v>629</v>
      </c>
      <c r="H72" s="11" t="s">
        <v>630</v>
      </c>
      <c r="I72" s="11">
        <v>1</v>
      </c>
      <c r="J72" s="454">
        <v>0</v>
      </c>
      <c r="K72" s="455"/>
      <c r="L72" s="442"/>
      <c r="M72" s="11" t="s">
        <v>638</v>
      </c>
      <c r="N72" s="9">
        <v>43101</v>
      </c>
      <c r="O72" s="8" t="s">
        <v>639</v>
      </c>
      <c r="P72" s="8" t="s">
        <v>640</v>
      </c>
      <c r="Q72" s="8" t="s">
        <v>639</v>
      </c>
      <c r="R72" s="7" t="s">
        <v>111</v>
      </c>
      <c r="S72" s="11" t="s">
        <v>634</v>
      </c>
      <c r="T72" s="6">
        <v>27344</v>
      </c>
      <c r="U72" s="456">
        <v>8841427</v>
      </c>
      <c r="V72" s="455"/>
      <c r="W72" s="442"/>
      <c r="X72" s="4">
        <v>8430934.2100000009</v>
      </c>
      <c r="Y72" s="4">
        <v>7932083.1799999997</v>
      </c>
      <c r="Z72" s="4">
        <v>5459506.7400000002</v>
      </c>
      <c r="AA72" s="456">
        <v>5459506.7400000002</v>
      </c>
      <c r="AB72" s="442"/>
      <c r="AC72" s="4">
        <v>5425016.6200000001</v>
      </c>
      <c r="AD72" s="452">
        <v>0.64755655826663105</v>
      </c>
      <c r="AE72" s="442"/>
      <c r="AF72" s="452">
        <v>0.64755655826663105</v>
      </c>
      <c r="AG72" s="442"/>
    </row>
    <row r="73" spans="1:33" s="15" customFormat="1" ht="29.25" customHeight="1" x14ac:dyDescent="0.25">
      <c r="A73" s="11">
        <v>57</v>
      </c>
      <c r="B73" s="11" t="s">
        <v>792</v>
      </c>
      <c r="C73" s="11" t="s">
        <v>795</v>
      </c>
      <c r="D73" s="11" t="s">
        <v>796</v>
      </c>
      <c r="E73" s="453" t="s">
        <v>797</v>
      </c>
      <c r="F73" s="442"/>
      <c r="G73" s="11" t="s">
        <v>629</v>
      </c>
      <c r="H73" s="11" t="s">
        <v>630</v>
      </c>
      <c r="I73" s="11">
        <v>1</v>
      </c>
      <c r="J73" s="454">
        <v>0</v>
      </c>
      <c r="K73" s="455"/>
      <c r="L73" s="442"/>
      <c r="M73" s="11" t="s">
        <v>638</v>
      </c>
      <c r="N73" s="9">
        <v>43101</v>
      </c>
      <c r="O73" s="8" t="s">
        <v>639</v>
      </c>
      <c r="P73" s="8" t="s">
        <v>640</v>
      </c>
      <c r="Q73" s="8" t="s">
        <v>798</v>
      </c>
      <c r="R73" s="7" t="s">
        <v>111</v>
      </c>
      <c r="S73" s="11" t="s">
        <v>634</v>
      </c>
      <c r="T73" s="6">
        <v>27344</v>
      </c>
      <c r="U73" s="456">
        <v>263000</v>
      </c>
      <c r="V73" s="455"/>
      <c r="W73" s="442"/>
      <c r="X73" s="4">
        <v>840180.78</v>
      </c>
      <c r="Y73" s="4">
        <v>835254.38</v>
      </c>
      <c r="Z73" s="4">
        <v>582880.68000000005</v>
      </c>
      <c r="AA73" s="456">
        <v>582880.68000000005</v>
      </c>
      <c r="AB73" s="442"/>
      <c r="AC73" s="4">
        <v>575975.54</v>
      </c>
      <c r="AD73" s="452">
        <v>0.69375626516950295</v>
      </c>
      <c r="AE73" s="442"/>
      <c r="AF73" s="452">
        <v>0.69375626516950295</v>
      </c>
      <c r="AG73" s="442"/>
    </row>
    <row r="74" spans="1:33" s="15" customFormat="1" ht="29.25" customHeight="1" x14ac:dyDescent="0.25">
      <c r="A74" s="11">
        <v>58</v>
      </c>
      <c r="B74" s="11" t="s">
        <v>792</v>
      </c>
      <c r="C74" s="11" t="s">
        <v>799</v>
      </c>
      <c r="D74" s="11" t="s">
        <v>800</v>
      </c>
      <c r="E74" s="453" t="s">
        <v>801</v>
      </c>
      <c r="F74" s="442"/>
      <c r="G74" s="11" t="s">
        <v>629</v>
      </c>
      <c r="H74" s="11" t="s">
        <v>630</v>
      </c>
      <c r="I74" s="11">
        <v>1</v>
      </c>
      <c r="J74" s="454">
        <v>0</v>
      </c>
      <c r="K74" s="455"/>
      <c r="L74" s="442"/>
      <c r="M74" s="11" t="s">
        <v>710</v>
      </c>
      <c r="N74" s="9">
        <v>43101</v>
      </c>
      <c r="O74" s="8" t="s">
        <v>639</v>
      </c>
      <c r="P74" s="8" t="s">
        <v>640</v>
      </c>
      <c r="Q74" s="8" t="s">
        <v>639</v>
      </c>
      <c r="R74" s="7" t="s">
        <v>111</v>
      </c>
      <c r="S74" s="11" t="s">
        <v>634</v>
      </c>
      <c r="T74" s="6">
        <v>250</v>
      </c>
      <c r="U74" s="456">
        <v>205481</v>
      </c>
      <c r="V74" s="455"/>
      <c r="W74" s="442"/>
      <c r="X74" s="4">
        <v>611098.05000000005</v>
      </c>
      <c r="Y74" s="4">
        <v>408120</v>
      </c>
      <c r="Z74" s="4">
        <v>408120</v>
      </c>
      <c r="AA74" s="456">
        <v>408120</v>
      </c>
      <c r="AB74" s="442"/>
      <c r="AC74" s="4">
        <v>408120</v>
      </c>
      <c r="AD74" s="452">
        <v>0.66784700098453897</v>
      </c>
      <c r="AE74" s="442"/>
      <c r="AF74" s="452">
        <v>0.66784700098453897</v>
      </c>
      <c r="AG74" s="442"/>
    </row>
    <row r="75" spans="1:33" s="15" customFormat="1" ht="34.5" customHeight="1" x14ac:dyDescent="0.25">
      <c r="A75" s="11">
        <v>59</v>
      </c>
      <c r="B75" s="11" t="s">
        <v>792</v>
      </c>
      <c r="C75" s="11" t="s">
        <v>802</v>
      </c>
      <c r="D75" s="11" t="s">
        <v>803</v>
      </c>
      <c r="E75" s="453" t="s">
        <v>804</v>
      </c>
      <c r="F75" s="442"/>
      <c r="G75" s="11" t="s">
        <v>629</v>
      </c>
      <c r="H75" s="11" t="s">
        <v>630</v>
      </c>
      <c r="I75" s="11">
        <v>2000</v>
      </c>
      <c r="J75" s="454">
        <v>0</v>
      </c>
      <c r="K75" s="455"/>
      <c r="L75" s="442"/>
      <c r="M75" s="11" t="s">
        <v>805</v>
      </c>
      <c r="N75" s="9">
        <v>43160</v>
      </c>
      <c r="O75" s="8" t="s">
        <v>806</v>
      </c>
      <c r="P75" s="8" t="s">
        <v>633</v>
      </c>
      <c r="Q75" s="8" t="s">
        <v>806</v>
      </c>
      <c r="R75" s="7" t="s">
        <v>111</v>
      </c>
      <c r="S75" s="11" t="s">
        <v>634</v>
      </c>
      <c r="T75" s="6">
        <v>2000</v>
      </c>
      <c r="U75" s="456">
        <v>0</v>
      </c>
      <c r="V75" s="455"/>
      <c r="W75" s="442"/>
      <c r="X75" s="4">
        <v>2418000</v>
      </c>
      <c r="Y75" s="4">
        <v>2418000</v>
      </c>
      <c r="Z75" s="4">
        <v>2418000</v>
      </c>
      <c r="AA75" s="456">
        <v>2418000</v>
      </c>
      <c r="AB75" s="442"/>
      <c r="AC75" s="4">
        <v>2418000</v>
      </c>
      <c r="AD75" s="452">
        <v>1</v>
      </c>
      <c r="AE75" s="442"/>
      <c r="AF75" s="452">
        <v>1</v>
      </c>
      <c r="AG75" s="442"/>
    </row>
    <row r="76" spans="1:33" s="15" customFormat="1" ht="34.5" customHeight="1" x14ac:dyDescent="0.25">
      <c r="A76" s="11">
        <v>60</v>
      </c>
      <c r="B76" s="11" t="s">
        <v>792</v>
      </c>
      <c r="C76" s="11" t="s">
        <v>802</v>
      </c>
      <c r="D76" s="11" t="s">
        <v>807</v>
      </c>
      <c r="E76" s="453" t="s">
        <v>808</v>
      </c>
      <c r="F76" s="442"/>
      <c r="G76" s="11" t="s">
        <v>629</v>
      </c>
      <c r="H76" s="11" t="s">
        <v>630</v>
      </c>
      <c r="I76" s="11">
        <v>85</v>
      </c>
      <c r="J76" s="454">
        <v>0</v>
      </c>
      <c r="K76" s="455"/>
      <c r="L76" s="442"/>
      <c r="M76" s="11" t="s">
        <v>809</v>
      </c>
      <c r="N76" s="9">
        <v>43252</v>
      </c>
      <c r="O76" s="8" t="s">
        <v>810</v>
      </c>
      <c r="P76" s="8" t="s">
        <v>743</v>
      </c>
      <c r="Q76" s="8" t="s">
        <v>810</v>
      </c>
      <c r="R76" s="7" t="s">
        <v>111</v>
      </c>
      <c r="S76" s="11" t="s">
        <v>634</v>
      </c>
      <c r="T76" s="6">
        <v>85</v>
      </c>
      <c r="U76" s="456">
        <v>0</v>
      </c>
      <c r="V76" s="455"/>
      <c r="W76" s="442"/>
      <c r="X76" s="4">
        <v>850000</v>
      </c>
      <c r="Y76" s="4">
        <v>850000</v>
      </c>
      <c r="Z76" s="4">
        <v>850000</v>
      </c>
      <c r="AA76" s="456">
        <v>850000</v>
      </c>
      <c r="AB76" s="442"/>
      <c r="AC76" s="4">
        <v>850000</v>
      </c>
      <c r="AD76" s="452">
        <v>1</v>
      </c>
      <c r="AE76" s="442"/>
      <c r="AF76" s="452">
        <v>1</v>
      </c>
      <c r="AG76" s="442"/>
    </row>
    <row r="77" spans="1:33" s="15" customFormat="1" ht="29.25" customHeight="1" x14ac:dyDescent="0.25">
      <c r="A77" s="11">
        <v>61</v>
      </c>
      <c r="B77" s="11" t="s">
        <v>792</v>
      </c>
      <c r="C77" s="11" t="s">
        <v>702</v>
      </c>
      <c r="D77" s="11" t="s">
        <v>811</v>
      </c>
      <c r="E77" s="453" t="s">
        <v>812</v>
      </c>
      <c r="F77" s="442"/>
      <c r="G77" s="11" t="s">
        <v>629</v>
      </c>
      <c r="H77" s="11" t="s">
        <v>630</v>
      </c>
      <c r="I77" s="11">
        <v>1</v>
      </c>
      <c r="J77" s="454">
        <v>0</v>
      </c>
      <c r="K77" s="455"/>
      <c r="L77" s="442"/>
      <c r="M77" s="11" t="s">
        <v>638</v>
      </c>
      <c r="N77" s="9">
        <v>43344</v>
      </c>
      <c r="O77" s="8" t="s">
        <v>646</v>
      </c>
      <c r="P77" s="8" t="s">
        <v>647</v>
      </c>
      <c r="Q77" s="8" t="s">
        <v>646</v>
      </c>
      <c r="R77" s="7" t="s">
        <v>137</v>
      </c>
      <c r="S77" s="11" t="s">
        <v>634</v>
      </c>
      <c r="T77" s="6">
        <v>27344</v>
      </c>
      <c r="U77" s="456">
        <v>0</v>
      </c>
      <c r="V77" s="455"/>
      <c r="W77" s="442"/>
      <c r="X77" s="4">
        <v>469602.94</v>
      </c>
      <c r="Y77" s="4">
        <v>469602.94</v>
      </c>
      <c r="Z77" s="4">
        <v>469602.94</v>
      </c>
      <c r="AA77" s="456">
        <v>469602.94</v>
      </c>
      <c r="AB77" s="442"/>
      <c r="AC77" s="4">
        <v>469602.94</v>
      </c>
      <c r="AD77" s="452">
        <v>1</v>
      </c>
      <c r="AE77" s="442"/>
      <c r="AF77" s="452">
        <v>1</v>
      </c>
      <c r="AG77" s="442"/>
    </row>
    <row r="78" spans="1:33" s="15" customFormat="1" x14ac:dyDescent="0.25">
      <c r="A78" s="14"/>
      <c r="B78" s="14"/>
      <c r="C78" s="463" t="s">
        <v>1889</v>
      </c>
      <c r="D78" s="439"/>
      <c r="E78" s="460"/>
      <c r="F78" s="439"/>
      <c r="G78" s="14"/>
      <c r="H78" s="14"/>
      <c r="I78" s="14"/>
      <c r="J78" s="459"/>
      <c r="K78" s="439"/>
      <c r="L78" s="439"/>
      <c r="M78" s="14"/>
      <c r="N78" s="13"/>
      <c r="O78" s="12"/>
      <c r="P78" s="12"/>
      <c r="Q78" s="464" t="s">
        <v>649</v>
      </c>
      <c r="R78" s="439"/>
      <c r="S78" s="14"/>
      <c r="T78" s="14"/>
      <c r="U78" s="462">
        <v>11309908</v>
      </c>
      <c r="V78" s="439"/>
      <c r="W78" s="439"/>
      <c r="X78" s="2">
        <v>13619815.98</v>
      </c>
      <c r="Y78" s="2">
        <v>12913060.5</v>
      </c>
      <c r="Z78" s="2">
        <v>10188110.359999999</v>
      </c>
      <c r="AA78" s="462">
        <v>10188110.359999999</v>
      </c>
      <c r="AB78" s="439"/>
      <c r="AC78" s="2">
        <v>10146715.1</v>
      </c>
      <c r="AD78" s="460"/>
      <c r="AE78" s="439"/>
      <c r="AF78" s="460"/>
      <c r="AG78" s="439"/>
    </row>
    <row r="79" spans="1:33" s="15" customFormat="1" x14ac:dyDescent="0.25">
      <c r="A79" s="458" t="s">
        <v>813</v>
      </c>
      <c r="B79" s="439"/>
      <c r="C79" s="439"/>
      <c r="D79" s="439"/>
      <c r="E79" s="439"/>
      <c r="F79" s="439"/>
      <c r="G79" s="14"/>
      <c r="H79" s="14"/>
      <c r="I79" s="14"/>
      <c r="J79" s="459"/>
      <c r="K79" s="439"/>
      <c r="L79" s="439"/>
      <c r="M79" s="14"/>
      <c r="N79" s="13"/>
      <c r="O79" s="12"/>
      <c r="P79" s="12"/>
      <c r="Q79" s="12"/>
      <c r="R79" s="14"/>
      <c r="S79" s="14"/>
      <c r="T79" s="14"/>
      <c r="U79" s="460"/>
      <c r="V79" s="439"/>
      <c r="W79" s="439"/>
      <c r="X79" s="12"/>
      <c r="Y79" s="12"/>
      <c r="Z79" s="12"/>
      <c r="AA79" s="460"/>
      <c r="AB79" s="439"/>
      <c r="AC79" s="12"/>
      <c r="AD79" s="460"/>
      <c r="AE79" s="439"/>
      <c r="AF79" s="460"/>
      <c r="AG79" s="439"/>
    </row>
    <row r="80" spans="1:33" s="15" customFormat="1" ht="27.75" customHeight="1" x14ac:dyDescent="0.25">
      <c r="A80" s="11">
        <v>63</v>
      </c>
      <c r="B80" s="11" t="s">
        <v>814</v>
      </c>
      <c r="C80" s="11" t="s">
        <v>815</v>
      </c>
      <c r="D80" s="11" t="s">
        <v>816</v>
      </c>
      <c r="E80" s="453" t="s">
        <v>817</v>
      </c>
      <c r="F80" s="442"/>
      <c r="G80" s="11" t="s">
        <v>629</v>
      </c>
      <c r="H80" s="11" t="s">
        <v>630</v>
      </c>
      <c r="I80" s="11">
        <v>1</v>
      </c>
      <c r="J80" s="454">
        <v>0</v>
      </c>
      <c r="K80" s="455"/>
      <c r="L80" s="442"/>
      <c r="M80" s="11" t="s">
        <v>638</v>
      </c>
      <c r="N80" s="9">
        <v>43101</v>
      </c>
      <c r="O80" s="8" t="s">
        <v>639</v>
      </c>
      <c r="P80" s="8" t="s">
        <v>640</v>
      </c>
      <c r="Q80" s="8" t="s">
        <v>639</v>
      </c>
      <c r="R80" s="7" t="s">
        <v>111</v>
      </c>
      <c r="S80" s="11" t="s">
        <v>634</v>
      </c>
      <c r="T80" s="6">
        <v>27344</v>
      </c>
      <c r="U80" s="456">
        <v>7990782</v>
      </c>
      <c r="V80" s="455"/>
      <c r="W80" s="442"/>
      <c r="X80" s="4">
        <v>7152281.0099999998</v>
      </c>
      <c r="Y80" s="4">
        <v>7118405.6100000003</v>
      </c>
      <c r="Z80" s="4">
        <v>4369342.6100000003</v>
      </c>
      <c r="AA80" s="456">
        <v>4369342.6100000003</v>
      </c>
      <c r="AB80" s="442"/>
      <c r="AC80" s="4">
        <v>4339842.95</v>
      </c>
      <c r="AD80" s="452">
        <v>0.61090197713022998</v>
      </c>
      <c r="AE80" s="442"/>
      <c r="AF80" s="452">
        <v>0.61090197713022998</v>
      </c>
      <c r="AG80" s="442"/>
    </row>
    <row r="81" spans="1:33" s="15" customFormat="1" ht="27.75" customHeight="1" x14ac:dyDescent="0.25">
      <c r="A81" s="11">
        <v>64</v>
      </c>
      <c r="B81" s="11" t="s">
        <v>814</v>
      </c>
      <c r="C81" s="11" t="s">
        <v>818</v>
      </c>
      <c r="D81" s="11" t="s">
        <v>819</v>
      </c>
      <c r="E81" s="453" t="s">
        <v>820</v>
      </c>
      <c r="F81" s="442"/>
      <c r="G81" s="11" t="s">
        <v>629</v>
      </c>
      <c r="H81" s="11" t="s">
        <v>630</v>
      </c>
      <c r="I81" s="11">
        <v>1</v>
      </c>
      <c r="J81" s="454">
        <v>0</v>
      </c>
      <c r="K81" s="455"/>
      <c r="L81" s="442"/>
      <c r="M81" s="11" t="s">
        <v>681</v>
      </c>
      <c r="N81" s="9">
        <v>43101</v>
      </c>
      <c r="O81" s="8" t="s">
        <v>639</v>
      </c>
      <c r="P81" s="8" t="s">
        <v>633</v>
      </c>
      <c r="Q81" s="8" t="s">
        <v>810</v>
      </c>
      <c r="R81" s="7" t="s">
        <v>111</v>
      </c>
      <c r="S81" s="11" t="s">
        <v>634</v>
      </c>
      <c r="T81" s="6">
        <v>27344</v>
      </c>
      <c r="U81" s="456">
        <v>1628726</v>
      </c>
      <c r="V81" s="455"/>
      <c r="W81" s="442"/>
      <c r="X81" s="4">
        <v>1625515.6</v>
      </c>
      <c r="Y81" s="4">
        <v>1625515.6</v>
      </c>
      <c r="Z81" s="4">
        <v>1625515.6</v>
      </c>
      <c r="AA81" s="456">
        <v>1625515.6</v>
      </c>
      <c r="AB81" s="442"/>
      <c r="AC81" s="4">
        <v>1625515.6</v>
      </c>
      <c r="AD81" s="452">
        <v>1</v>
      </c>
      <c r="AE81" s="442"/>
      <c r="AF81" s="452">
        <v>1</v>
      </c>
      <c r="AG81" s="442"/>
    </row>
    <row r="82" spans="1:33" s="15" customFormat="1" ht="27.75" customHeight="1" x14ac:dyDescent="0.25">
      <c r="A82" s="11">
        <v>65</v>
      </c>
      <c r="B82" s="11" t="s">
        <v>814</v>
      </c>
      <c r="C82" s="11" t="s">
        <v>815</v>
      </c>
      <c r="D82" s="11" t="s">
        <v>821</v>
      </c>
      <c r="E82" s="453" t="s">
        <v>822</v>
      </c>
      <c r="F82" s="442"/>
      <c r="G82" s="11" t="s">
        <v>629</v>
      </c>
      <c r="H82" s="11" t="s">
        <v>630</v>
      </c>
      <c r="I82" s="11">
        <v>100</v>
      </c>
      <c r="J82" s="454">
        <v>0</v>
      </c>
      <c r="K82" s="455"/>
      <c r="L82" s="442"/>
      <c r="M82" s="11" t="s">
        <v>809</v>
      </c>
      <c r="N82" s="9">
        <v>43192</v>
      </c>
      <c r="O82" s="8" t="s">
        <v>775</v>
      </c>
      <c r="P82" s="8" t="s">
        <v>660</v>
      </c>
      <c r="Q82" s="8" t="s">
        <v>775</v>
      </c>
      <c r="R82" s="7" t="s">
        <v>111</v>
      </c>
      <c r="S82" s="11" t="s">
        <v>634</v>
      </c>
      <c r="T82" s="6">
        <v>100</v>
      </c>
      <c r="U82" s="456">
        <v>0</v>
      </c>
      <c r="V82" s="455"/>
      <c r="W82" s="442"/>
      <c r="X82" s="4">
        <v>300000</v>
      </c>
      <c r="Y82" s="4">
        <v>300000</v>
      </c>
      <c r="Z82" s="4">
        <v>300000</v>
      </c>
      <c r="AA82" s="456">
        <v>300000</v>
      </c>
      <c r="AB82" s="442"/>
      <c r="AC82" s="4">
        <v>300000</v>
      </c>
      <c r="AD82" s="452">
        <v>1</v>
      </c>
      <c r="AE82" s="442"/>
      <c r="AF82" s="452">
        <v>1</v>
      </c>
      <c r="AG82" s="442"/>
    </row>
    <row r="83" spans="1:33" s="15" customFormat="1" ht="27.75" customHeight="1" x14ac:dyDescent="0.25">
      <c r="A83" s="11">
        <v>66</v>
      </c>
      <c r="B83" s="11" t="s">
        <v>814</v>
      </c>
      <c r="C83" s="11" t="s">
        <v>815</v>
      </c>
      <c r="D83" s="11" t="s">
        <v>823</v>
      </c>
      <c r="E83" s="453" t="s">
        <v>824</v>
      </c>
      <c r="F83" s="442"/>
      <c r="G83" s="11" t="s">
        <v>629</v>
      </c>
      <c r="H83" s="11" t="s">
        <v>630</v>
      </c>
      <c r="I83" s="11">
        <v>1</v>
      </c>
      <c r="J83" s="454">
        <v>0</v>
      </c>
      <c r="K83" s="455"/>
      <c r="L83" s="442"/>
      <c r="M83" s="11" t="s">
        <v>638</v>
      </c>
      <c r="N83" s="9">
        <v>43344</v>
      </c>
      <c r="O83" s="8" t="s">
        <v>646</v>
      </c>
      <c r="P83" s="8" t="s">
        <v>647</v>
      </c>
      <c r="Q83" s="8" t="s">
        <v>646</v>
      </c>
      <c r="R83" s="7" t="s">
        <v>137</v>
      </c>
      <c r="S83" s="11" t="s">
        <v>634</v>
      </c>
      <c r="T83" s="6">
        <v>27344</v>
      </c>
      <c r="U83" s="456">
        <v>0</v>
      </c>
      <c r="V83" s="455"/>
      <c r="W83" s="442"/>
      <c r="X83" s="4">
        <v>409239.23</v>
      </c>
      <c r="Y83" s="4">
        <v>409239.23</v>
      </c>
      <c r="Z83" s="4">
        <v>409239.23</v>
      </c>
      <c r="AA83" s="456">
        <v>409239.23</v>
      </c>
      <c r="AB83" s="442"/>
      <c r="AC83" s="4">
        <v>409239.23</v>
      </c>
      <c r="AD83" s="452">
        <v>1</v>
      </c>
      <c r="AE83" s="442"/>
      <c r="AF83" s="452">
        <v>1</v>
      </c>
      <c r="AG83" s="442"/>
    </row>
    <row r="84" spans="1:33" s="15" customFormat="1" x14ac:dyDescent="0.25">
      <c r="A84" s="14"/>
      <c r="B84" s="14"/>
      <c r="C84" s="463" t="s">
        <v>648</v>
      </c>
      <c r="D84" s="439"/>
      <c r="E84" s="460"/>
      <c r="F84" s="439"/>
      <c r="G84" s="14"/>
      <c r="H84" s="14"/>
      <c r="I84" s="14"/>
      <c r="J84" s="459"/>
      <c r="K84" s="439"/>
      <c r="L84" s="439"/>
      <c r="M84" s="14"/>
      <c r="N84" s="13"/>
      <c r="O84" s="12"/>
      <c r="P84" s="12"/>
      <c r="Q84" s="464" t="s">
        <v>649</v>
      </c>
      <c r="R84" s="439"/>
      <c r="S84" s="14"/>
      <c r="T84" s="14"/>
      <c r="U84" s="462">
        <v>9619508</v>
      </c>
      <c r="V84" s="439"/>
      <c r="W84" s="439"/>
      <c r="X84" s="2">
        <v>9487035.8399999999</v>
      </c>
      <c r="Y84" s="2">
        <v>9453160.4399999995</v>
      </c>
      <c r="Z84" s="2">
        <v>6704097.4400000004</v>
      </c>
      <c r="AA84" s="462">
        <v>6704097.4400000004</v>
      </c>
      <c r="AB84" s="439"/>
      <c r="AC84" s="2">
        <v>6674597.7800000003</v>
      </c>
      <c r="AD84" s="460"/>
      <c r="AE84" s="439"/>
      <c r="AF84" s="460"/>
      <c r="AG84" s="439"/>
    </row>
    <row r="85" spans="1:33" s="15" customFormat="1" x14ac:dyDescent="0.25">
      <c r="A85" s="458" t="s">
        <v>825</v>
      </c>
      <c r="B85" s="439"/>
      <c r="C85" s="439"/>
      <c r="D85" s="439"/>
      <c r="E85" s="439"/>
      <c r="F85" s="439"/>
      <c r="G85" s="14"/>
      <c r="H85" s="14"/>
      <c r="I85" s="14"/>
      <c r="J85" s="459"/>
      <c r="K85" s="439"/>
      <c r="L85" s="439"/>
      <c r="M85" s="14"/>
      <c r="N85" s="13"/>
      <c r="O85" s="12"/>
      <c r="P85" s="12"/>
      <c r="Q85" s="12"/>
      <c r="R85" s="14"/>
      <c r="S85" s="14"/>
      <c r="T85" s="14"/>
      <c r="U85" s="460"/>
      <c r="V85" s="439"/>
      <c r="W85" s="439"/>
      <c r="X85" s="12"/>
      <c r="Y85" s="12"/>
      <c r="Z85" s="12"/>
      <c r="AA85" s="460"/>
      <c r="AB85" s="439"/>
      <c r="AC85" s="12"/>
      <c r="AD85" s="460"/>
      <c r="AE85" s="439"/>
      <c r="AF85" s="460"/>
      <c r="AG85" s="439"/>
    </row>
    <row r="86" spans="1:33" s="15" customFormat="1" ht="16.5" customHeight="1" x14ac:dyDescent="0.25">
      <c r="A86" s="11">
        <v>67</v>
      </c>
      <c r="B86" s="11" t="s">
        <v>826</v>
      </c>
      <c r="C86" s="11" t="s">
        <v>626</v>
      </c>
      <c r="D86" s="11" t="s">
        <v>827</v>
      </c>
      <c r="E86" s="453" t="s">
        <v>828</v>
      </c>
      <c r="F86" s="442"/>
      <c r="G86" s="11" t="s">
        <v>629</v>
      </c>
      <c r="H86" s="11" t="s">
        <v>630</v>
      </c>
      <c r="I86" s="11">
        <v>1</v>
      </c>
      <c r="J86" s="454">
        <v>0</v>
      </c>
      <c r="K86" s="455"/>
      <c r="L86" s="442"/>
      <c r="M86" s="11" t="s">
        <v>631</v>
      </c>
      <c r="N86" s="9">
        <v>43160</v>
      </c>
      <c r="O86" s="8" t="s">
        <v>764</v>
      </c>
      <c r="P86" s="8" t="s">
        <v>633</v>
      </c>
      <c r="Q86" s="8" t="s">
        <v>764</v>
      </c>
      <c r="R86" s="7" t="s">
        <v>111</v>
      </c>
      <c r="S86" s="11" t="s">
        <v>634</v>
      </c>
      <c r="T86" s="6">
        <v>27344</v>
      </c>
      <c r="U86" s="456">
        <v>0</v>
      </c>
      <c r="V86" s="455"/>
      <c r="W86" s="442"/>
      <c r="X86" s="4">
        <v>10846</v>
      </c>
      <c r="Y86" s="4">
        <v>10846</v>
      </c>
      <c r="Z86" s="4">
        <v>10846</v>
      </c>
      <c r="AA86" s="456">
        <v>10846</v>
      </c>
      <c r="AB86" s="442"/>
      <c r="AC86" s="4">
        <v>10846</v>
      </c>
      <c r="AD86" s="452">
        <v>1</v>
      </c>
      <c r="AE86" s="442"/>
      <c r="AF86" s="452">
        <v>1</v>
      </c>
      <c r="AG86" s="442"/>
    </row>
    <row r="87" spans="1:33" s="15" customFormat="1" ht="30.75" customHeight="1" x14ac:dyDescent="0.25">
      <c r="A87" s="11">
        <v>68</v>
      </c>
      <c r="B87" s="11" t="s">
        <v>826</v>
      </c>
      <c r="C87" s="11" t="s">
        <v>829</v>
      </c>
      <c r="D87" s="11" t="s">
        <v>830</v>
      </c>
      <c r="E87" s="453" t="s">
        <v>831</v>
      </c>
      <c r="F87" s="442"/>
      <c r="G87" s="11" t="s">
        <v>832</v>
      </c>
      <c r="H87" s="11" t="s">
        <v>833</v>
      </c>
      <c r="I87" s="11">
        <v>9749.16</v>
      </c>
      <c r="J87" s="454">
        <v>0</v>
      </c>
      <c r="K87" s="455"/>
      <c r="L87" s="442"/>
      <c r="M87" s="11" t="s">
        <v>666</v>
      </c>
      <c r="N87" s="9">
        <v>43265</v>
      </c>
      <c r="O87" s="8" t="s">
        <v>834</v>
      </c>
      <c r="P87" s="8" t="s">
        <v>835</v>
      </c>
      <c r="Q87" s="8" t="s">
        <v>834</v>
      </c>
      <c r="R87" s="7" t="s">
        <v>153</v>
      </c>
      <c r="S87" s="11" t="s">
        <v>634</v>
      </c>
      <c r="T87" s="6">
        <v>2295</v>
      </c>
      <c r="U87" s="456">
        <v>0</v>
      </c>
      <c r="V87" s="455"/>
      <c r="W87" s="442"/>
      <c r="X87" s="4">
        <v>1620747.36</v>
      </c>
      <c r="Y87" s="4">
        <v>1620747.36</v>
      </c>
      <c r="Z87" s="4">
        <v>1620747.36</v>
      </c>
      <c r="AA87" s="456">
        <v>1620747.36</v>
      </c>
      <c r="AB87" s="442"/>
      <c r="AC87" s="4">
        <v>1620747.36</v>
      </c>
      <c r="AD87" s="452">
        <v>1</v>
      </c>
      <c r="AE87" s="442"/>
      <c r="AF87" s="452">
        <v>1</v>
      </c>
      <c r="AG87" s="442"/>
    </row>
    <row r="88" spans="1:33" s="15" customFormat="1" ht="30.75" customHeight="1" x14ac:dyDescent="0.25">
      <c r="A88" s="11">
        <v>69</v>
      </c>
      <c r="B88" s="11" t="s">
        <v>826</v>
      </c>
      <c r="C88" s="11" t="s">
        <v>829</v>
      </c>
      <c r="D88" s="11" t="s">
        <v>836</v>
      </c>
      <c r="E88" s="453" t="s">
        <v>837</v>
      </c>
      <c r="F88" s="442"/>
      <c r="G88" s="11" t="s">
        <v>832</v>
      </c>
      <c r="H88" s="11" t="s">
        <v>833</v>
      </c>
      <c r="I88" s="11">
        <v>9048.24</v>
      </c>
      <c r="J88" s="454">
        <v>0</v>
      </c>
      <c r="K88" s="455"/>
      <c r="L88" s="442"/>
      <c r="M88" s="11" t="s">
        <v>666</v>
      </c>
      <c r="N88" s="9">
        <v>43265</v>
      </c>
      <c r="O88" s="8" t="s">
        <v>834</v>
      </c>
      <c r="P88" s="8" t="s">
        <v>835</v>
      </c>
      <c r="Q88" s="8" t="s">
        <v>834</v>
      </c>
      <c r="R88" s="7" t="s">
        <v>153</v>
      </c>
      <c r="S88" s="11" t="s">
        <v>634</v>
      </c>
      <c r="T88" s="6">
        <v>2130</v>
      </c>
      <c r="U88" s="456">
        <v>0</v>
      </c>
      <c r="V88" s="455"/>
      <c r="W88" s="442"/>
      <c r="X88" s="4">
        <v>1504223.04</v>
      </c>
      <c r="Y88" s="4">
        <v>1504223.04</v>
      </c>
      <c r="Z88" s="4">
        <v>1504223.04</v>
      </c>
      <c r="AA88" s="456">
        <v>1504223.04</v>
      </c>
      <c r="AB88" s="442"/>
      <c r="AC88" s="4">
        <v>1504223.04</v>
      </c>
      <c r="AD88" s="452">
        <v>1</v>
      </c>
      <c r="AE88" s="442"/>
      <c r="AF88" s="452">
        <v>1</v>
      </c>
      <c r="AG88" s="442"/>
    </row>
    <row r="89" spans="1:33" s="15" customFormat="1" ht="30.75" customHeight="1" x14ac:dyDescent="0.25">
      <c r="A89" s="11">
        <v>70</v>
      </c>
      <c r="B89" s="11" t="s">
        <v>826</v>
      </c>
      <c r="C89" s="11" t="s">
        <v>829</v>
      </c>
      <c r="D89" s="11" t="s">
        <v>838</v>
      </c>
      <c r="E89" s="453" t="s">
        <v>837</v>
      </c>
      <c r="F89" s="442"/>
      <c r="G89" s="11" t="s">
        <v>832</v>
      </c>
      <c r="H89" s="11" t="s">
        <v>833</v>
      </c>
      <c r="I89" s="11">
        <v>8942.0400000000009</v>
      </c>
      <c r="J89" s="454">
        <v>0</v>
      </c>
      <c r="K89" s="455"/>
      <c r="L89" s="442"/>
      <c r="M89" s="11" t="s">
        <v>666</v>
      </c>
      <c r="N89" s="9">
        <v>43265</v>
      </c>
      <c r="O89" s="8" t="s">
        <v>834</v>
      </c>
      <c r="P89" s="8" t="s">
        <v>835</v>
      </c>
      <c r="Q89" s="8" t="s">
        <v>834</v>
      </c>
      <c r="R89" s="7" t="s">
        <v>153</v>
      </c>
      <c r="S89" s="11" t="s">
        <v>634</v>
      </c>
      <c r="T89" s="6">
        <v>2105</v>
      </c>
      <c r="U89" s="456">
        <v>0</v>
      </c>
      <c r="V89" s="455"/>
      <c r="W89" s="442"/>
      <c r="X89" s="4">
        <v>1486567.84</v>
      </c>
      <c r="Y89" s="4">
        <v>1486567.84</v>
      </c>
      <c r="Z89" s="4">
        <v>1486567.84</v>
      </c>
      <c r="AA89" s="456">
        <v>1486567.84</v>
      </c>
      <c r="AB89" s="442"/>
      <c r="AC89" s="4">
        <v>1486567.84</v>
      </c>
      <c r="AD89" s="452">
        <v>1</v>
      </c>
      <c r="AE89" s="442"/>
      <c r="AF89" s="452">
        <v>1</v>
      </c>
      <c r="AG89" s="442"/>
    </row>
    <row r="90" spans="1:33" s="15" customFormat="1" ht="30.75" customHeight="1" x14ac:dyDescent="0.25">
      <c r="A90" s="11">
        <v>71</v>
      </c>
      <c r="B90" s="11" t="s">
        <v>826</v>
      </c>
      <c r="C90" s="11" t="s">
        <v>829</v>
      </c>
      <c r="D90" s="11" t="s">
        <v>839</v>
      </c>
      <c r="E90" s="453" t="s">
        <v>837</v>
      </c>
      <c r="F90" s="442"/>
      <c r="G90" s="11" t="s">
        <v>832</v>
      </c>
      <c r="H90" s="11" t="s">
        <v>833</v>
      </c>
      <c r="I90" s="11">
        <v>8878.32</v>
      </c>
      <c r="J90" s="454">
        <v>0</v>
      </c>
      <c r="K90" s="455"/>
      <c r="L90" s="442"/>
      <c r="M90" s="11" t="s">
        <v>666</v>
      </c>
      <c r="N90" s="9">
        <v>43265</v>
      </c>
      <c r="O90" s="8" t="s">
        <v>834</v>
      </c>
      <c r="P90" s="8" t="s">
        <v>835</v>
      </c>
      <c r="Q90" s="8" t="s">
        <v>834</v>
      </c>
      <c r="R90" s="7" t="s">
        <v>153</v>
      </c>
      <c r="S90" s="11" t="s">
        <v>634</v>
      </c>
      <c r="T90" s="6">
        <v>2090</v>
      </c>
      <c r="U90" s="456">
        <v>0</v>
      </c>
      <c r="V90" s="455"/>
      <c r="W90" s="442"/>
      <c r="X90" s="4">
        <v>1475974.72</v>
      </c>
      <c r="Y90" s="4">
        <v>1475974.72</v>
      </c>
      <c r="Z90" s="4">
        <v>1475974.72</v>
      </c>
      <c r="AA90" s="456">
        <v>1475974.72</v>
      </c>
      <c r="AB90" s="442"/>
      <c r="AC90" s="4">
        <v>1475974.72</v>
      </c>
      <c r="AD90" s="452">
        <v>1</v>
      </c>
      <c r="AE90" s="442"/>
      <c r="AF90" s="452">
        <v>1</v>
      </c>
      <c r="AG90" s="442"/>
    </row>
    <row r="91" spans="1:33" s="15" customFormat="1" ht="30.75" customHeight="1" x14ac:dyDescent="0.25">
      <c r="A91" s="11">
        <v>72</v>
      </c>
      <c r="B91" s="11" t="s">
        <v>826</v>
      </c>
      <c r="C91" s="11" t="s">
        <v>829</v>
      </c>
      <c r="D91" s="11" t="s">
        <v>840</v>
      </c>
      <c r="E91" s="453" t="s">
        <v>841</v>
      </c>
      <c r="F91" s="442"/>
      <c r="G91" s="11" t="s">
        <v>832</v>
      </c>
      <c r="H91" s="11" t="s">
        <v>833</v>
      </c>
      <c r="I91" s="11">
        <v>9345.6</v>
      </c>
      <c r="J91" s="454">
        <v>0</v>
      </c>
      <c r="K91" s="455"/>
      <c r="L91" s="442"/>
      <c r="M91" s="11" t="s">
        <v>666</v>
      </c>
      <c r="N91" s="9">
        <v>43265</v>
      </c>
      <c r="O91" s="8" t="s">
        <v>834</v>
      </c>
      <c r="P91" s="8" t="s">
        <v>835</v>
      </c>
      <c r="Q91" s="8" t="s">
        <v>834</v>
      </c>
      <c r="R91" s="7" t="s">
        <v>153</v>
      </c>
      <c r="S91" s="11" t="s">
        <v>634</v>
      </c>
      <c r="T91" s="6">
        <v>2200</v>
      </c>
      <c r="U91" s="456">
        <v>0</v>
      </c>
      <c r="V91" s="455"/>
      <c r="W91" s="442"/>
      <c r="X91" s="4">
        <v>1553657.6</v>
      </c>
      <c r="Y91" s="4">
        <v>1553657.6</v>
      </c>
      <c r="Z91" s="4">
        <v>1553657.6</v>
      </c>
      <c r="AA91" s="456">
        <v>1553657.6</v>
      </c>
      <c r="AB91" s="442"/>
      <c r="AC91" s="4">
        <v>1553657.6</v>
      </c>
      <c r="AD91" s="452">
        <v>1</v>
      </c>
      <c r="AE91" s="442"/>
      <c r="AF91" s="452">
        <v>1</v>
      </c>
      <c r="AG91" s="442"/>
    </row>
    <row r="92" spans="1:33" s="15" customFormat="1" ht="47.25" customHeight="1" x14ac:dyDescent="0.25">
      <c r="A92" s="11">
        <v>73</v>
      </c>
      <c r="B92" s="11" t="s">
        <v>826</v>
      </c>
      <c r="C92" s="11" t="s">
        <v>829</v>
      </c>
      <c r="D92" s="11" t="s">
        <v>842</v>
      </c>
      <c r="E92" s="453" t="s">
        <v>837</v>
      </c>
      <c r="F92" s="442"/>
      <c r="G92" s="11" t="s">
        <v>832</v>
      </c>
      <c r="H92" s="11" t="s">
        <v>833</v>
      </c>
      <c r="I92" s="11">
        <v>10726.2</v>
      </c>
      <c r="J92" s="454">
        <v>0</v>
      </c>
      <c r="K92" s="455"/>
      <c r="L92" s="442"/>
      <c r="M92" s="11" t="s">
        <v>666</v>
      </c>
      <c r="N92" s="9">
        <v>43265</v>
      </c>
      <c r="O92" s="8" t="s">
        <v>834</v>
      </c>
      <c r="P92" s="8" t="s">
        <v>835</v>
      </c>
      <c r="Q92" s="8" t="s">
        <v>834</v>
      </c>
      <c r="R92" s="7" t="s">
        <v>153</v>
      </c>
      <c r="S92" s="11" t="s">
        <v>634</v>
      </c>
      <c r="T92" s="6">
        <v>2525</v>
      </c>
      <c r="U92" s="456">
        <v>0</v>
      </c>
      <c r="V92" s="455"/>
      <c r="W92" s="442"/>
      <c r="X92" s="4">
        <v>1783175.2</v>
      </c>
      <c r="Y92" s="4">
        <v>1783175.2</v>
      </c>
      <c r="Z92" s="4">
        <v>1783175.2</v>
      </c>
      <c r="AA92" s="456">
        <v>1783175.2</v>
      </c>
      <c r="AB92" s="442"/>
      <c r="AC92" s="4">
        <v>1783175.2</v>
      </c>
      <c r="AD92" s="452">
        <v>1</v>
      </c>
      <c r="AE92" s="442"/>
      <c r="AF92" s="452">
        <v>1</v>
      </c>
      <c r="AG92" s="442"/>
    </row>
    <row r="93" spans="1:33" s="15" customFormat="1" ht="47.25" customHeight="1" x14ac:dyDescent="0.25">
      <c r="A93" s="11">
        <v>74</v>
      </c>
      <c r="B93" s="11" t="s">
        <v>826</v>
      </c>
      <c r="C93" s="11" t="s">
        <v>829</v>
      </c>
      <c r="D93" s="11" t="s">
        <v>843</v>
      </c>
      <c r="E93" s="453" t="s">
        <v>837</v>
      </c>
      <c r="F93" s="442"/>
      <c r="G93" s="11" t="s">
        <v>832</v>
      </c>
      <c r="H93" s="11" t="s">
        <v>833</v>
      </c>
      <c r="I93" s="11">
        <v>9027</v>
      </c>
      <c r="J93" s="454">
        <v>0</v>
      </c>
      <c r="K93" s="455"/>
      <c r="L93" s="442"/>
      <c r="M93" s="11" t="s">
        <v>666</v>
      </c>
      <c r="N93" s="9">
        <v>43265</v>
      </c>
      <c r="O93" s="8" t="s">
        <v>834</v>
      </c>
      <c r="P93" s="8" t="s">
        <v>835</v>
      </c>
      <c r="Q93" s="8" t="s">
        <v>834</v>
      </c>
      <c r="R93" s="7" t="s">
        <v>153</v>
      </c>
      <c r="S93" s="11" t="s">
        <v>634</v>
      </c>
      <c r="T93" s="6">
        <v>2125</v>
      </c>
      <c r="U93" s="456">
        <v>0</v>
      </c>
      <c r="V93" s="455"/>
      <c r="W93" s="442"/>
      <c r="X93" s="4">
        <v>1500692</v>
      </c>
      <c r="Y93" s="4">
        <v>1500692</v>
      </c>
      <c r="Z93" s="4">
        <v>1500692</v>
      </c>
      <c r="AA93" s="456">
        <v>1500692</v>
      </c>
      <c r="AB93" s="442"/>
      <c r="AC93" s="4">
        <v>1500692</v>
      </c>
      <c r="AD93" s="452">
        <v>1</v>
      </c>
      <c r="AE93" s="442"/>
      <c r="AF93" s="452">
        <v>1</v>
      </c>
      <c r="AG93" s="442"/>
    </row>
    <row r="94" spans="1:33" s="15" customFormat="1" ht="47.25" customHeight="1" x14ac:dyDescent="0.25">
      <c r="A94" s="11">
        <v>75</v>
      </c>
      <c r="B94" s="11" t="s">
        <v>826</v>
      </c>
      <c r="C94" s="11" t="s">
        <v>829</v>
      </c>
      <c r="D94" s="11" t="s">
        <v>844</v>
      </c>
      <c r="E94" s="453" t="s">
        <v>837</v>
      </c>
      <c r="F94" s="442"/>
      <c r="G94" s="11" t="s">
        <v>832</v>
      </c>
      <c r="H94" s="11" t="s">
        <v>833</v>
      </c>
      <c r="I94" s="11">
        <v>11087.28</v>
      </c>
      <c r="J94" s="454">
        <v>0</v>
      </c>
      <c r="K94" s="455"/>
      <c r="L94" s="442"/>
      <c r="M94" s="11" t="s">
        <v>666</v>
      </c>
      <c r="N94" s="9">
        <v>43265</v>
      </c>
      <c r="O94" s="8" t="s">
        <v>834</v>
      </c>
      <c r="P94" s="8" t="s">
        <v>835</v>
      </c>
      <c r="Q94" s="8" t="s">
        <v>834</v>
      </c>
      <c r="R94" s="7" t="s">
        <v>153</v>
      </c>
      <c r="S94" s="11" t="s">
        <v>634</v>
      </c>
      <c r="T94" s="6">
        <v>2610</v>
      </c>
      <c r="U94" s="456">
        <v>0</v>
      </c>
      <c r="V94" s="455"/>
      <c r="W94" s="442"/>
      <c r="X94" s="4">
        <v>1843202.88</v>
      </c>
      <c r="Y94" s="4">
        <v>1843202.88</v>
      </c>
      <c r="Z94" s="4">
        <v>1843202.88</v>
      </c>
      <c r="AA94" s="456">
        <v>1843202.88</v>
      </c>
      <c r="AB94" s="442"/>
      <c r="AC94" s="4">
        <v>1843202.88</v>
      </c>
      <c r="AD94" s="452">
        <v>1</v>
      </c>
      <c r="AE94" s="442"/>
      <c r="AF94" s="452">
        <v>1</v>
      </c>
      <c r="AG94" s="442"/>
    </row>
    <row r="95" spans="1:33" s="15" customFormat="1" ht="40.5" customHeight="1" x14ac:dyDescent="0.25">
      <c r="A95" s="11">
        <v>76</v>
      </c>
      <c r="B95" s="11" t="s">
        <v>826</v>
      </c>
      <c r="C95" s="11" t="s">
        <v>702</v>
      </c>
      <c r="D95" s="11" t="s">
        <v>845</v>
      </c>
      <c r="E95" s="453" t="s">
        <v>846</v>
      </c>
      <c r="F95" s="442"/>
      <c r="G95" s="11" t="s">
        <v>629</v>
      </c>
      <c r="H95" s="11" t="s">
        <v>630</v>
      </c>
      <c r="I95" s="11">
        <v>1</v>
      </c>
      <c r="J95" s="454">
        <v>0</v>
      </c>
      <c r="K95" s="455"/>
      <c r="L95" s="442"/>
      <c r="M95" s="11" t="s">
        <v>638</v>
      </c>
      <c r="N95" s="9">
        <v>43101</v>
      </c>
      <c r="O95" s="8" t="s">
        <v>639</v>
      </c>
      <c r="P95" s="8" t="s">
        <v>640</v>
      </c>
      <c r="Q95" s="8" t="s">
        <v>639</v>
      </c>
      <c r="R95" s="7" t="s">
        <v>111</v>
      </c>
      <c r="S95" s="11" t="s">
        <v>634</v>
      </c>
      <c r="T95" s="6">
        <v>27344</v>
      </c>
      <c r="U95" s="456">
        <v>25211016</v>
      </c>
      <c r="V95" s="455"/>
      <c r="W95" s="442"/>
      <c r="X95" s="4">
        <v>22468303.670000002</v>
      </c>
      <c r="Y95" s="4">
        <v>22359511.050000001</v>
      </c>
      <c r="Z95" s="4">
        <v>16834634.760000002</v>
      </c>
      <c r="AA95" s="456">
        <v>16834634.760000002</v>
      </c>
      <c r="AB95" s="442"/>
      <c r="AC95" s="4">
        <v>16732078.98</v>
      </c>
      <c r="AD95" s="452">
        <v>0.74926149331325997</v>
      </c>
      <c r="AE95" s="442"/>
      <c r="AF95" s="452">
        <v>0.55779999999999996</v>
      </c>
      <c r="AG95" s="442"/>
    </row>
    <row r="96" spans="1:33" s="15" customFormat="1" ht="40.5" customHeight="1" x14ac:dyDescent="0.25">
      <c r="A96" s="11">
        <v>77</v>
      </c>
      <c r="B96" s="11" t="s">
        <v>826</v>
      </c>
      <c r="C96" s="11" t="s">
        <v>847</v>
      </c>
      <c r="D96" s="11" t="s">
        <v>848</v>
      </c>
      <c r="E96" s="453" t="s">
        <v>849</v>
      </c>
      <c r="F96" s="442"/>
      <c r="G96" s="11" t="s">
        <v>629</v>
      </c>
      <c r="H96" s="11" t="s">
        <v>630</v>
      </c>
      <c r="I96" s="11">
        <v>1</v>
      </c>
      <c r="J96" s="454">
        <v>0</v>
      </c>
      <c r="K96" s="455"/>
      <c r="L96" s="442"/>
      <c r="M96" s="11" t="s">
        <v>638</v>
      </c>
      <c r="N96" s="9">
        <v>43101</v>
      </c>
      <c r="O96" s="8" t="s">
        <v>639</v>
      </c>
      <c r="P96" s="8" t="s">
        <v>640</v>
      </c>
      <c r="Q96" s="8" t="s">
        <v>639</v>
      </c>
      <c r="R96" s="7" t="s">
        <v>111</v>
      </c>
      <c r="S96" s="11" t="s">
        <v>634</v>
      </c>
      <c r="T96" s="6">
        <v>27344</v>
      </c>
      <c r="U96" s="456">
        <v>32080434</v>
      </c>
      <c r="V96" s="455"/>
      <c r="W96" s="442"/>
      <c r="X96" s="4">
        <v>30392779.379999999</v>
      </c>
      <c r="Y96" s="4">
        <v>30355766.02</v>
      </c>
      <c r="Z96" s="4">
        <v>20689633.02</v>
      </c>
      <c r="AA96" s="456">
        <v>20689633.02</v>
      </c>
      <c r="AB96" s="442"/>
      <c r="AC96" s="4">
        <v>20537448.690000001</v>
      </c>
      <c r="AD96" s="452">
        <v>0.68074172359553398</v>
      </c>
      <c r="AE96" s="442"/>
      <c r="AF96" s="452">
        <v>0.46610000000000001</v>
      </c>
      <c r="AG96" s="442"/>
    </row>
    <row r="97" spans="1:33" s="15" customFormat="1" ht="40.5" customHeight="1" x14ac:dyDescent="0.25">
      <c r="A97" s="11">
        <v>78</v>
      </c>
      <c r="B97" s="11" t="s">
        <v>826</v>
      </c>
      <c r="C97" s="11" t="s">
        <v>702</v>
      </c>
      <c r="D97" s="11" t="s">
        <v>850</v>
      </c>
      <c r="E97" s="453" t="s">
        <v>851</v>
      </c>
      <c r="F97" s="442"/>
      <c r="G97" s="11" t="s">
        <v>629</v>
      </c>
      <c r="H97" s="11" t="s">
        <v>630</v>
      </c>
      <c r="I97" s="11">
        <v>1</v>
      </c>
      <c r="J97" s="454">
        <v>0</v>
      </c>
      <c r="K97" s="455"/>
      <c r="L97" s="442"/>
      <c r="M97" s="11" t="s">
        <v>638</v>
      </c>
      <c r="N97" s="9">
        <v>43101</v>
      </c>
      <c r="O97" s="8" t="s">
        <v>639</v>
      </c>
      <c r="P97" s="8" t="s">
        <v>640</v>
      </c>
      <c r="Q97" s="8" t="s">
        <v>639</v>
      </c>
      <c r="R97" s="7" t="s">
        <v>111</v>
      </c>
      <c r="S97" s="11" t="s">
        <v>634</v>
      </c>
      <c r="T97" s="6">
        <v>27344</v>
      </c>
      <c r="U97" s="456">
        <v>4677315</v>
      </c>
      <c r="V97" s="455"/>
      <c r="W97" s="442"/>
      <c r="X97" s="4">
        <v>5019002.32</v>
      </c>
      <c r="Y97" s="4">
        <v>3951929.77</v>
      </c>
      <c r="Z97" s="4">
        <v>3581603.28</v>
      </c>
      <c r="AA97" s="456">
        <v>3581603.28</v>
      </c>
      <c r="AB97" s="442"/>
      <c r="AC97" s="4">
        <v>3571605.54</v>
      </c>
      <c r="AD97" s="452">
        <v>0.71360861215939797</v>
      </c>
      <c r="AE97" s="442"/>
      <c r="AF97" s="452">
        <v>0.58479999999999999</v>
      </c>
      <c r="AG97" s="442"/>
    </row>
    <row r="98" spans="1:33" s="15" customFormat="1" ht="40.5" customHeight="1" x14ac:dyDescent="0.25">
      <c r="A98" s="11">
        <v>79</v>
      </c>
      <c r="B98" s="11" t="s">
        <v>826</v>
      </c>
      <c r="C98" s="11" t="s">
        <v>852</v>
      </c>
      <c r="D98" s="11" t="s">
        <v>853</v>
      </c>
      <c r="E98" s="453" t="s">
        <v>854</v>
      </c>
      <c r="F98" s="442"/>
      <c r="G98" s="11" t="s">
        <v>629</v>
      </c>
      <c r="H98" s="11" t="s">
        <v>630</v>
      </c>
      <c r="I98" s="11">
        <v>1</v>
      </c>
      <c r="J98" s="454">
        <v>0</v>
      </c>
      <c r="K98" s="455"/>
      <c r="L98" s="442"/>
      <c r="M98" s="11" t="s">
        <v>855</v>
      </c>
      <c r="N98" s="9">
        <v>43101</v>
      </c>
      <c r="O98" s="8" t="s">
        <v>639</v>
      </c>
      <c r="P98" s="8" t="s">
        <v>640</v>
      </c>
      <c r="Q98" s="8" t="s">
        <v>639</v>
      </c>
      <c r="R98" s="7" t="s">
        <v>111</v>
      </c>
      <c r="S98" s="11" t="s">
        <v>634</v>
      </c>
      <c r="T98" s="6">
        <v>179285</v>
      </c>
      <c r="U98" s="456">
        <v>30000000</v>
      </c>
      <c r="V98" s="455"/>
      <c r="W98" s="442"/>
      <c r="X98" s="4">
        <v>1922186</v>
      </c>
      <c r="Y98" s="4">
        <v>1922186</v>
      </c>
      <c r="Z98" s="4">
        <v>1922186</v>
      </c>
      <c r="AA98" s="456">
        <v>1922186</v>
      </c>
      <c r="AB98" s="442"/>
      <c r="AC98" s="4">
        <v>1922186</v>
      </c>
      <c r="AD98" s="452">
        <v>1</v>
      </c>
      <c r="AE98" s="442"/>
      <c r="AF98" s="452">
        <v>0</v>
      </c>
      <c r="AG98" s="442"/>
    </row>
    <row r="99" spans="1:33" s="15" customFormat="1" ht="32.25" customHeight="1" x14ac:dyDescent="0.25">
      <c r="A99" s="11">
        <v>80</v>
      </c>
      <c r="B99" s="11" t="s">
        <v>826</v>
      </c>
      <c r="C99" s="11" t="s">
        <v>852</v>
      </c>
      <c r="D99" s="11" t="s">
        <v>856</v>
      </c>
      <c r="E99" s="453" t="s">
        <v>854</v>
      </c>
      <c r="F99" s="442"/>
      <c r="G99" s="11" t="s">
        <v>629</v>
      </c>
      <c r="H99" s="11" t="s">
        <v>630</v>
      </c>
      <c r="I99" s="11">
        <v>1</v>
      </c>
      <c r="J99" s="454">
        <v>0</v>
      </c>
      <c r="K99" s="455"/>
      <c r="L99" s="442"/>
      <c r="M99" s="11" t="s">
        <v>855</v>
      </c>
      <c r="N99" s="9">
        <v>43101</v>
      </c>
      <c r="O99" s="8" t="s">
        <v>639</v>
      </c>
      <c r="P99" s="8" t="s">
        <v>640</v>
      </c>
      <c r="Q99" s="8" t="s">
        <v>639</v>
      </c>
      <c r="R99" s="7" t="s">
        <v>153</v>
      </c>
      <c r="S99" s="11" t="s">
        <v>634</v>
      </c>
      <c r="T99" s="6">
        <v>179285</v>
      </c>
      <c r="U99" s="456">
        <v>14000000</v>
      </c>
      <c r="V99" s="455"/>
      <c r="W99" s="442"/>
      <c r="X99" s="4">
        <v>17970069.93</v>
      </c>
      <c r="Y99" s="4">
        <v>17969464.93</v>
      </c>
      <c r="Z99" s="4">
        <v>17969464.93</v>
      </c>
      <c r="AA99" s="456">
        <v>17969464.93</v>
      </c>
      <c r="AB99" s="442"/>
      <c r="AC99" s="4">
        <v>17969464.93</v>
      </c>
      <c r="AD99" s="452">
        <v>0.99996633290786496</v>
      </c>
      <c r="AE99" s="442"/>
      <c r="AF99" s="452">
        <v>0.99360000000000004</v>
      </c>
      <c r="AG99" s="442"/>
    </row>
    <row r="100" spans="1:33" s="15" customFormat="1" ht="32.25" customHeight="1" x14ac:dyDescent="0.25">
      <c r="A100" s="11">
        <v>81</v>
      </c>
      <c r="B100" s="11" t="s">
        <v>826</v>
      </c>
      <c r="C100" s="11" t="s">
        <v>702</v>
      </c>
      <c r="D100" s="11" t="s">
        <v>857</v>
      </c>
      <c r="E100" s="453" t="s">
        <v>858</v>
      </c>
      <c r="F100" s="442"/>
      <c r="G100" s="11" t="s">
        <v>629</v>
      </c>
      <c r="H100" s="11" t="s">
        <v>630</v>
      </c>
      <c r="I100" s="11">
        <v>0</v>
      </c>
      <c r="J100" s="454">
        <v>0</v>
      </c>
      <c r="K100" s="455"/>
      <c r="L100" s="442"/>
      <c r="M100" s="11"/>
      <c r="N100" s="9">
        <v>43101</v>
      </c>
      <c r="O100" s="8" t="s">
        <v>639</v>
      </c>
      <c r="P100" s="8" t="s">
        <v>640</v>
      </c>
      <c r="Q100" s="8" t="s">
        <v>859</v>
      </c>
      <c r="R100" s="7" t="s">
        <v>229</v>
      </c>
      <c r="S100" s="11" t="s">
        <v>634</v>
      </c>
      <c r="T100" s="6">
        <v>27344</v>
      </c>
      <c r="U100" s="456">
        <v>36431290.759999998</v>
      </c>
      <c r="V100" s="455"/>
      <c r="W100" s="442"/>
      <c r="X100" s="4">
        <v>36431290.759999998</v>
      </c>
      <c r="Y100" s="4">
        <v>0</v>
      </c>
      <c r="Z100" s="4">
        <v>0</v>
      </c>
      <c r="AA100" s="456">
        <v>0</v>
      </c>
      <c r="AB100" s="442"/>
      <c r="AC100" s="4">
        <v>0</v>
      </c>
      <c r="AD100" s="452">
        <v>0</v>
      </c>
      <c r="AE100" s="442"/>
      <c r="AF100" s="452">
        <v>0</v>
      </c>
      <c r="AG100" s="442"/>
    </row>
    <row r="101" spans="1:33" s="15" customFormat="1" ht="32.25" customHeight="1" x14ac:dyDescent="0.25">
      <c r="A101" s="11">
        <v>82</v>
      </c>
      <c r="B101" s="11" t="s">
        <v>826</v>
      </c>
      <c r="C101" s="11" t="s">
        <v>702</v>
      </c>
      <c r="D101" s="11" t="s">
        <v>860</v>
      </c>
      <c r="E101" s="453" t="s">
        <v>861</v>
      </c>
      <c r="F101" s="442"/>
      <c r="G101" s="11" t="s">
        <v>629</v>
      </c>
      <c r="H101" s="11" t="s">
        <v>630</v>
      </c>
      <c r="I101" s="11">
        <v>0</v>
      </c>
      <c r="J101" s="454">
        <v>0</v>
      </c>
      <c r="K101" s="455"/>
      <c r="L101" s="442"/>
      <c r="M101" s="11" t="s">
        <v>710</v>
      </c>
      <c r="N101" s="9">
        <v>43101</v>
      </c>
      <c r="O101" s="8" t="s">
        <v>639</v>
      </c>
      <c r="P101" s="8" t="s">
        <v>640</v>
      </c>
      <c r="Q101" s="8" t="s">
        <v>682</v>
      </c>
      <c r="R101" s="7" t="s">
        <v>153</v>
      </c>
      <c r="S101" s="11" t="s">
        <v>634</v>
      </c>
      <c r="T101" s="6">
        <v>27344</v>
      </c>
      <c r="U101" s="456">
        <v>149377424.72</v>
      </c>
      <c r="V101" s="455"/>
      <c r="W101" s="442"/>
      <c r="X101" s="4">
        <v>0</v>
      </c>
      <c r="Y101" s="4">
        <v>0</v>
      </c>
      <c r="Z101" s="4">
        <v>0</v>
      </c>
      <c r="AA101" s="456">
        <v>0</v>
      </c>
      <c r="AB101" s="442"/>
      <c r="AC101" s="4">
        <v>0</v>
      </c>
      <c r="AD101" s="452">
        <v>0</v>
      </c>
      <c r="AE101" s="442"/>
      <c r="AF101" s="452">
        <v>0</v>
      </c>
      <c r="AG101" s="442"/>
    </row>
    <row r="102" spans="1:33" s="15" customFormat="1" ht="41.25" customHeight="1" x14ac:dyDescent="0.25">
      <c r="A102" s="11">
        <v>83</v>
      </c>
      <c r="B102" s="11" t="s">
        <v>826</v>
      </c>
      <c r="C102" s="11" t="s">
        <v>702</v>
      </c>
      <c r="D102" s="11" t="s">
        <v>862</v>
      </c>
      <c r="E102" s="453" t="s">
        <v>863</v>
      </c>
      <c r="F102" s="442"/>
      <c r="G102" s="11" t="s">
        <v>629</v>
      </c>
      <c r="H102" s="11" t="s">
        <v>630</v>
      </c>
      <c r="I102" s="11">
        <v>0</v>
      </c>
      <c r="J102" s="454">
        <v>0</v>
      </c>
      <c r="K102" s="455"/>
      <c r="L102" s="442"/>
      <c r="M102" s="11" t="s">
        <v>710</v>
      </c>
      <c r="N102" s="9">
        <v>43101</v>
      </c>
      <c r="O102" s="8" t="s">
        <v>639</v>
      </c>
      <c r="P102" s="8" t="s">
        <v>640</v>
      </c>
      <c r="Q102" s="8" t="s">
        <v>859</v>
      </c>
      <c r="R102" s="7" t="s">
        <v>229</v>
      </c>
      <c r="S102" s="11" t="s">
        <v>634</v>
      </c>
      <c r="T102" s="6">
        <v>27344</v>
      </c>
      <c r="U102" s="456">
        <v>16080651.34</v>
      </c>
      <c r="V102" s="455"/>
      <c r="W102" s="442"/>
      <c r="X102" s="4">
        <v>0</v>
      </c>
      <c r="Y102" s="4">
        <v>0</v>
      </c>
      <c r="Z102" s="4">
        <v>0</v>
      </c>
      <c r="AA102" s="456">
        <v>0</v>
      </c>
      <c r="AB102" s="442"/>
      <c r="AC102" s="4">
        <v>0</v>
      </c>
      <c r="AD102" s="452">
        <v>0</v>
      </c>
      <c r="AE102" s="442"/>
      <c r="AF102" s="452">
        <v>0</v>
      </c>
      <c r="AG102" s="442"/>
    </row>
    <row r="103" spans="1:33" s="15" customFormat="1" ht="41.25" customHeight="1" x14ac:dyDescent="0.25">
      <c r="A103" s="11">
        <v>84</v>
      </c>
      <c r="B103" s="11" t="s">
        <v>826</v>
      </c>
      <c r="C103" s="11" t="s">
        <v>702</v>
      </c>
      <c r="D103" s="11" t="s">
        <v>864</v>
      </c>
      <c r="E103" s="453" t="s">
        <v>865</v>
      </c>
      <c r="F103" s="442"/>
      <c r="G103" s="11" t="s">
        <v>629</v>
      </c>
      <c r="H103" s="11" t="s">
        <v>630</v>
      </c>
      <c r="I103" s="11">
        <v>0</v>
      </c>
      <c r="J103" s="454">
        <v>0</v>
      </c>
      <c r="K103" s="455"/>
      <c r="L103" s="442"/>
      <c r="M103" s="11" t="s">
        <v>710</v>
      </c>
      <c r="N103" s="9">
        <v>43101</v>
      </c>
      <c r="O103" s="8" t="s">
        <v>639</v>
      </c>
      <c r="P103" s="8" t="s">
        <v>640</v>
      </c>
      <c r="Q103" s="8" t="s">
        <v>859</v>
      </c>
      <c r="R103" s="7" t="s">
        <v>229</v>
      </c>
      <c r="S103" s="11" t="s">
        <v>634</v>
      </c>
      <c r="T103" s="6">
        <v>27344</v>
      </c>
      <c r="U103" s="456">
        <v>3223684.01</v>
      </c>
      <c r="V103" s="455"/>
      <c r="W103" s="442"/>
      <c r="X103" s="4">
        <v>0</v>
      </c>
      <c r="Y103" s="4">
        <v>0</v>
      </c>
      <c r="Z103" s="4">
        <v>0</v>
      </c>
      <c r="AA103" s="456">
        <v>0</v>
      </c>
      <c r="AB103" s="442"/>
      <c r="AC103" s="4">
        <v>0</v>
      </c>
      <c r="AD103" s="452">
        <v>0</v>
      </c>
      <c r="AE103" s="442"/>
      <c r="AF103" s="452">
        <v>0</v>
      </c>
      <c r="AG103" s="442"/>
    </row>
    <row r="104" spans="1:33" s="15" customFormat="1" ht="43.5" customHeight="1" x14ac:dyDescent="0.25">
      <c r="A104" s="11">
        <v>85</v>
      </c>
      <c r="B104" s="11" t="s">
        <v>826</v>
      </c>
      <c r="C104" s="11" t="s">
        <v>702</v>
      </c>
      <c r="D104" s="11" t="s">
        <v>866</v>
      </c>
      <c r="E104" s="453" t="s">
        <v>867</v>
      </c>
      <c r="F104" s="442"/>
      <c r="G104" s="11" t="s">
        <v>629</v>
      </c>
      <c r="H104" s="11" t="s">
        <v>630</v>
      </c>
      <c r="I104" s="11">
        <v>0</v>
      </c>
      <c r="J104" s="454">
        <v>0</v>
      </c>
      <c r="K104" s="455"/>
      <c r="L104" s="442"/>
      <c r="M104" s="11" t="s">
        <v>710</v>
      </c>
      <c r="N104" s="9">
        <v>43101</v>
      </c>
      <c r="O104" s="8" t="s">
        <v>639</v>
      </c>
      <c r="P104" s="8"/>
      <c r="Q104" s="8" t="s">
        <v>686</v>
      </c>
      <c r="R104" s="7" t="s">
        <v>153</v>
      </c>
      <c r="S104" s="11" t="s">
        <v>634</v>
      </c>
      <c r="T104" s="6">
        <v>27344</v>
      </c>
      <c r="U104" s="456">
        <v>10542143.84</v>
      </c>
      <c r="V104" s="455"/>
      <c r="W104" s="442"/>
      <c r="X104" s="4">
        <v>0</v>
      </c>
      <c r="Y104" s="4">
        <v>0</v>
      </c>
      <c r="Z104" s="4">
        <v>0</v>
      </c>
      <c r="AA104" s="456">
        <v>0</v>
      </c>
      <c r="AB104" s="442"/>
      <c r="AC104" s="4">
        <v>0</v>
      </c>
      <c r="AD104" s="452">
        <v>0</v>
      </c>
      <c r="AE104" s="442"/>
      <c r="AF104" s="452">
        <v>0</v>
      </c>
      <c r="AG104" s="442"/>
    </row>
    <row r="105" spans="1:33" s="15" customFormat="1" ht="41.25" customHeight="1" x14ac:dyDescent="0.25">
      <c r="A105" s="11">
        <v>86</v>
      </c>
      <c r="B105" s="11" t="s">
        <v>826</v>
      </c>
      <c r="C105" s="11" t="s">
        <v>702</v>
      </c>
      <c r="D105" s="11" t="s">
        <v>868</v>
      </c>
      <c r="E105" s="453" t="s">
        <v>869</v>
      </c>
      <c r="F105" s="442"/>
      <c r="G105" s="11" t="s">
        <v>629</v>
      </c>
      <c r="H105" s="11" t="s">
        <v>630</v>
      </c>
      <c r="I105" s="11">
        <v>0</v>
      </c>
      <c r="J105" s="454">
        <v>0</v>
      </c>
      <c r="K105" s="455"/>
      <c r="L105" s="442"/>
      <c r="M105" s="11" t="s">
        <v>710</v>
      </c>
      <c r="N105" s="9">
        <v>43101</v>
      </c>
      <c r="O105" s="8" t="s">
        <v>639</v>
      </c>
      <c r="P105" s="8" t="s">
        <v>640</v>
      </c>
      <c r="Q105" s="8" t="s">
        <v>639</v>
      </c>
      <c r="R105" s="7" t="s">
        <v>229</v>
      </c>
      <c r="S105" s="11" t="s">
        <v>634</v>
      </c>
      <c r="T105" s="6">
        <v>27344</v>
      </c>
      <c r="U105" s="456">
        <v>43679107.329999998</v>
      </c>
      <c r="V105" s="455"/>
      <c r="W105" s="442"/>
      <c r="X105" s="4">
        <v>43679107.329999998</v>
      </c>
      <c r="Y105" s="4">
        <v>0</v>
      </c>
      <c r="Z105" s="4">
        <v>0</v>
      </c>
      <c r="AA105" s="456">
        <v>0</v>
      </c>
      <c r="AB105" s="442"/>
      <c r="AC105" s="4">
        <v>0</v>
      </c>
      <c r="AD105" s="452">
        <v>0</v>
      </c>
      <c r="AE105" s="442"/>
      <c r="AF105" s="452">
        <v>0</v>
      </c>
      <c r="AG105" s="442"/>
    </row>
    <row r="106" spans="1:33" s="15" customFormat="1" ht="27" customHeight="1" x14ac:dyDescent="0.25">
      <c r="A106" s="11">
        <v>87</v>
      </c>
      <c r="B106" s="11" t="s">
        <v>826</v>
      </c>
      <c r="C106" s="11" t="s">
        <v>702</v>
      </c>
      <c r="D106" s="11" t="s">
        <v>870</v>
      </c>
      <c r="E106" s="453" t="s">
        <v>871</v>
      </c>
      <c r="F106" s="442"/>
      <c r="G106" s="11" t="s">
        <v>629</v>
      </c>
      <c r="H106" s="11" t="s">
        <v>630</v>
      </c>
      <c r="I106" s="11">
        <v>0</v>
      </c>
      <c r="J106" s="454">
        <v>0</v>
      </c>
      <c r="K106" s="455"/>
      <c r="L106" s="442"/>
      <c r="M106" s="11" t="s">
        <v>710</v>
      </c>
      <c r="N106" s="9">
        <v>43101</v>
      </c>
      <c r="O106" s="8" t="s">
        <v>639</v>
      </c>
      <c r="P106" s="8" t="s">
        <v>640</v>
      </c>
      <c r="Q106" s="8" t="s">
        <v>639</v>
      </c>
      <c r="R106" s="7" t="s">
        <v>229</v>
      </c>
      <c r="S106" s="11" t="s">
        <v>634</v>
      </c>
      <c r="T106" s="6">
        <v>27344</v>
      </c>
      <c r="U106" s="456">
        <v>23170592.170000002</v>
      </c>
      <c r="V106" s="455"/>
      <c r="W106" s="442"/>
      <c r="X106" s="4">
        <v>23170592.170000002</v>
      </c>
      <c r="Y106" s="4">
        <v>0</v>
      </c>
      <c r="Z106" s="4">
        <v>0</v>
      </c>
      <c r="AA106" s="456">
        <v>0</v>
      </c>
      <c r="AB106" s="442"/>
      <c r="AC106" s="4">
        <v>0</v>
      </c>
      <c r="AD106" s="452">
        <v>0</v>
      </c>
      <c r="AE106" s="442"/>
      <c r="AF106" s="452">
        <v>0</v>
      </c>
      <c r="AG106" s="442"/>
    </row>
    <row r="107" spans="1:33" s="15" customFormat="1" ht="41.25" customHeight="1" x14ac:dyDescent="0.25">
      <c r="A107" s="11">
        <v>88</v>
      </c>
      <c r="B107" s="11" t="s">
        <v>826</v>
      </c>
      <c r="C107" s="11" t="s">
        <v>702</v>
      </c>
      <c r="D107" s="11" t="s">
        <v>872</v>
      </c>
      <c r="E107" s="453" t="s">
        <v>372</v>
      </c>
      <c r="F107" s="442"/>
      <c r="G107" s="11" t="s">
        <v>629</v>
      </c>
      <c r="H107" s="11" t="s">
        <v>630</v>
      </c>
      <c r="I107" s="11">
        <v>0</v>
      </c>
      <c r="J107" s="454">
        <v>0</v>
      </c>
      <c r="K107" s="455"/>
      <c r="L107" s="442"/>
      <c r="M107" s="11" t="s">
        <v>710</v>
      </c>
      <c r="N107" s="9">
        <v>43101</v>
      </c>
      <c r="O107" s="8" t="s">
        <v>639</v>
      </c>
      <c r="P107" s="8" t="s">
        <v>640</v>
      </c>
      <c r="Q107" s="8" t="s">
        <v>859</v>
      </c>
      <c r="R107" s="7" t="s">
        <v>229</v>
      </c>
      <c r="S107" s="11" t="s">
        <v>634</v>
      </c>
      <c r="T107" s="6">
        <v>27344</v>
      </c>
      <c r="U107" s="456">
        <v>4430520.7</v>
      </c>
      <c r="V107" s="455"/>
      <c r="W107" s="442"/>
      <c r="X107" s="4">
        <v>4430520.7</v>
      </c>
      <c r="Y107" s="4">
        <v>0</v>
      </c>
      <c r="Z107" s="4">
        <v>0</v>
      </c>
      <c r="AA107" s="456">
        <v>0</v>
      </c>
      <c r="AB107" s="442"/>
      <c r="AC107" s="4">
        <v>0</v>
      </c>
      <c r="AD107" s="452">
        <v>0</v>
      </c>
      <c r="AE107" s="442"/>
      <c r="AF107" s="452">
        <v>0</v>
      </c>
      <c r="AG107" s="442"/>
    </row>
    <row r="108" spans="1:33" s="15" customFormat="1" ht="66" customHeight="1" x14ac:dyDescent="0.25">
      <c r="A108" s="11">
        <v>89</v>
      </c>
      <c r="B108" s="11" t="s">
        <v>826</v>
      </c>
      <c r="C108" s="11" t="s">
        <v>702</v>
      </c>
      <c r="D108" s="11" t="s">
        <v>873</v>
      </c>
      <c r="E108" s="453" t="s">
        <v>874</v>
      </c>
      <c r="F108" s="442"/>
      <c r="G108" s="11" t="s">
        <v>629</v>
      </c>
      <c r="H108" s="11" t="s">
        <v>630</v>
      </c>
      <c r="I108" s="11">
        <v>1</v>
      </c>
      <c r="J108" s="454">
        <v>0</v>
      </c>
      <c r="K108" s="455"/>
      <c r="L108" s="442"/>
      <c r="M108" s="11" t="s">
        <v>855</v>
      </c>
      <c r="N108" s="9">
        <v>43202</v>
      </c>
      <c r="O108" s="8" t="s">
        <v>875</v>
      </c>
      <c r="P108" s="8" t="s">
        <v>876</v>
      </c>
      <c r="Q108" s="8" t="s">
        <v>875</v>
      </c>
      <c r="R108" s="7" t="s">
        <v>153</v>
      </c>
      <c r="S108" s="11" t="s">
        <v>634</v>
      </c>
      <c r="T108" s="6">
        <v>27344</v>
      </c>
      <c r="U108" s="456">
        <v>0</v>
      </c>
      <c r="V108" s="455"/>
      <c r="W108" s="442"/>
      <c r="X108" s="4">
        <v>1463326.08</v>
      </c>
      <c r="Y108" s="4">
        <v>1463326.08</v>
      </c>
      <c r="Z108" s="4">
        <v>1463326.08</v>
      </c>
      <c r="AA108" s="456">
        <v>1463326.08</v>
      </c>
      <c r="AB108" s="442"/>
      <c r="AC108" s="4">
        <v>1463326.08</v>
      </c>
      <c r="AD108" s="452">
        <v>1</v>
      </c>
      <c r="AE108" s="442"/>
      <c r="AF108" s="452">
        <v>1</v>
      </c>
      <c r="AG108" s="442"/>
    </row>
    <row r="109" spans="1:33" s="15" customFormat="1" ht="66" customHeight="1" x14ac:dyDescent="0.25">
      <c r="A109" s="11">
        <v>90</v>
      </c>
      <c r="B109" s="11" t="s">
        <v>826</v>
      </c>
      <c r="C109" s="11" t="s">
        <v>702</v>
      </c>
      <c r="D109" s="11" t="s">
        <v>877</v>
      </c>
      <c r="E109" s="453" t="s">
        <v>878</v>
      </c>
      <c r="F109" s="442"/>
      <c r="G109" s="11" t="s">
        <v>629</v>
      </c>
      <c r="H109" s="11" t="s">
        <v>630</v>
      </c>
      <c r="I109" s="11">
        <v>1</v>
      </c>
      <c r="J109" s="454">
        <v>0</v>
      </c>
      <c r="K109" s="455"/>
      <c r="L109" s="442"/>
      <c r="M109" s="11" t="s">
        <v>855</v>
      </c>
      <c r="N109" s="9">
        <v>43202</v>
      </c>
      <c r="O109" s="8" t="s">
        <v>875</v>
      </c>
      <c r="P109" s="8" t="s">
        <v>876</v>
      </c>
      <c r="Q109" s="8" t="s">
        <v>875</v>
      </c>
      <c r="R109" s="7" t="s">
        <v>153</v>
      </c>
      <c r="S109" s="11" t="s">
        <v>634</v>
      </c>
      <c r="T109" s="6">
        <v>27344</v>
      </c>
      <c r="U109" s="456">
        <v>0</v>
      </c>
      <c r="V109" s="455"/>
      <c r="W109" s="442"/>
      <c r="X109" s="4">
        <v>745989</v>
      </c>
      <c r="Y109" s="4">
        <v>745989</v>
      </c>
      <c r="Z109" s="4">
        <v>745989</v>
      </c>
      <c r="AA109" s="456">
        <v>745989</v>
      </c>
      <c r="AB109" s="442"/>
      <c r="AC109" s="4">
        <v>745989</v>
      </c>
      <c r="AD109" s="452">
        <v>1</v>
      </c>
      <c r="AE109" s="442"/>
      <c r="AF109" s="452">
        <v>1</v>
      </c>
      <c r="AG109" s="442"/>
    </row>
    <row r="110" spans="1:33" s="15" customFormat="1" ht="66" customHeight="1" x14ac:dyDescent="0.25">
      <c r="A110" s="11">
        <v>91</v>
      </c>
      <c r="B110" s="11" t="s">
        <v>826</v>
      </c>
      <c r="C110" s="11" t="s">
        <v>702</v>
      </c>
      <c r="D110" s="11" t="s">
        <v>879</v>
      </c>
      <c r="E110" s="453" t="s">
        <v>880</v>
      </c>
      <c r="F110" s="442"/>
      <c r="G110" s="11" t="s">
        <v>629</v>
      </c>
      <c r="H110" s="11" t="s">
        <v>630</v>
      </c>
      <c r="I110" s="11">
        <v>1</v>
      </c>
      <c r="J110" s="454">
        <v>0</v>
      </c>
      <c r="K110" s="455"/>
      <c r="L110" s="442"/>
      <c r="M110" s="11" t="s">
        <v>855</v>
      </c>
      <c r="N110" s="9">
        <v>43160</v>
      </c>
      <c r="O110" s="8" t="s">
        <v>875</v>
      </c>
      <c r="P110" s="8" t="s">
        <v>633</v>
      </c>
      <c r="Q110" s="8" t="s">
        <v>875</v>
      </c>
      <c r="R110" s="7" t="s">
        <v>153</v>
      </c>
      <c r="S110" s="11" t="s">
        <v>634</v>
      </c>
      <c r="T110" s="6">
        <v>27344</v>
      </c>
      <c r="U110" s="456">
        <v>0</v>
      </c>
      <c r="V110" s="455"/>
      <c r="W110" s="442"/>
      <c r="X110" s="4">
        <v>1118959.2</v>
      </c>
      <c r="Y110" s="4">
        <v>1118959.2</v>
      </c>
      <c r="Z110" s="4">
        <v>1118959.2</v>
      </c>
      <c r="AA110" s="456">
        <v>1118959.2</v>
      </c>
      <c r="AB110" s="442"/>
      <c r="AC110" s="4">
        <v>1118959.2</v>
      </c>
      <c r="AD110" s="452">
        <v>1</v>
      </c>
      <c r="AE110" s="442"/>
      <c r="AF110" s="452">
        <v>1</v>
      </c>
      <c r="AG110" s="442"/>
    </row>
    <row r="111" spans="1:33" s="15" customFormat="1" ht="33.75" customHeight="1" x14ac:dyDescent="0.25">
      <c r="A111" s="11">
        <v>92</v>
      </c>
      <c r="B111" s="11" t="s">
        <v>826</v>
      </c>
      <c r="C111" s="11" t="s">
        <v>702</v>
      </c>
      <c r="D111" s="11" t="s">
        <v>881</v>
      </c>
      <c r="E111" s="453" t="s">
        <v>882</v>
      </c>
      <c r="F111" s="442"/>
      <c r="G111" s="11" t="s">
        <v>629</v>
      </c>
      <c r="H111" s="11" t="s">
        <v>630</v>
      </c>
      <c r="I111" s="11">
        <v>0</v>
      </c>
      <c r="J111" s="454">
        <v>0</v>
      </c>
      <c r="K111" s="455"/>
      <c r="L111" s="442"/>
      <c r="M111" s="11"/>
      <c r="N111" s="9">
        <v>43252</v>
      </c>
      <c r="O111" s="8" t="s">
        <v>639</v>
      </c>
      <c r="P111" s="8" t="s">
        <v>743</v>
      </c>
      <c r="Q111" s="8" t="s">
        <v>639</v>
      </c>
      <c r="R111" s="7" t="s">
        <v>153</v>
      </c>
      <c r="S111" s="11" t="s">
        <v>634</v>
      </c>
      <c r="T111" s="6">
        <v>27344</v>
      </c>
      <c r="U111" s="456">
        <v>0</v>
      </c>
      <c r="V111" s="455"/>
      <c r="W111" s="442"/>
      <c r="X111" s="4">
        <v>762357.86</v>
      </c>
      <c r="Y111" s="4">
        <v>0</v>
      </c>
      <c r="Z111" s="4">
        <v>0</v>
      </c>
      <c r="AA111" s="456">
        <v>0</v>
      </c>
      <c r="AB111" s="442"/>
      <c r="AC111" s="4">
        <v>0</v>
      </c>
      <c r="AD111" s="452">
        <v>0</v>
      </c>
      <c r="AE111" s="442"/>
      <c r="AF111" s="452">
        <v>0</v>
      </c>
      <c r="AG111" s="442"/>
    </row>
    <row r="112" spans="1:33" s="15" customFormat="1" ht="33.75" customHeight="1" x14ac:dyDescent="0.25">
      <c r="A112" s="11">
        <v>93</v>
      </c>
      <c r="B112" s="11" t="s">
        <v>826</v>
      </c>
      <c r="C112" s="11" t="s">
        <v>702</v>
      </c>
      <c r="D112" s="11" t="s">
        <v>883</v>
      </c>
      <c r="E112" s="453" t="s">
        <v>884</v>
      </c>
      <c r="F112" s="442"/>
      <c r="G112" s="11" t="s">
        <v>629</v>
      </c>
      <c r="H112" s="11" t="s">
        <v>630</v>
      </c>
      <c r="I112" s="11">
        <v>0</v>
      </c>
      <c r="J112" s="454">
        <v>0</v>
      </c>
      <c r="K112" s="455"/>
      <c r="L112" s="442"/>
      <c r="M112" s="11"/>
      <c r="N112" s="9">
        <v>43252</v>
      </c>
      <c r="O112" s="8" t="s">
        <v>639</v>
      </c>
      <c r="P112" s="8" t="s">
        <v>743</v>
      </c>
      <c r="Q112" s="8" t="s">
        <v>639</v>
      </c>
      <c r="R112" s="7" t="s">
        <v>153</v>
      </c>
      <c r="S112" s="11" t="s">
        <v>634</v>
      </c>
      <c r="T112" s="6">
        <v>27344</v>
      </c>
      <c r="U112" s="456">
        <v>0</v>
      </c>
      <c r="V112" s="455"/>
      <c r="W112" s="442"/>
      <c r="X112" s="4">
        <v>0</v>
      </c>
      <c r="Y112" s="4">
        <v>0</v>
      </c>
      <c r="Z112" s="4">
        <v>0</v>
      </c>
      <c r="AA112" s="456">
        <v>0</v>
      </c>
      <c r="AB112" s="442"/>
      <c r="AC112" s="4">
        <v>0</v>
      </c>
      <c r="AD112" s="452">
        <v>0</v>
      </c>
      <c r="AE112" s="442"/>
      <c r="AF112" s="452">
        <v>0</v>
      </c>
      <c r="AG112" s="442"/>
    </row>
    <row r="113" spans="1:33" s="15" customFormat="1" ht="41.25" customHeight="1" x14ac:dyDescent="0.25">
      <c r="A113" s="11">
        <v>94</v>
      </c>
      <c r="B113" s="11" t="s">
        <v>826</v>
      </c>
      <c r="C113" s="11" t="s">
        <v>702</v>
      </c>
      <c r="D113" s="11" t="s">
        <v>885</v>
      </c>
      <c r="E113" s="453" t="s">
        <v>886</v>
      </c>
      <c r="F113" s="442"/>
      <c r="G113" s="11" t="s">
        <v>629</v>
      </c>
      <c r="H113" s="11" t="s">
        <v>630</v>
      </c>
      <c r="I113" s="11">
        <v>0</v>
      </c>
      <c r="J113" s="454">
        <v>0</v>
      </c>
      <c r="K113" s="455"/>
      <c r="L113" s="442"/>
      <c r="M113" s="11"/>
      <c r="N113" s="9">
        <v>43252</v>
      </c>
      <c r="O113" s="8" t="s">
        <v>639</v>
      </c>
      <c r="P113" s="8" t="s">
        <v>743</v>
      </c>
      <c r="Q113" s="8" t="s">
        <v>639</v>
      </c>
      <c r="R113" s="7" t="s">
        <v>229</v>
      </c>
      <c r="S113" s="11" t="s">
        <v>713</v>
      </c>
      <c r="T113" s="6">
        <v>27344</v>
      </c>
      <c r="U113" s="456">
        <v>0</v>
      </c>
      <c r="V113" s="455"/>
      <c r="W113" s="442"/>
      <c r="X113" s="4">
        <v>0</v>
      </c>
      <c r="Y113" s="4">
        <v>0</v>
      </c>
      <c r="Z113" s="4">
        <v>0</v>
      </c>
      <c r="AA113" s="456">
        <v>0</v>
      </c>
      <c r="AB113" s="442"/>
      <c r="AC113" s="4">
        <v>0</v>
      </c>
      <c r="AD113" s="452">
        <v>0</v>
      </c>
      <c r="AE113" s="442"/>
      <c r="AF113" s="452">
        <v>0</v>
      </c>
      <c r="AG113" s="442"/>
    </row>
    <row r="114" spans="1:33" s="15" customFormat="1" ht="28.5" customHeight="1" x14ac:dyDescent="0.25">
      <c r="A114" s="11">
        <v>95</v>
      </c>
      <c r="B114" s="11" t="s">
        <v>826</v>
      </c>
      <c r="C114" s="11" t="s">
        <v>702</v>
      </c>
      <c r="D114" s="11" t="s">
        <v>887</v>
      </c>
      <c r="E114" s="453" t="s">
        <v>888</v>
      </c>
      <c r="F114" s="442"/>
      <c r="G114" s="11" t="s">
        <v>629</v>
      </c>
      <c r="H114" s="11" t="s">
        <v>630</v>
      </c>
      <c r="I114" s="11">
        <v>0</v>
      </c>
      <c r="J114" s="454">
        <v>0</v>
      </c>
      <c r="K114" s="455"/>
      <c r="L114" s="442"/>
      <c r="M114" s="11"/>
      <c r="N114" s="9">
        <v>43252</v>
      </c>
      <c r="O114" s="8" t="s">
        <v>639</v>
      </c>
      <c r="P114" s="8" t="s">
        <v>743</v>
      </c>
      <c r="Q114" s="8" t="s">
        <v>639</v>
      </c>
      <c r="R114" s="7" t="s">
        <v>229</v>
      </c>
      <c r="S114" s="11" t="s">
        <v>713</v>
      </c>
      <c r="T114" s="6">
        <v>27344</v>
      </c>
      <c r="U114" s="456">
        <v>0</v>
      </c>
      <c r="V114" s="455"/>
      <c r="W114" s="442"/>
      <c r="X114" s="4">
        <v>0</v>
      </c>
      <c r="Y114" s="4">
        <v>0</v>
      </c>
      <c r="Z114" s="4">
        <v>0</v>
      </c>
      <c r="AA114" s="456">
        <v>0</v>
      </c>
      <c r="AB114" s="442"/>
      <c r="AC114" s="4">
        <v>0</v>
      </c>
      <c r="AD114" s="452">
        <v>0</v>
      </c>
      <c r="AE114" s="442"/>
      <c r="AF114" s="452">
        <v>0</v>
      </c>
      <c r="AG114" s="442"/>
    </row>
    <row r="115" spans="1:33" s="15" customFormat="1" ht="41.25" customHeight="1" x14ac:dyDescent="0.25">
      <c r="A115" s="11">
        <v>96</v>
      </c>
      <c r="B115" s="11" t="s">
        <v>826</v>
      </c>
      <c r="C115" s="11" t="s">
        <v>702</v>
      </c>
      <c r="D115" s="11" t="s">
        <v>889</v>
      </c>
      <c r="E115" s="453" t="s">
        <v>890</v>
      </c>
      <c r="F115" s="442"/>
      <c r="G115" s="11" t="s">
        <v>629</v>
      </c>
      <c r="H115" s="11" t="s">
        <v>630</v>
      </c>
      <c r="I115" s="11">
        <v>0</v>
      </c>
      <c r="J115" s="454">
        <v>0</v>
      </c>
      <c r="K115" s="455"/>
      <c r="L115" s="442"/>
      <c r="M115" s="11"/>
      <c r="N115" s="9">
        <v>43252</v>
      </c>
      <c r="O115" s="8" t="s">
        <v>639</v>
      </c>
      <c r="P115" s="8" t="s">
        <v>743</v>
      </c>
      <c r="Q115" s="8" t="s">
        <v>639</v>
      </c>
      <c r="R115" s="7" t="s">
        <v>229</v>
      </c>
      <c r="S115" s="11" t="s">
        <v>713</v>
      </c>
      <c r="T115" s="6">
        <v>27344</v>
      </c>
      <c r="U115" s="456">
        <v>0</v>
      </c>
      <c r="V115" s="455"/>
      <c r="W115" s="442"/>
      <c r="X115" s="4">
        <v>0</v>
      </c>
      <c r="Y115" s="4">
        <v>0</v>
      </c>
      <c r="Z115" s="4">
        <v>0</v>
      </c>
      <c r="AA115" s="456">
        <v>0</v>
      </c>
      <c r="AB115" s="442"/>
      <c r="AC115" s="4">
        <v>0</v>
      </c>
      <c r="AD115" s="452">
        <v>0</v>
      </c>
      <c r="AE115" s="442"/>
      <c r="AF115" s="452">
        <v>0</v>
      </c>
      <c r="AG115" s="442"/>
    </row>
    <row r="116" spans="1:33" s="15" customFormat="1" ht="41.25" customHeight="1" x14ac:dyDescent="0.25">
      <c r="A116" s="11">
        <v>97</v>
      </c>
      <c r="B116" s="11" t="s">
        <v>826</v>
      </c>
      <c r="C116" s="11" t="s">
        <v>702</v>
      </c>
      <c r="D116" s="11" t="s">
        <v>891</v>
      </c>
      <c r="E116" s="453" t="s">
        <v>892</v>
      </c>
      <c r="F116" s="442"/>
      <c r="G116" s="11" t="s">
        <v>629</v>
      </c>
      <c r="H116" s="11" t="s">
        <v>630</v>
      </c>
      <c r="I116" s="11">
        <v>0</v>
      </c>
      <c r="J116" s="454">
        <v>0</v>
      </c>
      <c r="K116" s="455"/>
      <c r="L116" s="442"/>
      <c r="M116" s="11"/>
      <c r="N116" s="9">
        <v>43252</v>
      </c>
      <c r="O116" s="8" t="s">
        <v>639</v>
      </c>
      <c r="P116" s="8" t="s">
        <v>743</v>
      </c>
      <c r="Q116" s="8" t="s">
        <v>639</v>
      </c>
      <c r="R116" s="7" t="s">
        <v>229</v>
      </c>
      <c r="S116" s="11" t="s">
        <v>713</v>
      </c>
      <c r="T116" s="6">
        <v>27344</v>
      </c>
      <c r="U116" s="456">
        <v>0</v>
      </c>
      <c r="V116" s="455"/>
      <c r="W116" s="442"/>
      <c r="X116" s="4">
        <v>0</v>
      </c>
      <c r="Y116" s="4">
        <v>0</v>
      </c>
      <c r="Z116" s="4">
        <v>0</v>
      </c>
      <c r="AA116" s="456">
        <v>0</v>
      </c>
      <c r="AB116" s="442"/>
      <c r="AC116" s="4">
        <v>0</v>
      </c>
      <c r="AD116" s="452">
        <v>0</v>
      </c>
      <c r="AE116" s="442"/>
      <c r="AF116" s="452">
        <v>0</v>
      </c>
      <c r="AG116" s="442"/>
    </row>
    <row r="117" spans="1:33" s="15" customFormat="1" ht="41.25" customHeight="1" x14ac:dyDescent="0.25">
      <c r="A117" s="11">
        <v>98</v>
      </c>
      <c r="B117" s="11" t="s">
        <v>826</v>
      </c>
      <c r="C117" s="11" t="s">
        <v>702</v>
      </c>
      <c r="D117" s="11" t="s">
        <v>893</v>
      </c>
      <c r="E117" s="453" t="s">
        <v>894</v>
      </c>
      <c r="F117" s="442"/>
      <c r="G117" s="11" t="s">
        <v>629</v>
      </c>
      <c r="H117" s="11" t="s">
        <v>630</v>
      </c>
      <c r="I117" s="11">
        <v>0</v>
      </c>
      <c r="J117" s="454">
        <v>0</v>
      </c>
      <c r="K117" s="455"/>
      <c r="L117" s="442"/>
      <c r="M117" s="11"/>
      <c r="N117" s="9">
        <v>43252</v>
      </c>
      <c r="O117" s="8" t="s">
        <v>639</v>
      </c>
      <c r="P117" s="8" t="s">
        <v>743</v>
      </c>
      <c r="Q117" s="8" t="s">
        <v>639</v>
      </c>
      <c r="R117" s="7" t="s">
        <v>229</v>
      </c>
      <c r="S117" s="11" t="s">
        <v>634</v>
      </c>
      <c r="T117" s="6">
        <v>27344</v>
      </c>
      <c r="U117" s="456">
        <v>0</v>
      </c>
      <c r="V117" s="455"/>
      <c r="W117" s="442"/>
      <c r="X117" s="4">
        <v>964.27</v>
      </c>
      <c r="Y117" s="4">
        <v>0</v>
      </c>
      <c r="Z117" s="4">
        <v>0</v>
      </c>
      <c r="AA117" s="456">
        <v>0</v>
      </c>
      <c r="AB117" s="442"/>
      <c r="AC117" s="4">
        <v>0</v>
      </c>
      <c r="AD117" s="452">
        <v>0</v>
      </c>
      <c r="AE117" s="442"/>
      <c r="AF117" s="452">
        <v>0</v>
      </c>
      <c r="AG117" s="442"/>
    </row>
    <row r="118" spans="1:33" s="15" customFormat="1" ht="41.25" customHeight="1" x14ac:dyDescent="0.25">
      <c r="A118" s="11">
        <v>99</v>
      </c>
      <c r="B118" s="11" t="s">
        <v>826</v>
      </c>
      <c r="C118" s="11" t="s">
        <v>702</v>
      </c>
      <c r="D118" s="11" t="s">
        <v>895</v>
      </c>
      <c r="E118" s="453" t="s">
        <v>896</v>
      </c>
      <c r="F118" s="442"/>
      <c r="G118" s="11" t="s">
        <v>629</v>
      </c>
      <c r="H118" s="11" t="s">
        <v>630</v>
      </c>
      <c r="I118" s="11">
        <v>0</v>
      </c>
      <c r="J118" s="454">
        <v>0</v>
      </c>
      <c r="K118" s="455"/>
      <c r="L118" s="442"/>
      <c r="M118" s="11"/>
      <c r="N118" s="9">
        <v>43252</v>
      </c>
      <c r="O118" s="8" t="s">
        <v>639</v>
      </c>
      <c r="P118" s="8" t="s">
        <v>743</v>
      </c>
      <c r="Q118" s="8" t="s">
        <v>639</v>
      </c>
      <c r="R118" s="7" t="s">
        <v>229</v>
      </c>
      <c r="S118" s="11" t="s">
        <v>634</v>
      </c>
      <c r="T118" s="6">
        <v>27344</v>
      </c>
      <c r="U118" s="456">
        <v>0</v>
      </c>
      <c r="V118" s="455"/>
      <c r="W118" s="442"/>
      <c r="X118" s="4">
        <v>284.33999999999997</v>
      </c>
      <c r="Y118" s="4">
        <v>0</v>
      </c>
      <c r="Z118" s="4">
        <v>0</v>
      </c>
      <c r="AA118" s="456">
        <v>0</v>
      </c>
      <c r="AB118" s="442"/>
      <c r="AC118" s="4">
        <v>0</v>
      </c>
      <c r="AD118" s="452">
        <v>0</v>
      </c>
      <c r="AE118" s="442"/>
      <c r="AF118" s="452">
        <v>0</v>
      </c>
      <c r="AG118" s="442"/>
    </row>
    <row r="119" spans="1:33" s="15" customFormat="1" ht="41.25" customHeight="1" x14ac:dyDescent="0.25">
      <c r="A119" s="11">
        <v>100</v>
      </c>
      <c r="B119" s="11" t="s">
        <v>826</v>
      </c>
      <c r="C119" s="11" t="s">
        <v>702</v>
      </c>
      <c r="D119" s="11" t="s">
        <v>897</v>
      </c>
      <c r="E119" s="453" t="s">
        <v>898</v>
      </c>
      <c r="F119" s="442"/>
      <c r="G119" s="11" t="s">
        <v>629</v>
      </c>
      <c r="H119" s="11" t="s">
        <v>630</v>
      </c>
      <c r="I119" s="11">
        <v>0</v>
      </c>
      <c r="J119" s="454">
        <v>0</v>
      </c>
      <c r="K119" s="455"/>
      <c r="L119" s="442"/>
      <c r="M119" s="11"/>
      <c r="N119" s="9">
        <v>43252</v>
      </c>
      <c r="O119" s="8" t="s">
        <v>639</v>
      </c>
      <c r="P119" s="8" t="s">
        <v>743</v>
      </c>
      <c r="Q119" s="8" t="s">
        <v>639</v>
      </c>
      <c r="R119" s="7" t="s">
        <v>229</v>
      </c>
      <c r="S119" s="11" t="s">
        <v>713</v>
      </c>
      <c r="T119" s="6">
        <v>27344</v>
      </c>
      <c r="U119" s="456">
        <v>0</v>
      </c>
      <c r="V119" s="455"/>
      <c r="W119" s="442"/>
      <c r="X119" s="4">
        <v>0</v>
      </c>
      <c r="Y119" s="4">
        <v>0</v>
      </c>
      <c r="Z119" s="4">
        <v>0</v>
      </c>
      <c r="AA119" s="456">
        <v>0</v>
      </c>
      <c r="AB119" s="442"/>
      <c r="AC119" s="4">
        <v>0</v>
      </c>
      <c r="AD119" s="452">
        <v>0</v>
      </c>
      <c r="AE119" s="442"/>
      <c r="AF119" s="452">
        <v>0</v>
      </c>
      <c r="AG119" s="442"/>
    </row>
    <row r="120" spans="1:33" s="15" customFormat="1" ht="41.25" customHeight="1" x14ac:dyDescent="0.25">
      <c r="A120" s="11">
        <v>101</v>
      </c>
      <c r="B120" s="11" t="s">
        <v>826</v>
      </c>
      <c r="C120" s="11" t="s">
        <v>702</v>
      </c>
      <c r="D120" s="11" t="s">
        <v>899</v>
      </c>
      <c r="E120" s="453" t="s">
        <v>900</v>
      </c>
      <c r="F120" s="442"/>
      <c r="G120" s="11" t="s">
        <v>629</v>
      </c>
      <c r="H120" s="11" t="s">
        <v>630</v>
      </c>
      <c r="I120" s="11">
        <v>0</v>
      </c>
      <c r="J120" s="454">
        <v>0</v>
      </c>
      <c r="K120" s="455"/>
      <c r="L120" s="442"/>
      <c r="M120" s="11"/>
      <c r="N120" s="9">
        <v>43252</v>
      </c>
      <c r="O120" s="8" t="s">
        <v>639</v>
      </c>
      <c r="P120" s="8" t="s">
        <v>743</v>
      </c>
      <c r="Q120" s="8" t="s">
        <v>639</v>
      </c>
      <c r="R120" s="7" t="s">
        <v>229</v>
      </c>
      <c r="S120" s="11" t="s">
        <v>634</v>
      </c>
      <c r="T120" s="6">
        <v>27344</v>
      </c>
      <c r="U120" s="456">
        <v>0</v>
      </c>
      <c r="V120" s="455"/>
      <c r="W120" s="442"/>
      <c r="X120" s="4">
        <v>46.51</v>
      </c>
      <c r="Y120" s="4">
        <v>0</v>
      </c>
      <c r="Z120" s="4">
        <v>0</v>
      </c>
      <c r="AA120" s="456">
        <v>0</v>
      </c>
      <c r="AB120" s="442"/>
      <c r="AC120" s="4">
        <v>0</v>
      </c>
      <c r="AD120" s="452">
        <v>0</v>
      </c>
      <c r="AE120" s="442"/>
      <c r="AF120" s="452">
        <v>0</v>
      </c>
      <c r="AG120" s="442"/>
    </row>
    <row r="121" spans="1:33" s="15" customFormat="1" ht="41.25" customHeight="1" x14ac:dyDescent="0.25">
      <c r="A121" s="11">
        <v>102</v>
      </c>
      <c r="B121" s="11" t="s">
        <v>826</v>
      </c>
      <c r="C121" s="11" t="s">
        <v>702</v>
      </c>
      <c r="D121" s="11" t="s">
        <v>901</v>
      </c>
      <c r="E121" s="453" t="s">
        <v>902</v>
      </c>
      <c r="F121" s="442"/>
      <c r="G121" s="11" t="s">
        <v>629</v>
      </c>
      <c r="H121" s="11" t="s">
        <v>630</v>
      </c>
      <c r="I121" s="11">
        <v>0</v>
      </c>
      <c r="J121" s="454">
        <v>0</v>
      </c>
      <c r="K121" s="455"/>
      <c r="L121" s="442"/>
      <c r="M121" s="11"/>
      <c r="N121" s="9">
        <v>43252</v>
      </c>
      <c r="O121" s="8" t="s">
        <v>639</v>
      </c>
      <c r="P121" s="8" t="s">
        <v>743</v>
      </c>
      <c r="Q121" s="8" t="s">
        <v>639</v>
      </c>
      <c r="R121" s="7" t="s">
        <v>229</v>
      </c>
      <c r="S121" s="11" t="s">
        <v>713</v>
      </c>
      <c r="T121" s="6">
        <v>27344</v>
      </c>
      <c r="U121" s="456">
        <v>0</v>
      </c>
      <c r="V121" s="455"/>
      <c r="W121" s="442"/>
      <c r="X121" s="4">
        <v>0</v>
      </c>
      <c r="Y121" s="4">
        <v>0</v>
      </c>
      <c r="Z121" s="4">
        <v>0</v>
      </c>
      <c r="AA121" s="456">
        <v>0</v>
      </c>
      <c r="AB121" s="442"/>
      <c r="AC121" s="4">
        <v>0</v>
      </c>
      <c r="AD121" s="452">
        <v>0</v>
      </c>
      <c r="AE121" s="442"/>
      <c r="AF121" s="452">
        <v>0</v>
      </c>
      <c r="AG121" s="442"/>
    </row>
    <row r="122" spans="1:33" s="15" customFormat="1" ht="41.25" customHeight="1" x14ac:dyDescent="0.25">
      <c r="A122" s="11">
        <v>103</v>
      </c>
      <c r="B122" s="11" t="s">
        <v>826</v>
      </c>
      <c r="C122" s="11" t="s">
        <v>702</v>
      </c>
      <c r="D122" s="11" t="s">
        <v>903</v>
      </c>
      <c r="E122" s="453" t="s">
        <v>904</v>
      </c>
      <c r="F122" s="442"/>
      <c r="G122" s="11" t="s">
        <v>629</v>
      </c>
      <c r="H122" s="11" t="s">
        <v>630</v>
      </c>
      <c r="I122" s="11">
        <v>0</v>
      </c>
      <c r="J122" s="454">
        <v>0</v>
      </c>
      <c r="K122" s="455"/>
      <c r="L122" s="442"/>
      <c r="M122" s="11"/>
      <c r="N122" s="9">
        <v>43252</v>
      </c>
      <c r="O122" s="8" t="s">
        <v>639</v>
      </c>
      <c r="P122" s="8" t="s">
        <v>743</v>
      </c>
      <c r="Q122" s="8" t="s">
        <v>639</v>
      </c>
      <c r="R122" s="7" t="s">
        <v>229</v>
      </c>
      <c r="S122" s="11" t="s">
        <v>713</v>
      </c>
      <c r="T122" s="6">
        <v>27344</v>
      </c>
      <c r="U122" s="456">
        <v>0</v>
      </c>
      <c r="V122" s="455"/>
      <c r="W122" s="442"/>
      <c r="X122" s="4">
        <v>0</v>
      </c>
      <c r="Y122" s="4">
        <v>0</v>
      </c>
      <c r="Z122" s="4">
        <v>0</v>
      </c>
      <c r="AA122" s="456">
        <v>0</v>
      </c>
      <c r="AB122" s="442"/>
      <c r="AC122" s="4">
        <v>0</v>
      </c>
      <c r="AD122" s="452">
        <v>0</v>
      </c>
      <c r="AE122" s="442"/>
      <c r="AF122" s="452">
        <v>0</v>
      </c>
      <c r="AG122" s="442"/>
    </row>
    <row r="123" spans="1:33" s="15" customFormat="1" ht="16.5" customHeight="1" x14ac:dyDescent="0.25">
      <c r="A123" s="11">
        <v>104</v>
      </c>
      <c r="B123" s="11" t="s">
        <v>826</v>
      </c>
      <c r="C123" s="11" t="s">
        <v>847</v>
      </c>
      <c r="D123" s="11" t="s">
        <v>905</v>
      </c>
      <c r="E123" s="453" t="s">
        <v>906</v>
      </c>
      <c r="F123" s="442"/>
      <c r="G123" s="11" t="s">
        <v>629</v>
      </c>
      <c r="H123" s="11" t="s">
        <v>630</v>
      </c>
      <c r="I123" s="11">
        <v>1</v>
      </c>
      <c r="J123" s="454">
        <v>0</v>
      </c>
      <c r="K123" s="455"/>
      <c r="L123" s="442"/>
      <c r="M123" s="11" t="s">
        <v>638</v>
      </c>
      <c r="N123" s="9">
        <v>43313</v>
      </c>
      <c r="O123" s="8" t="s">
        <v>646</v>
      </c>
      <c r="P123" s="8" t="s">
        <v>671</v>
      </c>
      <c r="Q123" s="8" t="s">
        <v>646</v>
      </c>
      <c r="R123" s="7" t="s">
        <v>137</v>
      </c>
      <c r="S123" s="11" t="s">
        <v>634</v>
      </c>
      <c r="T123" s="6">
        <v>27344</v>
      </c>
      <c r="U123" s="456">
        <v>0</v>
      </c>
      <c r="V123" s="455"/>
      <c r="W123" s="442"/>
      <c r="X123" s="4">
        <v>239899.6</v>
      </c>
      <c r="Y123" s="4">
        <v>239899.6</v>
      </c>
      <c r="Z123" s="4">
        <v>239899.6</v>
      </c>
      <c r="AA123" s="456">
        <v>239899.6</v>
      </c>
      <c r="AB123" s="442"/>
      <c r="AC123" s="4">
        <v>239899.6</v>
      </c>
      <c r="AD123" s="452">
        <v>1</v>
      </c>
      <c r="AE123" s="442"/>
      <c r="AF123" s="452">
        <v>1</v>
      </c>
      <c r="AG123" s="442"/>
    </row>
    <row r="124" spans="1:33" s="15" customFormat="1" ht="16.5" customHeight="1" x14ac:dyDescent="0.25">
      <c r="A124" s="11">
        <v>105</v>
      </c>
      <c r="B124" s="11" t="s">
        <v>826</v>
      </c>
      <c r="C124" s="11" t="s">
        <v>847</v>
      </c>
      <c r="D124" s="11" t="s">
        <v>907</v>
      </c>
      <c r="E124" s="453" t="s">
        <v>908</v>
      </c>
      <c r="F124" s="442"/>
      <c r="G124" s="11" t="s">
        <v>629</v>
      </c>
      <c r="H124" s="11" t="s">
        <v>630</v>
      </c>
      <c r="I124" s="11">
        <v>1</v>
      </c>
      <c r="J124" s="454">
        <v>0</v>
      </c>
      <c r="K124" s="455"/>
      <c r="L124" s="442"/>
      <c r="M124" s="11" t="s">
        <v>638</v>
      </c>
      <c r="N124" s="9">
        <v>43344</v>
      </c>
      <c r="O124" s="8" t="s">
        <v>646</v>
      </c>
      <c r="P124" s="8" t="s">
        <v>647</v>
      </c>
      <c r="Q124" s="8" t="s">
        <v>646</v>
      </c>
      <c r="R124" s="7" t="s">
        <v>137</v>
      </c>
      <c r="S124" s="11" t="s">
        <v>634</v>
      </c>
      <c r="T124" s="6">
        <v>27344</v>
      </c>
      <c r="U124" s="456">
        <v>0</v>
      </c>
      <c r="V124" s="455"/>
      <c r="W124" s="442"/>
      <c r="X124" s="4">
        <v>2707157.01</v>
      </c>
      <c r="Y124" s="4">
        <v>2707157.01</v>
      </c>
      <c r="Z124" s="4">
        <v>2707157.01</v>
      </c>
      <c r="AA124" s="456">
        <v>2707157.01</v>
      </c>
      <c r="AB124" s="442"/>
      <c r="AC124" s="4">
        <v>2707157.01</v>
      </c>
      <c r="AD124" s="452">
        <v>1</v>
      </c>
      <c r="AE124" s="442"/>
      <c r="AF124" s="452">
        <v>1</v>
      </c>
      <c r="AG124" s="442"/>
    </row>
    <row r="125" spans="1:33" s="15" customFormat="1" ht="16.5" customHeight="1" x14ac:dyDescent="0.25">
      <c r="A125" s="11">
        <v>106</v>
      </c>
      <c r="B125" s="11" t="s">
        <v>826</v>
      </c>
      <c r="C125" s="11" t="s">
        <v>852</v>
      </c>
      <c r="D125" s="11" t="s">
        <v>909</v>
      </c>
      <c r="E125" s="453" t="s">
        <v>910</v>
      </c>
      <c r="F125" s="442"/>
      <c r="G125" s="11" t="s">
        <v>629</v>
      </c>
      <c r="H125" s="11" t="s">
        <v>630</v>
      </c>
      <c r="I125" s="11">
        <v>1</v>
      </c>
      <c r="J125" s="454">
        <v>0</v>
      </c>
      <c r="K125" s="455"/>
      <c r="L125" s="442"/>
      <c r="M125" s="11" t="s">
        <v>855</v>
      </c>
      <c r="N125" s="9">
        <v>43346</v>
      </c>
      <c r="O125" s="8" t="s">
        <v>639</v>
      </c>
      <c r="P125" s="8" t="s">
        <v>759</v>
      </c>
      <c r="Q125" s="8" t="s">
        <v>639</v>
      </c>
      <c r="R125" s="7" t="s">
        <v>137</v>
      </c>
      <c r="S125" s="11" t="s">
        <v>634</v>
      </c>
      <c r="T125" s="6">
        <v>179285</v>
      </c>
      <c r="U125" s="456">
        <v>0</v>
      </c>
      <c r="V125" s="455"/>
      <c r="W125" s="442"/>
      <c r="X125" s="4">
        <v>2438103</v>
      </c>
      <c r="Y125" s="4">
        <v>2437481</v>
      </c>
      <c r="Z125" s="4">
        <v>2437481</v>
      </c>
      <c r="AA125" s="456">
        <v>2437481</v>
      </c>
      <c r="AB125" s="442"/>
      <c r="AC125" s="4">
        <v>1001373</v>
      </c>
      <c r="AD125" s="452">
        <v>0.99974488362468705</v>
      </c>
      <c r="AE125" s="442"/>
      <c r="AF125" s="452">
        <v>0</v>
      </c>
      <c r="AG125" s="442"/>
    </row>
    <row r="126" spans="1:33" s="15" customFormat="1" ht="27.75" customHeight="1" x14ac:dyDescent="0.25">
      <c r="A126" s="11">
        <v>107</v>
      </c>
      <c r="B126" s="11" t="s">
        <v>826</v>
      </c>
      <c r="C126" s="11" t="s">
        <v>911</v>
      </c>
      <c r="D126" s="11" t="s">
        <v>912</v>
      </c>
      <c r="E126" s="453" t="s">
        <v>913</v>
      </c>
      <c r="F126" s="442"/>
      <c r="G126" s="11" t="s">
        <v>914</v>
      </c>
      <c r="H126" s="11" t="s">
        <v>915</v>
      </c>
      <c r="I126" s="11">
        <v>1</v>
      </c>
      <c r="J126" s="454">
        <v>0</v>
      </c>
      <c r="K126" s="455"/>
      <c r="L126" s="442"/>
      <c r="M126" s="11" t="s">
        <v>916</v>
      </c>
      <c r="N126" s="9">
        <v>43108</v>
      </c>
      <c r="O126" s="8" t="s">
        <v>917</v>
      </c>
      <c r="P126" s="8" t="s">
        <v>918</v>
      </c>
      <c r="Q126" s="8" t="s">
        <v>917</v>
      </c>
      <c r="R126" s="7" t="s">
        <v>229</v>
      </c>
      <c r="S126" s="11" t="s">
        <v>919</v>
      </c>
      <c r="T126" s="6">
        <v>3384</v>
      </c>
      <c r="U126" s="456">
        <v>0</v>
      </c>
      <c r="V126" s="455"/>
      <c r="W126" s="442"/>
      <c r="X126" s="4">
        <v>667510.6</v>
      </c>
      <c r="Y126" s="4">
        <v>667510.6</v>
      </c>
      <c r="Z126" s="4">
        <v>667510.6</v>
      </c>
      <c r="AA126" s="456">
        <v>667510.6</v>
      </c>
      <c r="AB126" s="442"/>
      <c r="AC126" s="4">
        <v>667510.6</v>
      </c>
      <c r="AD126" s="452">
        <v>1</v>
      </c>
      <c r="AE126" s="442"/>
      <c r="AF126" s="452">
        <v>1</v>
      </c>
      <c r="AG126" s="442"/>
    </row>
    <row r="127" spans="1:33" s="15" customFormat="1" ht="27.75" customHeight="1" x14ac:dyDescent="0.25">
      <c r="A127" s="11">
        <v>108</v>
      </c>
      <c r="B127" s="11" t="s">
        <v>826</v>
      </c>
      <c r="C127" s="11" t="s">
        <v>911</v>
      </c>
      <c r="D127" s="11" t="s">
        <v>920</v>
      </c>
      <c r="E127" s="453" t="s">
        <v>921</v>
      </c>
      <c r="F127" s="442"/>
      <c r="G127" s="11" t="s">
        <v>922</v>
      </c>
      <c r="H127" s="11" t="s">
        <v>923</v>
      </c>
      <c r="I127" s="11">
        <v>1</v>
      </c>
      <c r="J127" s="454">
        <v>0</v>
      </c>
      <c r="K127" s="455"/>
      <c r="L127" s="442"/>
      <c r="M127" s="11" t="s">
        <v>916</v>
      </c>
      <c r="N127" s="9">
        <v>43290</v>
      </c>
      <c r="O127" s="8" t="s">
        <v>924</v>
      </c>
      <c r="P127" s="8" t="s">
        <v>925</v>
      </c>
      <c r="Q127" s="8" t="s">
        <v>924</v>
      </c>
      <c r="R127" s="7" t="s">
        <v>229</v>
      </c>
      <c r="S127" s="11" t="s">
        <v>634</v>
      </c>
      <c r="T127" s="6">
        <v>1926</v>
      </c>
      <c r="U127" s="456">
        <v>0</v>
      </c>
      <c r="V127" s="455"/>
      <c r="W127" s="442"/>
      <c r="X127" s="4">
        <v>541159.14</v>
      </c>
      <c r="Y127" s="4">
        <v>541159.14</v>
      </c>
      <c r="Z127" s="4">
        <v>541159.14</v>
      </c>
      <c r="AA127" s="456">
        <v>541159.14</v>
      </c>
      <c r="AB127" s="442"/>
      <c r="AC127" s="4">
        <v>541159.14</v>
      </c>
      <c r="AD127" s="452">
        <v>1</v>
      </c>
      <c r="AE127" s="442"/>
      <c r="AF127" s="452">
        <v>1</v>
      </c>
      <c r="AG127" s="442"/>
    </row>
    <row r="128" spans="1:33" s="15" customFormat="1" ht="27.75" customHeight="1" x14ac:dyDescent="0.25">
      <c r="A128" s="11">
        <v>109</v>
      </c>
      <c r="B128" s="11" t="s">
        <v>826</v>
      </c>
      <c r="C128" s="11" t="s">
        <v>911</v>
      </c>
      <c r="D128" s="11" t="s">
        <v>926</v>
      </c>
      <c r="E128" s="453" t="s">
        <v>921</v>
      </c>
      <c r="F128" s="442"/>
      <c r="G128" s="11" t="s">
        <v>927</v>
      </c>
      <c r="H128" s="11" t="s">
        <v>928</v>
      </c>
      <c r="I128" s="11">
        <v>1</v>
      </c>
      <c r="J128" s="454">
        <v>0</v>
      </c>
      <c r="K128" s="455"/>
      <c r="L128" s="442"/>
      <c r="M128" s="11" t="s">
        <v>916</v>
      </c>
      <c r="N128" s="9">
        <v>43290</v>
      </c>
      <c r="O128" s="8" t="s">
        <v>924</v>
      </c>
      <c r="P128" s="8" t="s">
        <v>925</v>
      </c>
      <c r="Q128" s="8" t="s">
        <v>924</v>
      </c>
      <c r="R128" s="7" t="s">
        <v>229</v>
      </c>
      <c r="S128" s="11" t="s">
        <v>634</v>
      </c>
      <c r="T128" s="6">
        <v>1402</v>
      </c>
      <c r="U128" s="456">
        <v>0</v>
      </c>
      <c r="V128" s="455"/>
      <c r="W128" s="442"/>
      <c r="X128" s="4">
        <v>623661.25</v>
      </c>
      <c r="Y128" s="4">
        <v>623661.25</v>
      </c>
      <c r="Z128" s="4">
        <v>623661.25</v>
      </c>
      <c r="AA128" s="456">
        <v>623661.25</v>
      </c>
      <c r="AB128" s="442"/>
      <c r="AC128" s="4">
        <v>623661.25</v>
      </c>
      <c r="AD128" s="452">
        <v>1</v>
      </c>
      <c r="AE128" s="442"/>
      <c r="AF128" s="452">
        <v>1</v>
      </c>
      <c r="AG128" s="442"/>
    </row>
    <row r="129" spans="1:33" s="15" customFormat="1" ht="27.75" customHeight="1" x14ac:dyDescent="0.25">
      <c r="A129" s="11">
        <v>110</v>
      </c>
      <c r="B129" s="11" t="s">
        <v>826</v>
      </c>
      <c r="C129" s="11" t="s">
        <v>911</v>
      </c>
      <c r="D129" s="11" t="s">
        <v>929</v>
      </c>
      <c r="E129" s="453" t="s">
        <v>921</v>
      </c>
      <c r="F129" s="442"/>
      <c r="G129" s="11" t="s">
        <v>930</v>
      </c>
      <c r="H129" s="11" t="s">
        <v>931</v>
      </c>
      <c r="I129" s="11">
        <v>1</v>
      </c>
      <c r="J129" s="454">
        <v>0</v>
      </c>
      <c r="K129" s="455"/>
      <c r="L129" s="442"/>
      <c r="M129" s="11" t="s">
        <v>916</v>
      </c>
      <c r="N129" s="9">
        <v>43290</v>
      </c>
      <c r="O129" s="8" t="s">
        <v>924</v>
      </c>
      <c r="P129" s="8" t="s">
        <v>925</v>
      </c>
      <c r="Q129" s="8" t="s">
        <v>924</v>
      </c>
      <c r="R129" s="7" t="s">
        <v>229</v>
      </c>
      <c r="S129" s="11" t="s">
        <v>634</v>
      </c>
      <c r="T129" s="6">
        <v>195</v>
      </c>
      <c r="U129" s="456">
        <v>0</v>
      </c>
      <c r="V129" s="455"/>
      <c r="W129" s="442"/>
      <c r="X129" s="4">
        <v>388178.47</v>
      </c>
      <c r="Y129" s="4">
        <v>388178.47</v>
      </c>
      <c r="Z129" s="4">
        <v>388178.47</v>
      </c>
      <c r="AA129" s="456">
        <v>388178.47</v>
      </c>
      <c r="AB129" s="442"/>
      <c r="AC129" s="4">
        <v>388178.47</v>
      </c>
      <c r="AD129" s="452">
        <v>1</v>
      </c>
      <c r="AE129" s="442"/>
      <c r="AF129" s="452">
        <v>1</v>
      </c>
      <c r="AG129" s="442"/>
    </row>
    <row r="130" spans="1:33" s="15" customFormat="1" ht="27.75" customHeight="1" x14ac:dyDescent="0.25">
      <c r="A130" s="11">
        <v>111</v>
      </c>
      <c r="B130" s="11" t="s">
        <v>826</v>
      </c>
      <c r="C130" s="11" t="s">
        <v>911</v>
      </c>
      <c r="D130" s="11" t="s">
        <v>932</v>
      </c>
      <c r="E130" s="453" t="s">
        <v>921</v>
      </c>
      <c r="F130" s="442"/>
      <c r="G130" s="11" t="s">
        <v>933</v>
      </c>
      <c r="H130" s="11" t="s">
        <v>934</v>
      </c>
      <c r="I130" s="11">
        <v>1</v>
      </c>
      <c r="J130" s="454">
        <v>0</v>
      </c>
      <c r="K130" s="455"/>
      <c r="L130" s="442"/>
      <c r="M130" s="11" t="s">
        <v>916</v>
      </c>
      <c r="N130" s="9">
        <v>43290</v>
      </c>
      <c r="O130" s="8" t="s">
        <v>924</v>
      </c>
      <c r="P130" s="8" t="s">
        <v>925</v>
      </c>
      <c r="Q130" s="8" t="s">
        <v>924</v>
      </c>
      <c r="R130" s="7" t="s">
        <v>229</v>
      </c>
      <c r="S130" s="11" t="s">
        <v>634</v>
      </c>
      <c r="T130" s="6">
        <v>206</v>
      </c>
      <c r="U130" s="456">
        <v>0</v>
      </c>
      <c r="V130" s="455"/>
      <c r="W130" s="442"/>
      <c r="X130" s="4">
        <v>588182.14</v>
      </c>
      <c r="Y130" s="4">
        <v>588182.14</v>
      </c>
      <c r="Z130" s="4">
        <v>588182.14</v>
      </c>
      <c r="AA130" s="456">
        <v>588182.14</v>
      </c>
      <c r="AB130" s="442"/>
      <c r="AC130" s="4">
        <v>588182.14</v>
      </c>
      <c r="AD130" s="452">
        <v>1</v>
      </c>
      <c r="AE130" s="442"/>
      <c r="AF130" s="452">
        <v>1</v>
      </c>
      <c r="AG130" s="442"/>
    </row>
    <row r="131" spans="1:33" s="15" customFormat="1" ht="22.5" customHeight="1" x14ac:dyDescent="0.25">
      <c r="A131" s="11">
        <v>112</v>
      </c>
      <c r="B131" s="11" t="s">
        <v>826</v>
      </c>
      <c r="C131" s="11" t="s">
        <v>911</v>
      </c>
      <c r="D131" s="11" t="s">
        <v>935</v>
      </c>
      <c r="E131" s="453" t="s">
        <v>921</v>
      </c>
      <c r="F131" s="442"/>
      <c r="G131" s="11" t="s">
        <v>936</v>
      </c>
      <c r="H131" s="11" t="s">
        <v>937</v>
      </c>
      <c r="I131" s="11">
        <v>1</v>
      </c>
      <c r="J131" s="454">
        <v>0</v>
      </c>
      <c r="K131" s="455"/>
      <c r="L131" s="442"/>
      <c r="M131" s="11" t="s">
        <v>916</v>
      </c>
      <c r="N131" s="9">
        <v>43339</v>
      </c>
      <c r="O131" s="8" t="s">
        <v>756</v>
      </c>
      <c r="P131" s="8" t="s">
        <v>938</v>
      </c>
      <c r="Q131" s="8" t="s">
        <v>756</v>
      </c>
      <c r="R131" s="7" t="s">
        <v>229</v>
      </c>
      <c r="S131" s="11" t="s">
        <v>634</v>
      </c>
      <c r="T131" s="6">
        <v>2518</v>
      </c>
      <c r="U131" s="456">
        <v>0</v>
      </c>
      <c r="V131" s="455"/>
      <c r="W131" s="442"/>
      <c r="X131" s="4">
        <v>810486.38</v>
      </c>
      <c r="Y131" s="4">
        <v>810486.38</v>
      </c>
      <c r="Z131" s="4">
        <v>810486.38</v>
      </c>
      <c r="AA131" s="456">
        <v>810486.38</v>
      </c>
      <c r="AB131" s="442"/>
      <c r="AC131" s="4">
        <v>810486.38</v>
      </c>
      <c r="AD131" s="452">
        <v>1</v>
      </c>
      <c r="AE131" s="442"/>
      <c r="AF131" s="452">
        <v>1</v>
      </c>
      <c r="AG131" s="442"/>
    </row>
    <row r="132" spans="1:33" s="15" customFormat="1" ht="53.25" customHeight="1" x14ac:dyDescent="0.25">
      <c r="A132" s="11">
        <v>113</v>
      </c>
      <c r="B132" s="11" t="s">
        <v>826</v>
      </c>
      <c r="C132" s="11" t="s">
        <v>939</v>
      </c>
      <c r="D132" s="11" t="s">
        <v>940</v>
      </c>
      <c r="E132" s="453" t="s">
        <v>941</v>
      </c>
      <c r="F132" s="442"/>
      <c r="G132" s="11" t="s">
        <v>629</v>
      </c>
      <c r="H132" s="11" t="s">
        <v>630</v>
      </c>
      <c r="I132" s="11">
        <v>80.5</v>
      </c>
      <c r="J132" s="454">
        <v>0</v>
      </c>
      <c r="K132" s="455"/>
      <c r="L132" s="442"/>
      <c r="M132" s="11" t="s">
        <v>942</v>
      </c>
      <c r="N132" s="9">
        <v>43213</v>
      </c>
      <c r="O132" s="8" t="s">
        <v>772</v>
      </c>
      <c r="P132" s="8" t="s">
        <v>943</v>
      </c>
      <c r="Q132" s="8" t="s">
        <v>772</v>
      </c>
      <c r="R132" s="7" t="s">
        <v>153</v>
      </c>
      <c r="S132" s="11" t="s">
        <v>634</v>
      </c>
      <c r="T132" s="6">
        <v>27344</v>
      </c>
      <c r="U132" s="456">
        <v>0</v>
      </c>
      <c r="V132" s="455"/>
      <c r="W132" s="442"/>
      <c r="X132" s="4">
        <v>160603.5</v>
      </c>
      <c r="Y132" s="4">
        <v>160603.5</v>
      </c>
      <c r="Z132" s="4">
        <v>160603.5</v>
      </c>
      <c r="AA132" s="456">
        <v>160603.5</v>
      </c>
      <c r="AB132" s="442"/>
      <c r="AC132" s="4">
        <v>160603.5</v>
      </c>
      <c r="AD132" s="452">
        <v>1</v>
      </c>
      <c r="AE132" s="442"/>
      <c r="AF132" s="452">
        <v>1</v>
      </c>
      <c r="AG132" s="442"/>
    </row>
    <row r="133" spans="1:33" s="15" customFormat="1" ht="53.25" customHeight="1" x14ac:dyDescent="0.25">
      <c r="A133" s="11">
        <v>114</v>
      </c>
      <c r="B133" s="11" t="s">
        <v>826</v>
      </c>
      <c r="C133" s="11" t="s">
        <v>939</v>
      </c>
      <c r="D133" s="11" t="s">
        <v>944</v>
      </c>
      <c r="E133" s="453" t="s">
        <v>945</v>
      </c>
      <c r="F133" s="442"/>
      <c r="G133" s="11" t="s">
        <v>946</v>
      </c>
      <c r="H133" s="11" t="s">
        <v>947</v>
      </c>
      <c r="I133" s="11">
        <v>40.75</v>
      </c>
      <c r="J133" s="454">
        <v>0</v>
      </c>
      <c r="K133" s="455"/>
      <c r="L133" s="442"/>
      <c r="M133" s="11" t="s">
        <v>942</v>
      </c>
      <c r="N133" s="9">
        <v>43327</v>
      </c>
      <c r="O133" s="8" t="s">
        <v>948</v>
      </c>
      <c r="P133" s="8" t="s">
        <v>949</v>
      </c>
      <c r="Q133" s="8" t="s">
        <v>948</v>
      </c>
      <c r="R133" s="7" t="s">
        <v>153</v>
      </c>
      <c r="S133" s="11" t="s">
        <v>634</v>
      </c>
      <c r="T133" s="6">
        <v>8821</v>
      </c>
      <c r="U133" s="456">
        <v>0</v>
      </c>
      <c r="V133" s="455"/>
      <c r="W133" s="442"/>
      <c r="X133" s="4">
        <v>585913.77</v>
      </c>
      <c r="Y133" s="4">
        <v>585913.77</v>
      </c>
      <c r="Z133" s="4">
        <v>585913.77</v>
      </c>
      <c r="AA133" s="456">
        <v>585913.77</v>
      </c>
      <c r="AB133" s="442"/>
      <c r="AC133" s="4">
        <v>585913.77</v>
      </c>
      <c r="AD133" s="452">
        <v>1</v>
      </c>
      <c r="AE133" s="442"/>
      <c r="AF133" s="452">
        <v>1</v>
      </c>
      <c r="AG133" s="442"/>
    </row>
    <row r="134" spans="1:33" s="15" customFormat="1" ht="32.25" customHeight="1" x14ac:dyDescent="0.25">
      <c r="A134" s="11">
        <v>115</v>
      </c>
      <c r="B134" s="11" t="s">
        <v>826</v>
      </c>
      <c r="C134" s="11" t="s">
        <v>939</v>
      </c>
      <c r="D134" s="11" t="s">
        <v>950</v>
      </c>
      <c r="E134" s="453" t="s">
        <v>951</v>
      </c>
      <c r="F134" s="442"/>
      <c r="G134" s="11" t="s">
        <v>946</v>
      </c>
      <c r="H134" s="11" t="s">
        <v>947</v>
      </c>
      <c r="I134" s="11">
        <v>14.5</v>
      </c>
      <c r="J134" s="454">
        <v>0</v>
      </c>
      <c r="K134" s="455"/>
      <c r="L134" s="442"/>
      <c r="M134" s="11" t="s">
        <v>942</v>
      </c>
      <c r="N134" s="9">
        <v>43306</v>
      </c>
      <c r="O134" s="8" t="s">
        <v>952</v>
      </c>
      <c r="P134" s="8" t="s">
        <v>953</v>
      </c>
      <c r="Q134" s="8" t="s">
        <v>952</v>
      </c>
      <c r="R134" s="7" t="s">
        <v>153</v>
      </c>
      <c r="S134" s="11" t="s">
        <v>634</v>
      </c>
      <c r="T134" s="6">
        <v>8821</v>
      </c>
      <c r="U134" s="456">
        <v>0</v>
      </c>
      <c r="V134" s="455"/>
      <c r="W134" s="442"/>
      <c r="X134" s="4">
        <v>302492.27</v>
      </c>
      <c r="Y134" s="4">
        <v>302492.27</v>
      </c>
      <c r="Z134" s="4">
        <v>302492.27</v>
      </c>
      <c r="AA134" s="456">
        <v>302492.27</v>
      </c>
      <c r="AB134" s="442"/>
      <c r="AC134" s="4">
        <v>302492.27</v>
      </c>
      <c r="AD134" s="452">
        <v>1</v>
      </c>
      <c r="AE134" s="442"/>
      <c r="AF134" s="452">
        <v>1</v>
      </c>
      <c r="AG134" s="442"/>
    </row>
    <row r="135" spans="1:33" s="15" customFormat="1" ht="32.25" customHeight="1" x14ac:dyDescent="0.25">
      <c r="A135" s="11">
        <v>116</v>
      </c>
      <c r="B135" s="11" t="s">
        <v>826</v>
      </c>
      <c r="C135" s="11" t="s">
        <v>939</v>
      </c>
      <c r="D135" s="11" t="s">
        <v>954</v>
      </c>
      <c r="E135" s="453" t="s">
        <v>955</v>
      </c>
      <c r="F135" s="442"/>
      <c r="G135" s="11" t="s">
        <v>946</v>
      </c>
      <c r="H135" s="11" t="s">
        <v>947</v>
      </c>
      <c r="I135" s="11">
        <v>32</v>
      </c>
      <c r="J135" s="454">
        <v>0</v>
      </c>
      <c r="K135" s="455"/>
      <c r="L135" s="442"/>
      <c r="M135" s="11" t="s">
        <v>942</v>
      </c>
      <c r="N135" s="9">
        <v>43272</v>
      </c>
      <c r="O135" s="8" t="s">
        <v>810</v>
      </c>
      <c r="P135" s="8" t="s">
        <v>956</v>
      </c>
      <c r="Q135" s="8" t="s">
        <v>810</v>
      </c>
      <c r="R135" s="7" t="s">
        <v>153</v>
      </c>
      <c r="S135" s="11" t="s">
        <v>634</v>
      </c>
      <c r="T135" s="6">
        <v>8821</v>
      </c>
      <c r="U135" s="456">
        <v>0</v>
      </c>
      <c r="V135" s="455"/>
      <c r="W135" s="442"/>
      <c r="X135" s="4">
        <v>1494257.41</v>
      </c>
      <c r="Y135" s="4">
        <v>1494257.41</v>
      </c>
      <c r="Z135" s="4">
        <v>1494257.41</v>
      </c>
      <c r="AA135" s="456">
        <v>1494257.41</v>
      </c>
      <c r="AB135" s="442"/>
      <c r="AC135" s="4">
        <v>1494257.41</v>
      </c>
      <c r="AD135" s="452">
        <v>1</v>
      </c>
      <c r="AE135" s="442"/>
      <c r="AF135" s="452">
        <v>1</v>
      </c>
      <c r="AG135" s="442"/>
    </row>
    <row r="136" spans="1:33" s="15" customFormat="1" ht="57" customHeight="1" x14ac:dyDescent="0.25">
      <c r="A136" s="11">
        <v>117</v>
      </c>
      <c r="B136" s="11" t="s">
        <v>826</v>
      </c>
      <c r="C136" s="11" t="s">
        <v>939</v>
      </c>
      <c r="D136" s="11" t="s">
        <v>957</v>
      </c>
      <c r="E136" s="453" t="s">
        <v>958</v>
      </c>
      <c r="F136" s="442"/>
      <c r="G136" s="11" t="s">
        <v>946</v>
      </c>
      <c r="H136" s="11" t="s">
        <v>947</v>
      </c>
      <c r="I136" s="11">
        <v>13</v>
      </c>
      <c r="J136" s="454">
        <v>0</v>
      </c>
      <c r="K136" s="455"/>
      <c r="L136" s="442"/>
      <c r="M136" s="11" t="s">
        <v>942</v>
      </c>
      <c r="N136" s="9">
        <v>43327</v>
      </c>
      <c r="O136" s="8" t="s">
        <v>959</v>
      </c>
      <c r="P136" s="8" t="s">
        <v>949</v>
      </c>
      <c r="Q136" s="8" t="s">
        <v>959</v>
      </c>
      <c r="R136" s="7" t="s">
        <v>153</v>
      </c>
      <c r="S136" s="11" t="s">
        <v>634</v>
      </c>
      <c r="T136" s="6">
        <v>8821</v>
      </c>
      <c r="U136" s="456">
        <v>0</v>
      </c>
      <c r="V136" s="455"/>
      <c r="W136" s="442"/>
      <c r="X136" s="4">
        <v>144915.10999999999</v>
      </c>
      <c r="Y136" s="4">
        <v>144915.10999999999</v>
      </c>
      <c r="Z136" s="4">
        <v>144915.10999999999</v>
      </c>
      <c r="AA136" s="456">
        <v>144915.10999999999</v>
      </c>
      <c r="AB136" s="442"/>
      <c r="AC136" s="4">
        <v>144915.10999999999</v>
      </c>
      <c r="AD136" s="452">
        <v>1</v>
      </c>
      <c r="AE136" s="442"/>
      <c r="AF136" s="452">
        <v>1</v>
      </c>
      <c r="AG136" s="442"/>
    </row>
    <row r="137" spans="1:33" s="15" customFormat="1" ht="57" customHeight="1" x14ac:dyDescent="0.25">
      <c r="A137" s="11">
        <v>118</v>
      </c>
      <c r="B137" s="11" t="s">
        <v>826</v>
      </c>
      <c r="C137" s="11" t="s">
        <v>939</v>
      </c>
      <c r="D137" s="11" t="s">
        <v>960</v>
      </c>
      <c r="E137" s="453" t="s">
        <v>961</v>
      </c>
      <c r="F137" s="442"/>
      <c r="G137" s="11" t="s">
        <v>946</v>
      </c>
      <c r="H137" s="11" t="s">
        <v>947</v>
      </c>
      <c r="I137" s="11">
        <v>4</v>
      </c>
      <c r="J137" s="454">
        <v>0</v>
      </c>
      <c r="K137" s="455"/>
      <c r="L137" s="442"/>
      <c r="M137" s="11" t="s">
        <v>942</v>
      </c>
      <c r="N137" s="9">
        <v>43327</v>
      </c>
      <c r="O137" s="8" t="s">
        <v>948</v>
      </c>
      <c r="P137" s="8" t="s">
        <v>949</v>
      </c>
      <c r="Q137" s="8" t="s">
        <v>948</v>
      </c>
      <c r="R137" s="7" t="s">
        <v>153</v>
      </c>
      <c r="S137" s="11" t="s">
        <v>634</v>
      </c>
      <c r="T137" s="6">
        <v>8821</v>
      </c>
      <c r="U137" s="456">
        <v>0</v>
      </c>
      <c r="V137" s="455"/>
      <c r="W137" s="442"/>
      <c r="X137" s="4">
        <v>112379.19</v>
      </c>
      <c r="Y137" s="4">
        <v>112379.19</v>
      </c>
      <c r="Z137" s="4">
        <v>112379.19</v>
      </c>
      <c r="AA137" s="456">
        <v>112379.19</v>
      </c>
      <c r="AB137" s="442"/>
      <c r="AC137" s="4">
        <v>112379.19</v>
      </c>
      <c r="AD137" s="452">
        <v>1</v>
      </c>
      <c r="AE137" s="442"/>
      <c r="AF137" s="452">
        <v>1</v>
      </c>
      <c r="AG137" s="442"/>
    </row>
    <row r="138" spans="1:33" s="15" customFormat="1" ht="16.5" customHeight="1" x14ac:dyDescent="0.25">
      <c r="A138" s="11">
        <v>119</v>
      </c>
      <c r="B138" s="11" t="s">
        <v>826</v>
      </c>
      <c r="C138" s="11" t="s">
        <v>939</v>
      </c>
      <c r="D138" s="11" t="s">
        <v>962</v>
      </c>
      <c r="E138" s="453" t="s">
        <v>963</v>
      </c>
      <c r="F138" s="442"/>
      <c r="G138" s="11" t="s">
        <v>629</v>
      </c>
      <c r="H138" s="11" t="s">
        <v>630</v>
      </c>
      <c r="I138" s="11">
        <v>150</v>
      </c>
      <c r="J138" s="454">
        <v>0</v>
      </c>
      <c r="K138" s="455"/>
      <c r="L138" s="442"/>
      <c r="M138" s="11" t="s">
        <v>631</v>
      </c>
      <c r="N138" s="9">
        <v>43104</v>
      </c>
      <c r="O138" s="8" t="s">
        <v>632</v>
      </c>
      <c r="P138" s="8" t="s">
        <v>964</v>
      </c>
      <c r="Q138" s="8" t="s">
        <v>632</v>
      </c>
      <c r="R138" s="7" t="s">
        <v>111</v>
      </c>
      <c r="S138" s="11" t="s">
        <v>634</v>
      </c>
      <c r="T138" s="6">
        <v>24864</v>
      </c>
      <c r="U138" s="456">
        <v>0</v>
      </c>
      <c r="V138" s="455"/>
      <c r="W138" s="442"/>
      <c r="X138" s="4">
        <v>226200</v>
      </c>
      <c r="Y138" s="4">
        <v>226200</v>
      </c>
      <c r="Z138" s="4">
        <v>226200</v>
      </c>
      <c r="AA138" s="456">
        <v>226200</v>
      </c>
      <c r="AB138" s="442"/>
      <c r="AC138" s="4">
        <v>226200</v>
      </c>
      <c r="AD138" s="452">
        <v>1</v>
      </c>
      <c r="AE138" s="442"/>
      <c r="AF138" s="452">
        <v>1</v>
      </c>
      <c r="AG138" s="442"/>
    </row>
    <row r="139" spans="1:33" s="15" customFormat="1" ht="41.25" customHeight="1" x14ac:dyDescent="0.25">
      <c r="A139" s="11">
        <v>120</v>
      </c>
      <c r="B139" s="11" t="s">
        <v>826</v>
      </c>
      <c r="C139" s="11" t="s">
        <v>965</v>
      </c>
      <c r="D139" s="11" t="s">
        <v>966</v>
      </c>
      <c r="E139" s="453" t="s">
        <v>967</v>
      </c>
      <c r="F139" s="442"/>
      <c r="G139" s="11" t="s">
        <v>968</v>
      </c>
      <c r="H139" s="11" t="s">
        <v>969</v>
      </c>
      <c r="I139" s="11">
        <v>23</v>
      </c>
      <c r="J139" s="454">
        <v>0</v>
      </c>
      <c r="K139" s="455"/>
      <c r="L139" s="442"/>
      <c r="M139" s="11" t="s">
        <v>970</v>
      </c>
      <c r="N139" s="9">
        <v>43108</v>
      </c>
      <c r="O139" s="8" t="s">
        <v>971</v>
      </c>
      <c r="P139" s="8" t="s">
        <v>918</v>
      </c>
      <c r="Q139" s="8" t="s">
        <v>971</v>
      </c>
      <c r="R139" s="7" t="s">
        <v>229</v>
      </c>
      <c r="S139" s="11" t="s">
        <v>919</v>
      </c>
      <c r="T139" s="6">
        <v>117</v>
      </c>
      <c r="U139" s="456">
        <v>0</v>
      </c>
      <c r="V139" s="455"/>
      <c r="W139" s="442"/>
      <c r="X139" s="4">
        <v>1457425.67</v>
      </c>
      <c r="Y139" s="4">
        <v>1457425.67</v>
      </c>
      <c r="Z139" s="4">
        <v>1457425.67</v>
      </c>
      <c r="AA139" s="456">
        <v>1457425.67</v>
      </c>
      <c r="AB139" s="442"/>
      <c r="AC139" s="4">
        <v>1457425.67</v>
      </c>
      <c r="AD139" s="452">
        <v>1</v>
      </c>
      <c r="AE139" s="442"/>
      <c r="AF139" s="452">
        <v>1</v>
      </c>
      <c r="AG139" s="442"/>
    </row>
    <row r="140" spans="1:33" s="15" customFormat="1" ht="43.5" customHeight="1" x14ac:dyDescent="0.25">
      <c r="A140" s="11">
        <v>121</v>
      </c>
      <c r="B140" s="11" t="s">
        <v>826</v>
      </c>
      <c r="C140" s="11" t="s">
        <v>965</v>
      </c>
      <c r="D140" s="11" t="s">
        <v>972</v>
      </c>
      <c r="E140" s="453" t="s">
        <v>973</v>
      </c>
      <c r="F140" s="442"/>
      <c r="G140" s="11" t="s">
        <v>629</v>
      </c>
      <c r="H140" s="11" t="s">
        <v>630</v>
      </c>
      <c r="I140" s="11">
        <v>14</v>
      </c>
      <c r="J140" s="454">
        <v>0</v>
      </c>
      <c r="K140" s="455"/>
      <c r="L140" s="442"/>
      <c r="M140" s="11" t="s">
        <v>970</v>
      </c>
      <c r="N140" s="9">
        <v>43182</v>
      </c>
      <c r="O140" s="8" t="s">
        <v>974</v>
      </c>
      <c r="P140" s="8" t="s">
        <v>653</v>
      </c>
      <c r="Q140" s="8" t="s">
        <v>974</v>
      </c>
      <c r="R140" s="7" t="s">
        <v>153</v>
      </c>
      <c r="S140" s="11" t="s">
        <v>634</v>
      </c>
      <c r="T140" s="6">
        <v>311</v>
      </c>
      <c r="U140" s="456">
        <v>0</v>
      </c>
      <c r="V140" s="455"/>
      <c r="W140" s="442"/>
      <c r="X140" s="4">
        <v>1054621.3799999999</v>
      </c>
      <c r="Y140" s="4">
        <v>1049050.6599999999</v>
      </c>
      <c r="Z140" s="4">
        <v>1024815.67</v>
      </c>
      <c r="AA140" s="456">
        <v>1024815.67</v>
      </c>
      <c r="AB140" s="442"/>
      <c r="AC140" s="4">
        <v>1024815.67</v>
      </c>
      <c r="AD140" s="452">
        <v>0.971737999470483</v>
      </c>
      <c r="AE140" s="442"/>
      <c r="AF140" s="452">
        <v>1</v>
      </c>
      <c r="AG140" s="442"/>
    </row>
    <row r="141" spans="1:33" s="15" customFormat="1" ht="43.5" customHeight="1" x14ac:dyDescent="0.25">
      <c r="A141" s="11">
        <v>122</v>
      </c>
      <c r="B141" s="11" t="s">
        <v>826</v>
      </c>
      <c r="C141" s="11" t="s">
        <v>965</v>
      </c>
      <c r="D141" s="11" t="s">
        <v>975</v>
      </c>
      <c r="E141" s="453" t="s">
        <v>976</v>
      </c>
      <c r="F141" s="442"/>
      <c r="G141" s="11" t="s">
        <v>977</v>
      </c>
      <c r="H141" s="11" t="s">
        <v>978</v>
      </c>
      <c r="I141" s="11">
        <v>35</v>
      </c>
      <c r="J141" s="454">
        <v>0</v>
      </c>
      <c r="K141" s="455"/>
      <c r="L141" s="442"/>
      <c r="M141" s="11" t="s">
        <v>970</v>
      </c>
      <c r="N141" s="9">
        <v>43185</v>
      </c>
      <c r="O141" s="8" t="s">
        <v>979</v>
      </c>
      <c r="P141" s="8" t="s">
        <v>980</v>
      </c>
      <c r="Q141" s="8" t="s">
        <v>979</v>
      </c>
      <c r="R141" s="7" t="s">
        <v>153</v>
      </c>
      <c r="S141" s="11" t="s">
        <v>634</v>
      </c>
      <c r="T141" s="6">
        <v>346</v>
      </c>
      <c r="U141" s="456">
        <v>0</v>
      </c>
      <c r="V141" s="455"/>
      <c r="W141" s="442"/>
      <c r="X141" s="4">
        <v>1987180.65</v>
      </c>
      <c r="Y141" s="4">
        <v>1987180.65</v>
      </c>
      <c r="Z141" s="4">
        <v>1987180.65</v>
      </c>
      <c r="AA141" s="456">
        <v>1987180.65</v>
      </c>
      <c r="AB141" s="442"/>
      <c r="AC141" s="4">
        <v>1987180.65</v>
      </c>
      <c r="AD141" s="452">
        <v>1</v>
      </c>
      <c r="AE141" s="442"/>
      <c r="AF141" s="452">
        <v>1</v>
      </c>
      <c r="AG141" s="442"/>
    </row>
    <row r="142" spans="1:33" s="15" customFormat="1" ht="43.5" customHeight="1" x14ac:dyDescent="0.25">
      <c r="A142" s="11">
        <v>123</v>
      </c>
      <c r="B142" s="11" t="s">
        <v>826</v>
      </c>
      <c r="C142" s="11" t="s">
        <v>965</v>
      </c>
      <c r="D142" s="11" t="s">
        <v>981</v>
      </c>
      <c r="E142" s="453" t="s">
        <v>976</v>
      </c>
      <c r="F142" s="442"/>
      <c r="G142" s="11" t="s">
        <v>982</v>
      </c>
      <c r="H142" s="11" t="s">
        <v>983</v>
      </c>
      <c r="I142" s="11">
        <v>34</v>
      </c>
      <c r="J142" s="454">
        <v>0</v>
      </c>
      <c r="K142" s="455"/>
      <c r="L142" s="442"/>
      <c r="M142" s="11" t="s">
        <v>970</v>
      </c>
      <c r="N142" s="9">
        <v>43164</v>
      </c>
      <c r="O142" s="8" t="s">
        <v>875</v>
      </c>
      <c r="P142" s="8" t="s">
        <v>984</v>
      </c>
      <c r="Q142" s="8" t="s">
        <v>875</v>
      </c>
      <c r="R142" s="7" t="s">
        <v>153</v>
      </c>
      <c r="S142" s="11" t="s">
        <v>634</v>
      </c>
      <c r="T142" s="6">
        <v>128</v>
      </c>
      <c r="U142" s="456">
        <v>0</v>
      </c>
      <c r="V142" s="455"/>
      <c r="W142" s="442"/>
      <c r="X142" s="4">
        <v>2288672.59</v>
      </c>
      <c r="Y142" s="4">
        <v>2288672.59</v>
      </c>
      <c r="Z142" s="4">
        <v>2145785.96</v>
      </c>
      <c r="AA142" s="456">
        <v>2145785.96</v>
      </c>
      <c r="AB142" s="442"/>
      <c r="AC142" s="4">
        <v>2145785.96</v>
      </c>
      <c r="AD142" s="452">
        <v>0.93756790262428902</v>
      </c>
      <c r="AE142" s="442"/>
      <c r="AF142" s="452">
        <v>0.95</v>
      </c>
      <c r="AG142" s="442"/>
    </row>
    <row r="143" spans="1:33" s="15" customFormat="1" ht="43.5" customHeight="1" x14ac:dyDescent="0.25">
      <c r="A143" s="11">
        <v>124</v>
      </c>
      <c r="B143" s="11" t="s">
        <v>826</v>
      </c>
      <c r="C143" s="11" t="s">
        <v>965</v>
      </c>
      <c r="D143" s="11" t="s">
        <v>985</v>
      </c>
      <c r="E143" s="453" t="s">
        <v>976</v>
      </c>
      <c r="F143" s="442"/>
      <c r="G143" s="11" t="s">
        <v>986</v>
      </c>
      <c r="H143" s="11" t="s">
        <v>987</v>
      </c>
      <c r="I143" s="11">
        <v>55</v>
      </c>
      <c r="J143" s="454">
        <v>0</v>
      </c>
      <c r="K143" s="455"/>
      <c r="L143" s="442"/>
      <c r="M143" s="11" t="s">
        <v>970</v>
      </c>
      <c r="N143" s="9">
        <v>43173</v>
      </c>
      <c r="O143" s="8" t="s">
        <v>974</v>
      </c>
      <c r="P143" s="8" t="s">
        <v>988</v>
      </c>
      <c r="Q143" s="8" t="s">
        <v>875</v>
      </c>
      <c r="R143" s="7" t="s">
        <v>153</v>
      </c>
      <c r="S143" s="11" t="s">
        <v>634</v>
      </c>
      <c r="T143" s="6">
        <v>448</v>
      </c>
      <c r="U143" s="456">
        <v>0</v>
      </c>
      <c r="V143" s="455"/>
      <c r="W143" s="442"/>
      <c r="X143" s="4">
        <v>4757875.4400000004</v>
      </c>
      <c r="Y143" s="4">
        <v>4757875.4400000004</v>
      </c>
      <c r="Z143" s="4">
        <v>4757875.4400000004</v>
      </c>
      <c r="AA143" s="456">
        <v>4757875.4400000004</v>
      </c>
      <c r="AB143" s="442"/>
      <c r="AC143" s="4">
        <v>4757875.4400000004</v>
      </c>
      <c r="AD143" s="452">
        <v>1</v>
      </c>
      <c r="AE143" s="442"/>
      <c r="AF143" s="452">
        <v>1</v>
      </c>
      <c r="AG143" s="442"/>
    </row>
    <row r="144" spans="1:33" s="15" customFormat="1" ht="43.5" customHeight="1" x14ac:dyDescent="0.25">
      <c r="A144" s="11">
        <v>125</v>
      </c>
      <c r="B144" s="11" t="s">
        <v>826</v>
      </c>
      <c r="C144" s="11" t="s">
        <v>965</v>
      </c>
      <c r="D144" s="11" t="s">
        <v>989</v>
      </c>
      <c r="E144" s="453" t="s">
        <v>976</v>
      </c>
      <c r="F144" s="442"/>
      <c r="G144" s="11" t="s">
        <v>990</v>
      </c>
      <c r="H144" s="11" t="s">
        <v>991</v>
      </c>
      <c r="I144" s="11">
        <v>31</v>
      </c>
      <c r="J144" s="454">
        <v>0</v>
      </c>
      <c r="K144" s="455"/>
      <c r="L144" s="442"/>
      <c r="M144" s="11" t="s">
        <v>970</v>
      </c>
      <c r="N144" s="9">
        <v>43187</v>
      </c>
      <c r="O144" s="8" t="s">
        <v>925</v>
      </c>
      <c r="P144" s="8" t="s">
        <v>992</v>
      </c>
      <c r="Q144" s="8" t="s">
        <v>925</v>
      </c>
      <c r="R144" s="7" t="s">
        <v>153</v>
      </c>
      <c r="S144" s="11" t="s">
        <v>634</v>
      </c>
      <c r="T144" s="6">
        <v>3680</v>
      </c>
      <c r="U144" s="456">
        <v>0</v>
      </c>
      <c r="V144" s="455"/>
      <c r="W144" s="442"/>
      <c r="X144" s="4">
        <v>3278475.3</v>
      </c>
      <c r="Y144" s="4">
        <v>3271871.88</v>
      </c>
      <c r="Z144" s="4">
        <v>2603506.89</v>
      </c>
      <c r="AA144" s="456">
        <v>2603506.89</v>
      </c>
      <c r="AB144" s="442"/>
      <c r="AC144" s="4">
        <v>2603506.89</v>
      </c>
      <c r="AD144" s="452">
        <v>0.79412124593404698</v>
      </c>
      <c r="AE144" s="442"/>
      <c r="AF144" s="452">
        <v>0.8</v>
      </c>
      <c r="AG144" s="442"/>
    </row>
    <row r="145" spans="1:33" s="15" customFormat="1" ht="43.5" customHeight="1" x14ac:dyDescent="0.25">
      <c r="A145" s="11">
        <v>126</v>
      </c>
      <c r="B145" s="11" t="s">
        <v>826</v>
      </c>
      <c r="C145" s="11" t="s">
        <v>965</v>
      </c>
      <c r="D145" s="11" t="s">
        <v>993</v>
      </c>
      <c r="E145" s="453" t="s">
        <v>994</v>
      </c>
      <c r="F145" s="442"/>
      <c r="G145" s="11" t="s">
        <v>995</v>
      </c>
      <c r="H145" s="11" t="s">
        <v>996</v>
      </c>
      <c r="I145" s="11">
        <v>26</v>
      </c>
      <c r="J145" s="454">
        <v>0</v>
      </c>
      <c r="K145" s="455"/>
      <c r="L145" s="442"/>
      <c r="M145" s="11" t="s">
        <v>970</v>
      </c>
      <c r="N145" s="9">
        <v>43182</v>
      </c>
      <c r="O145" s="8" t="s">
        <v>974</v>
      </c>
      <c r="P145" s="8" t="s">
        <v>653</v>
      </c>
      <c r="Q145" s="8" t="s">
        <v>974</v>
      </c>
      <c r="R145" s="7" t="s">
        <v>153</v>
      </c>
      <c r="S145" s="11" t="s">
        <v>634</v>
      </c>
      <c r="T145" s="6">
        <v>674</v>
      </c>
      <c r="U145" s="456">
        <v>0</v>
      </c>
      <c r="V145" s="455"/>
      <c r="W145" s="442"/>
      <c r="X145" s="4">
        <v>2335261.86</v>
      </c>
      <c r="Y145" s="4">
        <v>2330045</v>
      </c>
      <c r="Z145" s="4">
        <v>2235271.29</v>
      </c>
      <c r="AA145" s="456">
        <v>2235271.29</v>
      </c>
      <c r="AB145" s="442"/>
      <c r="AC145" s="4">
        <v>2235271.29</v>
      </c>
      <c r="AD145" s="452">
        <v>0.95718228789982496</v>
      </c>
      <c r="AE145" s="442"/>
      <c r="AF145" s="452">
        <v>1</v>
      </c>
      <c r="AG145" s="442"/>
    </row>
    <row r="146" spans="1:33" s="15" customFormat="1" ht="32.25" customHeight="1" x14ac:dyDescent="0.25">
      <c r="A146" s="11">
        <v>127</v>
      </c>
      <c r="B146" s="11" t="s">
        <v>826</v>
      </c>
      <c r="C146" s="11" t="s">
        <v>965</v>
      </c>
      <c r="D146" s="11" t="s">
        <v>997</v>
      </c>
      <c r="E146" s="453" t="s">
        <v>976</v>
      </c>
      <c r="F146" s="442"/>
      <c r="G146" s="11" t="s">
        <v>998</v>
      </c>
      <c r="H146" s="11" t="s">
        <v>999</v>
      </c>
      <c r="I146" s="11">
        <v>37</v>
      </c>
      <c r="J146" s="454">
        <v>0</v>
      </c>
      <c r="K146" s="455"/>
      <c r="L146" s="442"/>
      <c r="M146" s="11" t="s">
        <v>970</v>
      </c>
      <c r="N146" s="9">
        <v>43166</v>
      </c>
      <c r="O146" s="8" t="s">
        <v>1000</v>
      </c>
      <c r="P146" s="8" t="s">
        <v>1001</v>
      </c>
      <c r="Q146" s="8" t="s">
        <v>1000</v>
      </c>
      <c r="R146" s="7" t="s">
        <v>153</v>
      </c>
      <c r="S146" s="11" t="s">
        <v>634</v>
      </c>
      <c r="T146" s="6">
        <v>1308</v>
      </c>
      <c r="U146" s="456">
        <v>0</v>
      </c>
      <c r="V146" s="455"/>
      <c r="W146" s="442"/>
      <c r="X146" s="4">
        <v>3299527.04</v>
      </c>
      <c r="Y146" s="4">
        <v>3294380.94</v>
      </c>
      <c r="Z146" s="4">
        <v>3197609.48</v>
      </c>
      <c r="AA146" s="456">
        <v>3197609.48</v>
      </c>
      <c r="AB146" s="442"/>
      <c r="AC146" s="4">
        <v>3197609.48</v>
      </c>
      <c r="AD146" s="452">
        <v>0.96911146392666003</v>
      </c>
      <c r="AE146" s="442"/>
      <c r="AF146" s="452">
        <v>0.95</v>
      </c>
      <c r="AG146" s="442"/>
    </row>
    <row r="147" spans="1:33" s="15" customFormat="1" ht="32.25" customHeight="1" x14ac:dyDescent="0.25">
      <c r="A147" s="11">
        <v>128</v>
      </c>
      <c r="B147" s="11" t="s">
        <v>826</v>
      </c>
      <c r="C147" s="11" t="s">
        <v>965</v>
      </c>
      <c r="D147" s="11" t="s">
        <v>1002</v>
      </c>
      <c r="E147" s="453" t="s">
        <v>976</v>
      </c>
      <c r="F147" s="442"/>
      <c r="G147" s="11" t="s">
        <v>1003</v>
      </c>
      <c r="H147" s="11" t="s">
        <v>1004</v>
      </c>
      <c r="I147" s="11">
        <v>36</v>
      </c>
      <c r="J147" s="454">
        <v>0</v>
      </c>
      <c r="K147" s="455"/>
      <c r="L147" s="442"/>
      <c r="M147" s="11" t="s">
        <v>970</v>
      </c>
      <c r="N147" s="9">
        <v>43185</v>
      </c>
      <c r="O147" s="8" t="s">
        <v>979</v>
      </c>
      <c r="P147" s="8" t="s">
        <v>980</v>
      </c>
      <c r="Q147" s="8" t="s">
        <v>979</v>
      </c>
      <c r="R147" s="7" t="s">
        <v>153</v>
      </c>
      <c r="S147" s="11" t="s">
        <v>634</v>
      </c>
      <c r="T147" s="6">
        <v>238</v>
      </c>
      <c r="U147" s="456">
        <v>0</v>
      </c>
      <c r="V147" s="455"/>
      <c r="W147" s="442"/>
      <c r="X147" s="4">
        <v>2192132.13</v>
      </c>
      <c r="Y147" s="4">
        <v>2192132.13</v>
      </c>
      <c r="Z147" s="4">
        <v>2192132.13</v>
      </c>
      <c r="AA147" s="456">
        <v>2192132.13</v>
      </c>
      <c r="AB147" s="442"/>
      <c r="AC147" s="4">
        <v>2192132.13</v>
      </c>
      <c r="AD147" s="452">
        <v>1</v>
      </c>
      <c r="AE147" s="442"/>
      <c r="AF147" s="452">
        <v>1</v>
      </c>
      <c r="AG147" s="442"/>
    </row>
    <row r="148" spans="1:33" s="15" customFormat="1" ht="32.25" customHeight="1" x14ac:dyDescent="0.25">
      <c r="A148" s="11">
        <v>129</v>
      </c>
      <c r="B148" s="11" t="s">
        <v>826</v>
      </c>
      <c r="C148" s="11" t="s">
        <v>965</v>
      </c>
      <c r="D148" s="11" t="s">
        <v>1005</v>
      </c>
      <c r="E148" s="453" t="s">
        <v>976</v>
      </c>
      <c r="F148" s="442"/>
      <c r="G148" s="11" t="s">
        <v>1006</v>
      </c>
      <c r="H148" s="11" t="s">
        <v>1007</v>
      </c>
      <c r="I148" s="11">
        <v>36</v>
      </c>
      <c r="J148" s="454">
        <v>0</v>
      </c>
      <c r="K148" s="455"/>
      <c r="L148" s="442"/>
      <c r="M148" s="11" t="s">
        <v>970</v>
      </c>
      <c r="N148" s="9">
        <v>43193</v>
      </c>
      <c r="O148" s="8" t="s">
        <v>771</v>
      </c>
      <c r="P148" s="8" t="s">
        <v>1008</v>
      </c>
      <c r="Q148" s="8" t="s">
        <v>771</v>
      </c>
      <c r="R148" s="7" t="s">
        <v>153</v>
      </c>
      <c r="S148" s="11" t="s">
        <v>634</v>
      </c>
      <c r="T148" s="6">
        <v>3854</v>
      </c>
      <c r="U148" s="456">
        <v>0</v>
      </c>
      <c r="V148" s="455"/>
      <c r="W148" s="442"/>
      <c r="X148" s="4">
        <v>3881245.18</v>
      </c>
      <c r="Y148" s="4">
        <v>3881245.18</v>
      </c>
      <c r="Z148" s="4">
        <v>3881245.18</v>
      </c>
      <c r="AA148" s="456">
        <v>3881245.18</v>
      </c>
      <c r="AB148" s="442"/>
      <c r="AC148" s="4">
        <v>3881245.18</v>
      </c>
      <c r="AD148" s="452">
        <v>1</v>
      </c>
      <c r="AE148" s="442"/>
      <c r="AF148" s="452">
        <v>1</v>
      </c>
      <c r="AG148" s="442"/>
    </row>
    <row r="149" spans="1:33" s="15" customFormat="1" ht="66" customHeight="1" x14ac:dyDescent="0.25">
      <c r="A149" s="11">
        <v>130</v>
      </c>
      <c r="B149" s="11" t="s">
        <v>826</v>
      </c>
      <c r="C149" s="11" t="s">
        <v>965</v>
      </c>
      <c r="D149" s="11" t="s">
        <v>1009</v>
      </c>
      <c r="E149" s="453" t="s">
        <v>1010</v>
      </c>
      <c r="F149" s="442"/>
      <c r="G149" s="11" t="s">
        <v>946</v>
      </c>
      <c r="H149" s="11" t="s">
        <v>947</v>
      </c>
      <c r="I149" s="11">
        <v>18</v>
      </c>
      <c r="J149" s="454">
        <v>0</v>
      </c>
      <c r="K149" s="455"/>
      <c r="L149" s="442"/>
      <c r="M149" s="11" t="s">
        <v>970</v>
      </c>
      <c r="N149" s="9">
        <v>43223</v>
      </c>
      <c r="O149" s="8" t="s">
        <v>656</v>
      </c>
      <c r="P149" s="8" t="s">
        <v>1011</v>
      </c>
      <c r="Q149" s="8" t="s">
        <v>656</v>
      </c>
      <c r="R149" s="7" t="s">
        <v>153</v>
      </c>
      <c r="S149" s="11" t="s">
        <v>634</v>
      </c>
      <c r="T149" s="6">
        <v>8821</v>
      </c>
      <c r="U149" s="456">
        <v>0</v>
      </c>
      <c r="V149" s="455"/>
      <c r="W149" s="442"/>
      <c r="X149" s="4">
        <v>907153.6</v>
      </c>
      <c r="Y149" s="4">
        <v>907153.6</v>
      </c>
      <c r="Z149" s="4">
        <v>907153.6</v>
      </c>
      <c r="AA149" s="456">
        <v>907153.6</v>
      </c>
      <c r="AB149" s="442"/>
      <c r="AC149" s="4">
        <v>907153.6</v>
      </c>
      <c r="AD149" s="452">
        <v>1</v>
      </c>
      <c r="AE149" s="442"/>
      <c r="AF149" s="452">
        <v>1</v>
      </c>
      <c r="AG149" s="442"/>
    </row>
    <row r="150" spans="1:33" s="15" customFormat="1" ht="45" customHeight="1" x14ac:dyDescent="0.25">
      <c r="A150" s="11">
        <v>131</v>
      </c>
      <c r="B150" s="11" t="s">
        <v>826</v>
      </c>
      <c r="C150" s="11" t="s">
        <v>965</v>
      </c>
      <c r="D150" s="11" t="s">
        <v>1012</v>
      </c>
      <c r="E150" s="453" t="s">
        <v>1013</v>
      </c>
      <c r="F150" s="442"/>
      <c r="G150" s="11" t="s">
        <v>946</v>
      </c>
      <c r="H150" s="11" t="s">
        <v>947</v>
      </c>
      <c r="I150" s="11">
        <v>7</v>
      </c>
      <c r="J150" s="454">
        <v>0</v>
      </c>
      <c r="K150" s="455"/>
      <c r="L150" s="442"/>
      <c r="M150" s="11" t="s">
        <v>970</v>
      </c>
      <c r="N150" s="9">
        <v>43213</v>
      </c>
      <c r="O150" s="8" t="s">
        <v>1014</v>
      </c>
      <c r="P150" s="8" t="s">
        <v>943</v>
      </c>
      <c r="Q150" s="8" t="s">
        <v>1014</v>
      </c>
      <c r="R150" s="7" t="s">
        <v>153</v>
      </c>
      <c r="S150" s="11" t="s">
        <v>634</v>
      </c>
      <c r="T150" s="6">
        <v>8821</v>
      </c>
      <c r="U150" s="456">
        <v>0</v>
      </c>
      <c r="V150" s="455"/>
      <c r="W150" s="442"/>
      <c r="X150" s="4">
        <v>1160672.82</v>
      </c>
      <c r="Y150" s="4">
        <v>1160672.82</v>
      </c>
      <c r="Z150" s="4">
        <v>1160672.82</v>
      </c>
      <c r="AA150" s="456">
        <v>1160672.82</v>
      </c>
      <c r="AB150" s="442"/>
      <c r="AC150" s="4">
        <v>1160672.82</v>
      </c>
      <c r="AD150" s="452">
        <v>1</v>
      </c>
      <c r="AE150" s="442"/>
      <c r="AF150" s="452">
        <v>1</v>
      </c>
      <c r="AG150" s="442"/>
    </row>
    <row r="151" spans="1:33" s="15" customFormat="1" ht="45" customHeight="1" x14ac:dyDescent="0.25">
      <c r="A151" s="11">
        <v>132</v>
      </c>
      <c r="B151" s="11" t="s">
        <v>826</v>
      </c>
      <c r="C151" s="11" t="s">
        <v>965</v>
      </c>
      <c r="D151" s="11" t="s">
        <v>1015</v>
      </c>
      <c r="E151" s="453" t="s">
        <v>1016</v>
      </c>
      <c r="F151" s="442"/>
      <c r="G151" s="11" t="s">
        <v>946</v>
      </c>
      <c r="H151" s="11" t="s">
        <v>947</v>
      </c>
      <c r="I151" s="11">
        <v>12</v>
      </c>
      <c r="J151" s="454">
        <v>0</v>
      </c>
      <c r="K151" s="455"/>
      <c r="L151" s="442"/>
      <c r="M151" s="11" t="s">
        <v>970</v>
      </c>
      <c r="N151" s="9">
        <v>43213</v>
      </c>
      <c r="O151" s="8" t="s">
        <v>806</v>
      </c>
      <c r="P151" s="8" t="s">
        <v>943</v>
      </c>
      <c r="Q151" s="8" t="s">
        <v>806</v>
      </c>
      <c r="R151" s="7" t="s">
        <v>153</v>
      </c>
      <c r="S151" s="11" t="s">
        <v>634</v>
      </c>
      <c r="T151" s="6">
        <v>8821</v>
      </c>
      <c r="U151" s="456">
        <v>0</v>
      </c>
      <c r="V151" s="455"/>
      <c r="W151" s="442"/>
      <c r="X151" s="4">
        <v>1156556.5900000001</v>
      </c>
      <c r="Y151" s="4">
        <v>1156556.5900000001</v>
      </c>
      <c r="Z151" s="4">
        <v>1156556.5900000001</v>
      </c>
      <c r="AA151" s="456">
        <v>1156556.5900000001</v>
      </c>
      <c r="AB151" s="442"/>
      <c r="AC151" s="4">
        <v>1156556.5900000001</v>
      </c>
      <c r="AD151" s="452">
        <v>1</v>
      </c>
      <c r="AE151" s="442"/>
      <c r="AF151" s="452">
        <v>1</v>
      </c>
      <c r="AG151" s="442"/>
    </row>
    <row r="152" spans="1:33" s="15" customFormat="1" ht="37.5" customHeight="1" x14ac:dyDescent="0.25">
      <c r="A152" s="11">
        <v>133</v>
      </c>
      <c r="B152" s="11" t="s">
        <v>826</v>
      </c>
      <c r="C152" s="11" t="s">
        <v>965</v>
      </c>
      <c r="D152" s="11" t="s">
        <v>1017</v>
      </c>
      <c r="E152" s="453" t="s">
        <v>976</v>
      </c>
      <c r="F152" s="442"/>
      <c r="G152" s="11" t="s">
        <v>1018</v>
      </c>
      <c r="H152" s="11" t="s">
        <v>1019</v>
      </c>
      <c r="I152" s="11">
        <v>21</v>
      </c>
      <c r="J152" s="454">
        <v>0</v>
      </c>
      <c r="K152" s="455"/>
      <c r="L152" s="442"/>
      <c r="M152" s="11" t="s">
        <v>970</v>
      </c>
      <c r="N152" s="9">
        <v>43208</v>
      </c>
      <c r="O152" s="8" t="s">
        <v>1020</v>
      </c>
      <c r="P152" s="8" t="s">
        <v>1021</v>
      </c>
      <c r="Q152" s="8" t="s">
        <v>1020</v>
      </c>
      <c r="R152" s="7" t="s">
        <v>153</v>
      </c>
      <c r="S152" s="11" t="s">
        <v>634</v>
      </c>
      <c r="T152" s="6">
        <v>2493</v>
      </c>
      <c r="U152" s="456">
        <v>0</v>
      </c>
      <c r="V152" s="455"/>
      <c r="W152" s="442"/>
      <c r="X152" s="4">
        <v>1670211.49</v>
      </c>
      <c r="Y152" s="4">
        <v>1664957.41</v>
      </c>
      <c r="Z152" s="4">
        <v>1600668.84</v>
      </c>
      <c r="AA152" s="456">
        <v>1600668.84</v>
      </c>
      <c r="AB152" s="442"/>
      <c r="AC152" s="4">
        <v>1600668.84</v>
      </c>
      <c r="AD152" s="452">
        <v>0.95836296755448602</v>
      </c>
      <c r="AE152" s="442"/>
      <c r="AF152" s="452">
        <v>1</v>
      </c>
      <c r="AG152" s="442"/>
    </row>
    <row r="153" spans="1:33" s="15" customFormat="1" ht="37.5" customHeight="1" x14ac:dyDescent="0.25">
      <c r="A153" s="11">
        <v>134</v>
      </c>
      <c r="B153" s="11" t="s">
        <v>826</v>
      </c>
      <c r="C153" s="11" t="s">
        <v>965</v>
      </c>
      <c r="D153" s="11" t="s">
        <v>1022</v>
      </c>
      <c r="E153" s="453" t="s">
        <v>976</v>
      </c>
      <c r="F153" s="442"/>
      <c r="G153" s="11" t="s">
        <v>1023</v>
      </c>
      <c r="H153" s="11" t="s">
        <v>1024</v>
      </c>
      <c r="I153" s="11">
        <v>63</v>
      </c>
      <c r="J153" s="454">
        <v>0</v>
      </c>
      <c r="K153" s="455"/>
      <c r="L153" s="442"/>
      <c r="M153" s="11" t="s">
        <v>970</v>
      </c>
      <c r="N153" s="9">
        <v>43206</v>
      </c>
      <c r="O153" s="8" t="s">
        <v>1025</v>
      </c>
      <c r="P153" s="8" t="s">
        <v>1026</v>
      </c>
      <c r="Q153" s="8" t="s">
        <v>1025</v>
      </c>
      <c r="R153" s="7" t="s">
        <v>153</v>
      </c>
      <c r="S153" s="11" t="s">
        <v>634</v>
      </c>
      <c r="T153" s="6">
        <v>457</v>
      </c>
      <c r="U153" s="456">
        <v>0</v>
      </c>
      <c r="V153" s="455"/>
      <c r="W153" s="442"/>
      <c r="X153" s="4">
        <v>5359045.8899999997</v>
      </c>
      <c r="Y153" s="4">
        <v>5350316.7300000004</v>
      </c>
      <c r="Z153" s="4">
        <v>2002960.78</v>
      </c>
      <c r="AA153" s="456">
        <v>2002960.78</v>
      </c>
      <c r="AB153" s="442"/>
      <c r="AC153" s="4">
        <v>2002960.78</v>
      </c>
      <c r="AD153" s="452">
        <v>0.373753242855698</v>
      </c>
      <c r="AE153" s="442"/>
      <c r="AF153" s="452">
        <v>0.4</v>
      </c>
      <c r="AG153" s="442"/>
    </row>
    <row r="154" spans="1:33" s="15" customFormat="1" ht="37.5" customHeight="1" x14ac:dyDescent="0.25">
      <c r="A154" s="11">
        <v>135</v>
      </c>
      <c r="B154" s="11" t="s">
        <v>826</v>
      </c>
      <c r="C154" s="11" t="s">
        <v>965</v>
      </c>
      <c r="D154" s="11" t="s">
        <v>1027</v>
      </c>
      <c r="E154" s="453" t="s">
        <v>1028</v>
      </c>
      <c r="F154" s="442"/>
      <c r="G154" s="11" t="s">
        <v>936</v>
      </c>
      <c r="H154" s="11" t="s">
        <v>937</v>
      </c>
      <c r="I154" s="11">
        <v>32</v>
      </c>
      <c r="J154" s="454">
        <v>0</v>
      </c>
      <c r="K154" s="455"/>
      <c r="L154" s="442"/>
      <c r="M154" s="11" t="s">
        <v>970</v>
      </c>
      <c r="N154" s="9">
        <v>43208</v>
      </c>
      <c r="O154" s="8" t="s">
        <v>1020</v>
      </c>
      <c r="P154" s="8" t="s">
        <v>1021</v>
      </c>
      <c r="Q154" s="8" t="s">
        <v>1020</v>
      </c>
      <c r="R154" s="7" t="s">
        <v>153</v>
      </c>
      <c r="S154" s="11" t="s">
        <v>634</v>
      </c>
      <c r="T154" s="6">
        <v>3422</v>
      </c>
      <c r="U154" s="456">
        <v>0</v>
      </c>
      <c r="V154" s="455"/>
      <c r="W154" s="442"/>
      <c r="X154" s="4">
        <v>2553795.7400000002</v>
      </c>
      <c r="Y154" s="4">
        <v>2546229.7000000002</v>
      </c>
      <c r="Z154" s="4">
        <v>2464688.02</v>
      </c>
      <c r="AA154" s="456">
        <v>2464688.02</v>
      </c>
      <c r="AB154" s="442"/>
      <c r="AC154" s="4">
        <v>2464688.02</v>
      </c>
      <c r="AD154" s="452">
        <v>0.965107734105626</v>
      </c>
      <c r="AE154" s="442"/>
      <c r="AF154" s="452">
        <v>0.9</v>
      </c>
      <c r="AG154" s="442"/>
    </row>
    <row r="155" spans="1:33" s="15" customFormat="1" ht="37.5" customHeight="1" x14ac:dyDescent="0.25">
      <c r="A155" s="11">
        <v>136</v>
      </c>
      <c r="B155" s="11" t="s">
        <v>826</v>
      </c>
      <c r="C155" s="11" t="s">
        <v>965</v>
      </c>
      <c r="D155" s="11" t="s">
        <v>1029</v>
      </c>
      <c r="E155" s="453" t="s">
        <v>976</v>
      </c>
      <c r="F155" s="442"/>
      <c r="G155" s="11" t="s">
        <v>1030</v>
      </c>
      <c r="H155" s="11" t="s">
        <v>1031</v>
      </c>
      <c r="I155" s="11">
        <v>22</v>
      </c>
      <c r="J155" s="454">
        <v>0</v>
      </c>
      <c r="K155" s="455"/>
      <c r="L155" s="442"/>
      <c r="M155" s="11" t="s">
        <v>970</v>
      </c>
      <c r="N155" s="9">
        <v>43234</v>
      </c>
      <c r="O155" s="8" t="s">
        <v>1032</v>
      </c>
      <c r="P155" s="8" t="s">
        <v>1033</v>
      </c>
      <c r="Q155" s="8" t="s">
        <v>1032</v>
      </c>
      <c r="R155" s="7" t="s">
        <v>153</v>
      </c>
      <c r="S155" s="11" t="s">
        <v>634</v>
      </c>
      <c r="T155" s="6">
        <v>311</v>
      </c>
      <c r="U155" s="456">
        <v>0</v>
      </c>
      <c r="V155" s="455"/>
      <c r="W155" s="442"/>
      <c r="X155" s="4">
        <v>1344282.61</v>
      </c>
      <c r="Y155" s="4">
        <v>1344282.61</v>
      </c>
      <c r="Z155" s="4">
        <v>1344282.61</v>
      </c>
      <c r="AA155" s="456">
        <v>1344282.61</v>
      </c>
      <c r="AB155" s="442"/>
      <c r="AC155" s="4">
        <v>1344282.61</v>
      </c>
      <c r="AD155" s="452">
        <v>1</v>
      </c>
      <c r="AE155" s="442"/>
      <c r="AF155" s="452">
        <v>1</v>
      </c>
      <c r="AG155" s="442"/>
    </row>
    <row r="156" spans="1:33" s="15" customFormat="1" ht="34.5" customHeight="1" x14ac:dyDescent="0.25">
      <c r="A156" s="11">
        <v>137</v>
      </c>
      <c r="B156" s="11" t="s">
        <v>826</v>
      </c>
      <c r="C156" s="11" t="s">
        <v>965</v>
      </c>
      <c r="D156" s="11" t="s">
        <v>1034</v>
      </c>
      <c r="E156" s="453" t="s">
        <v>976</v>
      </c>
      <c r="F156" s="442"/>
      <c r="G156" s="11" t="s">
        <v>1035</v>
      </c>
      <c r="H156" s="11" t="s">
        <v>1036</v>
      </c>
      <c r="I156" s="11">
        <v>30</v>
      </c>
      <c r="J156" s="454">
        <v>0</v>
      </c>
      <c r="K156" s="455"/>
      <c r="L156" s="442"/>
      <c r="M156" s="11" t="s">
        <v>970</v>
      </c>
      <c r="N156" s="9">
        <v>43203</v>
      </c>
      <c r="O156" s="8" t="s">
        <v>1037</v>
      </c>
      <c r="P156" s="8" t="s">
        <v>1038</v>
      </c>
      <c r="Q156" s="8" t="s">
        <v>1037</v>
      </c>
      <c r="R156" s="7" t="s">
        <v>153</v>
      </c>
      <c r="S156" s="11" t="s">
        <v>634</v>
      </c>
      <c r="T156" s="6">
        <v>708</v>
      </c>
      <c r="U156" s="456">
        <v>0</v>
      </c>
      <c r="V156" s="455"/>
      <c r="W156" s="442"/>
      <c r="X156" s="4">
        <v>2265699.25</v>
      </c>
      <c r="Y156" s="4">
        <v>2258718.91</v>
      </c>
      <c r="Z156" s="4">
        <v>2101810.86</v>
      </c>
      <c r="AA156" s="456">
        <v>2101810.86</v>
      </c>
      <c r="AB156" s="442"/>
      <c r="AC156" s="4">
        <v>2101810.86</v>
      </c>
      <c r="AD156" s="452">
        <v>0.92766542602686597</v>
      </c>
      <c r="AE156" s="442"/>
      <c r="AF156" s="452">
        <v>0.5</v>
      </c>
      <c r="AG156" s="442"/>
    </row>
    <row r="157" spans="1:33" s="15" customFormat="1" ht="34.5" customHeight="1" x14ac:dyDescent="0.25">
      <c r="A157" s="11">
        <v>138</v>
      </c>
      <c r="B157" s="11" t="s">
        <v>826</v>
      </c>
      <c r="C157" s="11" t="s">
        <v>965</v>
      </c>
      <c r="D157" s="11" t="s">
        <v>1039</v>
      </c>
      <c r="E157" s="453" t="s">
        <v>1040</v>
      </c>
      <c r="F157" s="442"/>
      <c r="G157" s="11" t="s">
        <v>914</v>
      </c>
      <c r="H157" s="11" t="s">
        <v>915</v>
      </c>
      <c r="I157" s="11">
        <v>25</v>
      </c>
      <c r="J157" s="454">
        <v>0</v>
      </c>
      <c r="K157" s="455"/>
      <c r="L157" s="442"/>
      <c r="M157" s="11" t="s">
        <v>970</v>
      </c>
      <c r="N157" s="9">
        <v>43217</v>
      </c>
      <c r="O157" s="8" t="s">
        <v>1041</v>
      </c>
      <c r="P157" s="8" t="s">
        <v>1042</v>
      </c>
      <c r="Q157" s="8" t="s">
        <v>1041</v>
      </c>
      <c r="R157" s="7" t="s">
        <v>153</v>
      </c>
      <c r="S157" s="11" t="s">
        <v>634</v>
      </c>
      <c r="T157" s="6">
        <v>3917</v>
      </c>
      <c r="U157" s="456">
        <v>0</v>
      </c>
      <c r="V157" s="455"/>
      <c r="W157" s="442"/>
      <c r="X157" s="4">
        <v>2504536.35</v>
      </c>
      <c r="Y157" s="4">
        <v>2499105.87</v>
      </c>
      <c r="Z157" s="4">
        <v>2405811.09</v>
      </c>
      <c r="AA157" s="456">
        <v>2405811.09</v>
      </c>
      <c r="AB157" s="442"/>
      <c r="AC157" s="4">
        <v>2405811.09</v>
      </c>
      <c r="AD157" s="452">
        <v>0.96058142258546197</v>
      </c>
      <c r="AE157" s="442"/>
      <c r="AF157" s="452">
        <v>1</v>
      </c>
      <c r="AG157" s="442"/>
    </row>
    <row r="158" spans="1:33" s="15" customFormat="1" ht="34.5" customHeight="1" x14ac:dyDescent="0.25">
      <c r="A158" s="11">
        <v>139</v>
      </c>
      <c r="B158" s="11" t="s">
        <v>826</v>
      </c>
      <c r="C158" s="11" t="s">
        <v>965</v>
      </c>
      <c r="D158" s="11" t="s">
        <v>1043</v>
      </c>
      <c r="E158" s="453" t="s">
        <v>1040</v>
      </c>
      <c r="F158" s="442"/>
      <c r="G158" s="11" t="s">
        <v>1044</v>
      </c>
      <c r="H158" s="11" t="s">
        <v>1045</v>
      </c>
      <c r="I158" s="11">
        <v>25</v>
      </c>
      <c r="J158" s="454">
        <v>0</v>
      </c>
      <c r="K158" s="455"/>
      <c r="L158" s="442"/>
      <c r="M158" s="11" t="s">
        <v>970</v>
      </c>
      <c r="N158" s="9">
        <v>43208</v>
      </c>
      <c r="O158" s="8" t="s">
        <v>1025</v>
      </c>
      <c r="P158" s="8" t="s">
        <v>1021</v>
      </c>
      <c r="Q158" s="8" t="s">
        <v>1025</v>
      </c>
      <c r="R158" s="7" t="s">
        <v>153</v>
      </c>
      <c r="S158" s="11" t="s">
        <v>634</v>
      </c>
      <c r="T158" s="6">
        <v>3158</v>
      </c>
      <c r="U158" s="456">
        <v>0</v>
      </c>
      <c r="V158" s="455"/>
      <c r="W158" s="442"/>
      <c r="X158" s="4">
        <v>2288493.84</v>
      </c>
      <c r="Y158" s="4">
        <v>2281610.75</v>
      </c>
      <c r="Z158" s="4">
        <v>2195815.71</v>
      </c>
      <c r="AA158" s="456">
        <v>2195815.71</v>
      </c>
      <c r="AB158" s="442"/>
      <c r="AC158" s="4">
        <v>2195815.71</v>
      </c>
      <c r="AD158" s="452">
        <v>0.95950256523303601</v>
      </c>
      <c r="AE158" s="442"/>
      <c r="AF158" s="452">
        <v>1</v>
      </c>
      <c r="AG158" s="442"/>
    </row>
    <row r="159" spans="1:33" s="15" customFormat="1" ht="34.5" customHeight="1" x14ac:dyDescent="0.25">
      <c r="A159" s="11">
        <v>140</v>
      </c>
      <c r="B159" s="11" t="s">
        <v>826</v>
      </c>
      <c r="C159" s="11" t="s">
        <v>1046</v>
      </c>
      <c r="D159" s="11" t="s">
        <v>1047</v>
      </c>
      <c r="E159" s="453" t="s">
        <v>976</v>
      </c>
      <c r="F159" s="442"/>
      <c r="G159" s="11" t="s">
        <v>1048</v>
      </c>
      <c r="H159" s="11" t="s">
        <v>1049</v>
      </c>
      <c r="I159" s="11">
        <v>22</v>
      </c>
      <c r="J159" s="454">
        <v>0</v>
      </c>
      <c r="K159" s="455"/>
      <c r="L159" s="442"/>
      <c r="M159" s="11" t="s">
        <v>970</v>
      </c>
      <c r="N159" s="9">
        <v>43208</v>
      </c>
      <c r="O159" s="8" t="s">
        <v>1025</v>
      </c>
      <c r="P159" s="8" t="s">
        <v>1021</v>
      </c>
      <c r="Q159" s="8" t="s">
        <v>1025</v>
      </c>
      <c r="R159" s="7" t="s">
        <v>153</v>
      </c>
      <c r="S159" s="11" t="s">
        <v>634</v>
      </c>
      <c r="T159" s="6">
        <v>2413</v>
      </c>
      <c r="U159" s="456">
        <v>0</v>
      </c>
      <c r="V159" s="455"/>
      <c r="W159" s="442"/>
      <c r="X159" s="4">
        <v>1649449.82</v>
      </c>
      <c r="Y159" s="4">
        <v>1642581.88</v>
      </c>
      <c r="Z159" s="4">
        <v>1578299.59</v>
      </c>
      <c r="AA159" s="456">
        <v>1578299.59</v>
      </c>
      <c r="AB159" s="442"/>
      <c r="AC159" s="4">
        <v>1578299.59</v>
      </c>
      <c r="AD159" s="452">
        <v>0.95686426520086598</v>
      </c>
      <c r="AE159" s="442"/>
      <c r="AF159" s="452">
        <v>0.95</v>
      </c>
      <c r="AG159" s="442"/>
    </row>
    <row r="160" spans="1:33" s="15" customFormat="1" ht="42" customHeight="1" x14ac:dyDescent="0.25">
      <c r="A160" s="11">
        <v>141</v>
      </c>
      <c r="B160" s="11" t="s">
        <v>826</v>
      </c>
      <c r="C160" s="11" t="s">
        <v>965</v>
      </c>
      <c r="D160" s="11" t="s">
        <v>1050</v>
      </c>
      <c r="E160" s="453" t="s">
        <v>976</v>
      </c>
      <c r="F160" s="442"/>
      <c r="G160" s="11" t="s">
        <v>1051</v>
      </c>
      <c r="H160" s="11" t="s">
        <v>1052</v>
      </c>
      <c r="I160" s="11">
        <v>46</v>
      </c>
      <c r="J160" s="454">
        <v>0</v>
      </c>
      <c r="K160" s="455"/>
      <c r="L160" s="442"/>
      <c r="M160" s="11" t="s">
        <v>970</v>
      </c>
      <c r="N160" s="9">
        <v>43227</v>
      </c>
      <c r="O160" s="8" t="s">
        <v>810</v>
      </c>
      <c r="P160" s="8" t="s">
        <v>1053</v>
      </c>
      <c r="Q160" s="8" t="s">
        <v>810</v>
      </c>
      <c r="R160" s="7" t="s">
        <v>153</v>
      </c>
      <c r="S160" s="11" t="s">
        <v>634</v>
      </c>
      <c r="T160" s="6">
        <v>193</v>
      </c>
      <c r="U160" s="456">
        <v>0</v>
      </c>
      <c r="V160" s="455"/>
      <c r="W160" s="442"/>
      <c r="X160" s="4">
        <v>2760229.16</v>
      </c>
      <c r="Y160" s="4">
        <v>2760229.16</v>
      </c>
      <c r="Z160" s="4">
        <v>2760229.16</v>
      </c>
      <c r="AA160" s="456">
        <v>2760229.16</v>
      </c>
      <c r="AB160" s="442"/>
      <c r="AC160" s="4">
        <v>2760229.16</v>
      </c>
      <c r="AD160" s="452">
        <v>1</v>
      </c>
      <c r="AE160" s="442"/>
      <c r="AF160" s="452">
        <v>1</v>
      </c>
      <c r="AG160" s="442"/>
    </row>
    <row r="161" spans="1:33" s="15" customFormat="1" ht="42" customHeight="1" x14ac:dyDescent="0.25">
      <c r="A161" s="11">
        <v>142</v>
      </c>
      <c r="B161" s="11" t="s">
        <v>826</v>
      </c>
      <c r="C161" s="11" t="s">
        <v>965</v>
      </c>
      <c r="D161" s="11" t="s">
        <v>1054</v>
      </c>
      <c r="E161" s="453" t="s">
        <v>1055</v>
      </c>
      <c r="F161" s="442"/>
      <c r="G161" s="11" t="s">
        <v>1056</v>
      </c>
      <c r="H161" s="11" t="s">
        <v>1057</v>
      </c>
      <c r="I161" s="11">
        <v>74</v>
      </c>
      <c r="J161" s="454">
        <v>0</v>
      </c>
      <c r="K161" s="455"/>
      <c r="L161" s="442"/>
      <c r="M161" s="11" t="s">
        <v>970</v>
      </c>
      <c r="N161" s="9">
        <v>43217</v>
      </c>
      <c r="O161" s="8" t="s">
        <v>1041</v>
      </c>
      <c r="P161" s="8" t="s">
        <v>1042</v>
      </c>
      <c r="Q161" s="8" t="s">
        <v>1041</v>
      </c>
      <c r="R161" s="7" t="s">
        <v>153</v>
      </c>
      <c r="S161" s="11" t="s">
        <v>634</v>
      </c>
      <c r="T161" s="6">
        <v>503</v>
      </c>
      <c r="U161" s="456">
        <v>0</v>
      </c>
      <c r="V161" s="455"/>
      <c r="W161" s="442"/>
      <c r="X161" s="4">
        <v>3796833.87</v>
      </c>
      <c r="Y161" s="4">
        <v>3790562.03</v>
      </c>
      <c r="Z161" s="4">
        <v>3701271.59</v>
      </c>
      <c r="AA161" s="456">
        <v>3701271.59</v>
      </c>
      <c r="AB161" s="442"/>
      <c r="AC161" s="4">
        <v>3701271.59</v>
      </c>
      <c r="AD161" s="452">
        <v>0.97483106101768902</v>
      </c>
      <c r="AE161" s="442"/>
      <c r="AF161" s="452">
        <v>1</v>
      </c>
      <c r="AG161" s="442"/>
    </row>
    <row r="162" spans="1:33" s="15" customFormat="1" ht="42" customHeight="1" x14ac:dyDescent="0.25">
      <c r="A162" s="11">
        <v>143</v>
      </c>
      <c r="B162" s="11" t="s">
        <v>826</v>
      </c>
      <c r="C162" s="11" t="s">
        <v>965</v>
      </c>
      <c r="D162" s="11" t="s">
        <v>1058</v>
      </c>
      <c r="E162" s="453" t="s">
        <v>1059</v>
      </c>
      <c r="F162" s="442"/>
      <c r="G162" s="11" t="s">
        <v>1060</v>
      </c>
      <c r="H162" s="11" t="s">
        <v>1061</v>
      </c>
      <c r="I162" s="11">
        <v>5</v>
      </c>
      <c r="J162" s="454">
        <v>0</v>
      </c>
      <c r="K162" s="455"/>
      <c r="L162" s="442"/>
      <c r="M162" s="11" t="s">
        <v>970</v>
      </c>
      <c r="N162" s="9">
        <v>43227</v>
      </c>
      <c r="O162" s="8" t="s">
        <v>1062</v>
      </c>
      <c r="P162" s="8" t="s">
        <v>1053</v>
      </c>
      <c r="Q162" s="8" t="s">
        <v>1062</v>
      </c>
      <c r="R162" s="7" t="s">
        <v>153</v>
      </c>
      <c r="S162" s="11" t="s">
        <v>634</v>
      </c>
      <c r="T162" s="6">
        <v>715</v>
      </c>
      <c r="U162" s="456">
        <v>0</v>
      </c>
      <c r="V162" s="455"/>
      <c r="W162" s="442"/>
      <c r="X162" s="4">
        <v>358195.15</v>
      </c>
      <c r="Y162" s="4">
        <v>358195.15</v>
      </c>
      <c r="Z162" s="4">
        <v>358195.15</v>
      </c>
      <c r="AA162" s="456">
        <v>358195.15</v>
      </c>
      <c r="AB162" s="442"/>
      <c r="AC162" s="4">
        <v>287623.28000000003</v>
      </c>
      <c r="AD162" s="452">
        <v>1</v>
      </c>
      <c r="AE162" s="442"/>
      <c r="AF162" s="452">
        <v>1</v>
      </c>
      <c r="AG162" s="442"/>
    </row>
    <row r="163" spans="1:33" s="15" customFormat="1" ht="42" customHeight="1" x14ac:dyDescent="0.25">
      <c r="A163" s="11">
        <v>144</v>
      </c>
      <c r="B163" s="11" t="s">
        <v>826</v>
      </c>
      <c r="C163" s="11" t="s">
        <v>965</v>
      </c>
      <c r="D163" s="11" t="s">
        <v>1063</v>
      </c>
      <c r="E163" s="453" t="s">
        <v>976</v>
      </c>
      <c r="F163" s="442"/>
      <c r="G163" s="11" t="s">
        <v>1064</v>
      </c>
      <c r="H163" s="11" t="s">
        <v>1065</v>
      </c>
      <c r="I163" s="11">
        <v>40</v>
      </c>
      <c r="J163" s="454">
        <v>0</v>
      </c>
      <c r="K163" s="455"/>
      <c r="L163" s="442"/>
      <c r="M163" s="11" t="s">
        <v>970</v>
      </c>
      <c r="N163" s="9">
        <v>43227</v>
      </c>
      <c r="O163" s="8" t="s">
        <v>1066</v>
      </c>
      <c r="P163" s="8" t="s">
        <v>1053</v>
      </c>
      <c r="Q163" s="8" t="s">
        <v>1066</v>
      </c>
      <c r="R163" s="7" t="s">
        <v>153</v>
      </c>
      <c r="S163" s="11" t="s">
        <v>634</v>
      </c>
      <c r="T163" s="6">
        <v>674</v>
      </c>
      <c r="U163" s="456">
        <v>0</v>
      </c>
      <c r="V163" s="455"/>
      <c r="W163" s="442"/>
      <c r="X163" s="4">
        <v>2381099.5499999998</v>
      </c>
      <c r="Y163" s="4">
        <v>2381099.5499999998</v>
      </c>
      <c r="Z163" s="4">
        <v>2381099.5499999998</v>
      </c>
      <c r="AA163" s="456">
        <v>2381099.5499999998</v>
      </c>
      <c r="AB163" s="442"/>
      <c r="AC163" s="4">
        <v>2381099.5499999998</v>
      </c>
      <c r="AD163" s="452">
        <v>1</v>
      </c>
      <c r="AE163" s="442"/>
      <c r="AF163" s="452">
        <v>1</v>
      </c>
      <c r="AG163" s="442"/>
    </row>
    <row r="164" spans="1:33" s="15" customFormat="1" ht="66" customHeight="1" x14ac:dyDescent="0.25">
      <c r="A164" s="11">
        <v>145</v>
      </c>
      <c r="B164" s="11" t="s">
        <v>826</v>
      </c>
      <c r="C164" s="11" t="s">
        <v>965</v>
      </c>
      <c r="D164" s="11" t="s">
        <v>1067</v>
      </c>
      <c r="E164" s="453" t="s">
        <v>1068</v>
      </c>
      <c r="F164" s="442"/>
      <c r="G164" s="11" t="s">
        <v>664</v>
      </c>
      <c r="H164" s="11" t="s">
        <v>665</v>
      </c>
      <c r="I164" s="11">
        <v>19</v>
      </c>
      <c r="J164" s="454">
        <v>0</v>
      </c>
      <c r="K164" s="455"/>
      <c r="L164" s="442"/>
      <c r="M164" s="11" t="s">
        <v>970</v>
      </c>
      <c r="N164" s="9">
        <v>43214</v>
      </c>
      <c r="O164" s="8" t="s">
        <v>875</v>
      </c>
      <c r="P164" s="8" t="s">
        <v>1069</v>
      </c>
      <c r="Q164" s="8" t="s">
        <v>875</v>
      </c>
      <c r="R164" s="7" t="s">
        <v>153</v>
      </c>
      <c r="S164" s="11" t="s">
        <v>713</v>
      </c>
      <c r="T164" s="6">
        <v>7336</v>
      </c>
      <c r="U164" s="456">
        <v>0</v>
      </c>
      <c r="V164" s="455"/>
      <c r="W164" s="442"/>
      <c r="X164" s="4">
        <v>1654535.67</v>
      </c>
      <c r="Y164" s="4">
        <v>1654535.67</v>
      </c>
      <c r="Z164" s="4">
        <v>1654535.67</v>
      </c>
      <c r="AA164" s="456">
        <v>1654535.67</v>
      </c>
      <c r="AB164" s="442"/>
      <c r="AC164" s="4">
        <v>1654535.67</v>
      </c>
      <c r="AD164" s="452">
        <v>1</v>
      </c>
      <c r="AE164" s="442"/>
      <c r="AF164" s="452">
        <v>1</v>
      </c>
      <c r="AG164" s="442"/>
    </row>
    <row r="165" spans="1:33" s="15" customFormat="1" ht="28.5" customHeight="1" x14ac:dyDescent="0.25">
      <c r="A165" s="11">
        <v>146</v>
      </c>
      <c r="B165" s="11" t="s">
        <v>826</v>
      </c>
      <c r="C165" s="11" t="s">
        <v>965</v>
      </c>
      <c r="D165" s="11" t="s">
        <v>1070</v>
      </c>
      <c r="E165" s="453" t="s">
        <v>1071</v>
      </c>
      <c r="F165" s="442"/>
      <c r="G165" s="11" t="s">
        <v>1072</v>
      </c>
      <c r="H165" s="11" t="s">
        <v>1073</v>
      </c>
      <c r="I165" s="11">
        <v>11</v>
      </c>
      <c r="J165" s="454">
        <v>0</v>
      </c>
      <c r="K165" s="455"/>
      <c r="L165" s="442"/>
      <c r="M165" s="11" t="s">
        <v>970</v>
      </c>
      <c r="N165" s="9">
        <v>43355</v>
      </c>
      <c r="O165" s="8" t="s">
        <v>1074</v>
      </c>
      <c r="P165" s="8" t="s">
        <v>1075</v>
      </c>
      <c r="Q165" s="8" t="s">
        <v>1074</v>
      </c>
      <c r="R165" s="7" t="s">
        <v>153</v>
      </c>
      <c r="S165" s="11" t="s">
        <v>634</v>
      </c>
      <c r="T165" s="6">
        <v>123</v>
      </c>
      <c r="U165" s="456">
        <v>0</v>
      </c>
      <c r="V165" s="455"/>
      <c r="W165" s="442"/>
      <c r="X165" s="4">
        <v>639185.56999999995</v>
      </c>
      <c r="Y165" s="4">
        <v>0</v>
      </c>
      <c r="Z165" s="4">
        <v>0</v>
      </c>
      <c r="AA165" s="456">
        <v>0</v>
      </c>
      <c r="AB165" s="442"/>
      <c r="AC165" s="4">
        <v>0</v>
      </c>
      <c r="AD165" s="452">
        <v>0</v>
      </c>
      <c r="AE165" s="442"/>
      <c r="AF165" s="452">
        <v>0</v>
      </c>
      <c r="AG165" s="442"/>
    </row>
    <row r="166" spans="1:33" s="15" customFormat="1" ht="38.25" customHeight="1" x14ac:dyDescent="0.25">
      <c r="A166" s="11">
        <v>147</v>
      </c>
      <c r="B166" s="11" t="s">
        <v>826</v>
      </c>
      <c r="C166" s="11" t="s">
        <v>965</v>
      </c>
      <c r="D166" s="11" t="s">
        <v>1076</v>
      </c>
      <c r="E166" s="453" t="s">
        <v>1077</v>
      </c>
      <c r="F166" s="442"/>
      <c r="G166" s="11" t="s">
        <v>936</v>
      </c>
      <c r="H166" s="11" t="s">
        <v>937</v>
      </c>
      <c r="I166" s="11">
        <v>21</v>
      </c>
      <c r="J166" s="454">
        <v>0</v>
      </c>
      <c r="K166" s="455"/>
      <c r="L166" s="442"/>
      <c r="M166" s="11" t="s">
        <v>970</v>
      </c>
      <c r="N166" s="9">
        <v>43355</v>
      </c>
      <c r="O166" s="8" t="s">
        <v>1074</v>
      </c>
      <c r="P166" s="8" t="s">
        <v>1075</v>
      </c>
      <c r="Q166" s="8" t="s">
        <v>1074</v>
      </c>
      <c r="R166" s="7" t="s">
        <v>153</v>
      </c>
      <c r="S166" s="11" t="s">
        <v>634</v>
      </c>
      <c r="T166" s="6">
        <v>5036</v>
      </c>
      <c r="U166" s="456">
        <v>0</v>
      </c>
      <c r="V166" s="455"/>
      <c r="W166" s="442"/>
      <c r="X166" s="4">
        <v>1751937.01</v>
      </c>
      <c r="Y166" s="4">
        <v>0</v>
      </c>
      <c r="Z166" s="4">
        <v>0</v>
      </c>
      <c r="AA166" s="456">
        <v>0</v>
      </c>
      <c r="AB166" s="442"/>
      <c r="AC166" s="4">
        <v>0</v>
      </c>
      <c r="AD166" s="452">
        <v>0</v>
      </c>
      <c r="AE166" s="442"/>
      <c r="AF166" s="452">
        <v>0.1</v>
      </c>
      <c r="AG166" s="442"/>
    </row>
    <row r="167" spans="1:33" s="15" customFormat="1" ht="62.25" customHeight="1" x14ac:dyDescent="0.25">
      <c r="A167" s="11">
        <v>148</v>
      </c>
      <c r="B167" s="11" t="s">
        <v>826</v>
      </c>
      <c r="C167" s="11" t="s">
        <v>1046</v>
      </c>
      <c r="D167" s="11" t="s">
        <v>1078</v>
      </c>
      <c r="E167" s="453" t="s">
        <v>1079</v>
      </c>
      <c r="F167" s="442"/>
      <c r="G167" s="11" t="s">
        <v>629</v>
      </c>
      <c r="H167" s="11" t="s">
        <v>630</v>
      </c>
      <c r="I167" s="11">
        <v>2730.2</v>
      </c>
      <c r="J167" s="454">
        <v>0</v>
      </c>
      <c r="K167" s="455"/>
      <c r="L167" s="442"/>
      <c r="M167" s="11" t="s">
        <v>942</v>
      </c>
      <c r="N167" s="9">
        <v>43083</v>
      </c>
      <c r="O167" s="8" t="s">
        <v>875</v>
      </c>
      <c r="P167" s="8" t="s">
        <v>1080</v>
      </c>
      <c r="Q167" s="8" t="s">
        <v>875</v>
      </c>
      <c r="R167" s="7" t="s">
        <v>229</v>
      </c>
      <c r="S167" s="11" t="s">
        <v>919</v>
      </c>
      <c r="T167" s="6">
        <v>27344</v>
      </c>
      <c r="U167" s="456">
        <v>0</v>
      </c>
      <c r="V167" s="455"/>
      <c r="W167" s="442"/>
      <c r="X167" s="4">
        <v>69988170.650000006</v>
      </c>
      <c r="Y167" s="4">
        <v>69988170.650000006</v>
      </c>
      <c r="Z167" s="4">
        <v>69988170.650000006</v>
      </c>
      <c r="AA167" s="456">
        <v>69988170.650000006</v>
      </c>
      <c r="AB167" s="442"/>
      <c r="AC167" s="4">
        <v>69988170.650000006</v>
      </c>
      <c r="AD167" s="452">
        <v>1</v>
      </c>
      <c r="AE167" s="442"/>
      <c r="AF167" s="452">
        <v>1</v>
      </c>
      <c r="AG167" s="442"/>
    </row>
    <row r="168" spans="1:33" s="15" customFormat="1" ht="41.25" customHeight="1" x14ac:dyDescent="0.25">
      <c r="A168" s="11">
        <v>149</v>
      </c>
      <c r="B168" s="11" t="s">
        <v>826</v>
      </c>
      <c r="C168" s="11" t="s">
        <v>1046</v>
      </c>
      <c r="D168" s="11" t="s">
        <v>1081</v>
      </c>
      <c r="E168" s="453" t="s">
        <v>1082</v>
      </c>
      <c r="F168" s="442"/>
      <c r="G168" s="11" t="s">
        <v>629</v>
      </c>
      <c r="H168" s="11" t="s">
        <v>630</v>
      </c>
      <c r="I168" s="11">
        <v>200</v>
      </c>
      <c r="J168" s="454">
        <v>0</v>
      </c>
      <c r="K168" s="455"/>
      <c r="L168" s="442"/>
      <c r="M168" s="11" t="s">
        <v>1083</v>
      </c>
      <c r="N168" s="9">
        <v>43108</v>
      </c>
      <c r="O168" s="8" t="s">
        <v>1084</v>
      </c>
      <c r="P168" s="8" t="s">
        <v>918</v>
      </c>
      <c r="Q168" s="8" t="s">
        <v>1084</v>
      </c>
      <c r="R168" s="7" t="s">
        <v>229</v>
      </c>
      <c r="S168" s="11" t="s">
        <v>919</v>
      </c>
      <c r="T168" s="6">
        <v>24864</v>
      </c>
      <c r="U168" s="456">
        <v>0</v>
      </c>
      <c r="V168" s="455"/>
      <c r="W168" s="442"/>
      <c r="X168" s="4">
        <v>4393653.12</v>
      </c>
      <c r="Y168" s="4">
        <v>4393653.12</v>
      </c>
      <c r="Z168" s="4">
        <v>4393653.12</v>
      </c>
      <c r="AA168" s="456">
        <v>4393653.12</v>
      </c>
      <c r="AB168" s="442"/>
      <c r="AC168" s="4">
        <v>4393653.12</v>
      </c>
      <c r="AD168" s="452">
        <v>1</v>
      </c>
      <c r="AE168" s="442"/>
      <c r="AF168" s="452">
        <v>1</v>
      </c>
      <c r="AG168" s="442"/>
    </row>
    <row r="169" spans="1:33" s="15" customFormat="1" ht="41.25" customHeight="1" x14ac:dyDescent="0.25">
      <c r="A169" s="11">
        <v>150</v>
      </c>
      <c r="B169" s="11" t="s">
        <v>826</v>
      </c>
      <c r="C169" s="11" t="s">
        <v>1046</v>
      </c>
      <c r="D169" s="11" t="s">
        <v>1085</v>
      </c>
      <c r="E169" s="453" t="s">
        <v>1086</v>
      </c>
      <c r="F169" s="442"/>
      <c r="G169" s="11" t="s">
        <v>1087</v>
      </c>
      <c r="H169" s="11" t="s">
        <v>1088</v>
      </c>
      <c r="I169" s="11">
        <v>150</v>
      </c>
      <c r="J169" s="454">
        <v>0</v>
      </c>
      <c r="K169" s="455"/>
      <c r="L169" s="442"/>
      <c r="M169" s="11" t="s">
        <v>1083</v>
      </c>
      <c r="N169" s="9">
        <v>43108</v>
      </c>
      <c r="O169" s="8" t="s">
        <v>1084</v>
      </c>
      <c r="P169" s="8" t="s">
        <v>918</v>
      </c>
      <c r="Q169" s="8" t="s">
        <v>1084</v>
      </c>
      <c r="R169" s="7" t="s">
        <v>229</v>
      </c>
      <c r="S169" s="11" t="s">
        <v>919</v>
      </c>
      <c r="T169" s="6">
        <v>1000</v>
      </c>
      <c r="U169" s="456">
        <v>0</v>
      </c>
      <c r="V169" s="455"/>
      <c r="W169" s="442"/>
      <c r="X169" s="4">
        <v>3294326.34</v>
      </c>
      <c r="Y169" s="4">
        <v>3294326.34</v>
      </c>
      <c r="Z169" s="4">
        <v>3294326.34</v>
      </c>
      <c r="AA169" s="456">
        <v>3294326.34</v>
      </c>
      <c r="AB169" s="442"/>
      <c r="AC169" s="4">
        <v>3294326.34</v>
      </c>
      <c r="AD169" s="452">
        <v>1</v>
      </c>
      <c r="AE169" s="442"/>
      <c r="AF169" s="452">
        <v>1</v>
      </c>
      <c r="AG169" s="442"/>
    </row>
    <row r="170" spans="1:33" s="15" customFormat="1" ht="41.25" customHeight="1" x14ac:dyDescent="0.25">
      <c r="A170" s="11">
        <v>151</v>
      </c>
      <c r="B170" s="11" t="s">
        <v>826</v>
      </c>
      <c r="C170" s="11" t="s">
        <v>1046</v>
      </c>
      <c r="D170" s="11" t="s">
        <v>1089</v>
      </c>
      <c r="E170" s="453" t="s">
        <v>1090</v>
      </c>
      <c r="F170" s="442"/>
      <c r="G170" s="11" t="s">
        <v>1091</v>
      </c>
      <c r="H170" s="11" t="s">
        <v>1092</v>
      </c>
      <c r="I170" s="11">
        <v>50</v>
      </c>
      <c r="J170" s="454">
        <v>0</v>
      </c>
      <c r="K170" s="455"/>
      <c r="L170" s="442"/>
      <c r="M170" s="11" t="s">
        <v>1083</v>
      </c>
      <c r="N170" s="9">
        <v>43108</v>
      </c>
      <c r="O170" s="8" t="s">
        <v>1084</v>
      </c>
      <c r="P170" s="8" t="s">
        <v>918</v>
      </c>
      <c r="Q170" s="8" t="s">
        <v>1084</v>
      </c>
      <c r="R170" s="7" t="s">
        <v>229</v>
      </c>
      <c r="S170" s="11" t="s">
        <v>919</v>
      </c>
      <c r="T170" s="6">
        <v>500</v>
      </c>
      <c r="U170" s="456">
        <v>0</v>
      </c>
      <c r="V170" s="455"/>
      <c r="W170" s="442"/>
      <c r="X170" s="4">
        <v>1097881.42</v>
      </c>
      <c r="Y170" s="4">
        <v>1097881.42</v>
      </c>
      <c r="Z170" s="4">
        <v>1097881.42</v>
      </c>
      <c r="AA170" s="456">
        <v>1097881.42</v>
      </c>
      <c r="AB170" s="442"/>
      <c r="AC170" s="4">
        <v>1097881.42</v>
      </c>
      <c r="AD170" s="452">
        <v>1</v>
      </c>
      <c r="AE170" s="442"/>
      <c r="AF170" s="452">
        <v>1</v>
      </c>
      <c r="AG170" s="442"/>
    </row>
    <row r="171" spans="1:33" s="15" customFormat="1" ht="41.25" customHeight="1" x14ac:dyDescent="0.25">
      <c r="A171" s="11">
        <v>152</v>
      </c>
      <c r="B171" s="11" t="s">
        <v>826</v>
      </c>
      <c r="C171" s="11" t="s">
        <v>1046</v>
      </c>
      <c r="D171" s="11" t="s">
        <v>1093</v>
      </c>
      <c r="E171" s="453" t="s">
        <v>1094</v>
      </c>
      <c r="F171" s="442"/>
      <c r="G171" s="11" t="s">
        <v>1095</v>
      </c>
      <c r="H171" s="11" t="s">
        <v>1096</v>
      </c>
      <c r="I171" s="11">
        <v>50</v>
      </c>
      <c r="J171" s="454">
        <v>0</v>
      </c>
      <c r="K171" s="455"/>
      <c r="L171" s="442"/>
      <c r="M171" s="11" t="s">
        <v>1083</v>
      </c>
      <c r="N171" s="9">
        <v>43108</v>
      </c>
      <c r="O171" s="8" t="s">
        <v>1084</v>
      </c>
      <c r="P171" s="8" t="s">
        <v>918</v>
      </c>
      <c r="Q171" s="8" t="s">
        <v>1084</v>
      </c>
      <c r="R171" s="7" t="s">
        <v>229</v>
      </c>
      <c r="S171" s="11" t="s">
        <v>919</v>
      </c>
      <c r="T171" s="6">
        <v>453</v>
      </c>
      <c r="U171" s="456">
        <v>0</v>
      </c>
      <c r="V171" s="455"/>
      <c r="W171" s="442"/>
      <c r="X171" s="4">
        <v>1097881.42</v>
      </c>
      <c r="Y171" s="4">
        <v>1097881.42</v>
      </c>
      <c r="Z171" s="4">
        <v>1097881.42</v>
      </c>
      <c r="AA171" s="456">
        <v>1097881.42</v>
      </c>
      <c r="AB171" s="442"/>
      <c r="AC171" s="4">
        <v>1097881.42</v>
      </c>
      <c r="AD171" s="452">
        <v>1</v>
      </c>
      <c r="AE171" s="442"/>
      <c r="AF171" s="452">
        <v>1</v>
      </c>
      <c r="AG171" s="442"/>
    </row>
    <row r="172" spans="1:33" s="15" customFormat="1" ht="41.25" customHeight="1" x14ac:dyDescent="0.25">
      <c r="A172" s="11">
        <v>153</v>
      </c>
      <c r="B172" s="11" t="s">
        <v>826</v>
      </c>
      <c r="C172" s="11" t="s">
        <v>1046</v>
      </c>
      <c r="D172" s="11" t="s">
        <v>1097</v>
      </c>
      <c r="E172" s="453" t="s">
        <v>1098</v>
      </c>
      <c r="F172" s="442"/>
      <c r="G172" s="11" t="s">
        <v>1099</v>
      </c>
      <c r="H172" s="11" t="s">
        <v>1100</v>
      </c>
      <c r="I172" s="11">
        <v>50</v>
      </c>
      <c r="J172" s="454">
        <v>0</v>
      </c>
      <c r="K172" s="455"/>
      <c r="L172" s="442"/>
      <c r="M172" s="11" t="s">
        <v>1083</v>
      </c>
      <c r="N172" s="9">
        <v>43108</v>
      </c>
      <c r="O172" s="8" t="s">
        <v>1084</v>
      </c>
      <c r="P172" s="8" t="s">
        <v>918</v>
      </c>
      <c r="Q172" s="8" t="s">
        <v>1084</v>
      </c>
      <c r="R172" s="7" t="s">
        <v>229</v>
      </c>
      <c r="S172" s="11" t="s">
        <v>919</v>
      </c>
      <c r="T172" s="6">
        <v>1500</v>
      </c>
      <c r="U172" s="456">
        <v>0</v>
      </c>
      <c r="V172" s="455"/>
      <c r="W172" s="442"/>
      <c r="X172" s="4">
        <v>1097956.82</v>
      </c>
      <c r="Y172" s="4">
        <v>1097956.82</v>
      </c>
      <c r="Z172" s="4">
        <v>1097956.82</v>
      </c>
      <c r="AA172" s="456">
        <v>1097956.82</v>
      </c>
      <c r="AB172" s="442"/>
      <c r="AC172" s="4">
        <v>1097956.82</v>
      </c>
      <c r="AD172" s="452">
        <v>1</v>
      </c>
      <c r="AE172" s="442"/>
      <c r="AF172" s="452">
        <v>1</v>
      </c>
      <c r="AG172" s="442"/>
    </row>
    <row r="173" spans="1:33" s="15" customFormat="1" ht="41.25" customHeight="1" x14ac:dyDescent="0.25">
      <c r="A173" s="11">
        <v>154</v>
      </c>
      <c r="B173" s="11" t="s">
        <v>826</v>
      </c>
      <c r="C173" s="11" t="s">
        <v>1046</v>
      </c>
      <c r="D173" s="11" t="s">
        <v>1101</v>
      </c>
      <c r="E173" s="453" t="s">
        <v>1102</v>
      </c>
      <c r="F173" s="442"/>
      <c r="G173" s="11" t="s">
        <v>1103</v>
      </c>
      <c r="H173" s="11" t="s">
        <v>1104</v>
      </c>
      <c r="I173" s="11">
        <v>50</v>
      </c>
      <c r="J173" s="454">
        <v>0</v>
      </c>
      <c r="K173" s="455"/>
      <c r="L173" s="442"/>
      <c r="M173" s="11" t="s">
        <v>1083</v>
      </c>
      <c r="N173" s="9">
        <v>43108</v>
      </c>
      <c r="O173" s="8" t="s">
        <v>1084</v>
      </c>
      <c r="P173" s="8" t="s">
        <v>918</v>
      </c>
      <c r="Q173" s="8" t="s">
        <v>1084</v>
      </c>
      <c r="R173" s="7" t="s">
        <v>229</v>
      </c>
      <c r="S173" s="11" t="s">
        <v>919</v>
      </c>
      <c r="T173" s="6">
        <v>400</v>
      </c>
      <c r="U173" s="456">
        <v>0</v>
      </c>
      <c r="V173" s="455"/>
      <c r="W173" s="442"/>
      <c r="X173" s="4">
        <v>1097956.82</v>
      </c>
      <c r="Y173" s="4">
        <v>1097956.82</v>
      </c>
      <c r="Z173" s="4">
        <v>1097956.82</v>
      </c>
      <c r="AA173" s="456">
        <v>1097956.82</v>
      </c>
      <c r="AB173" s="442"/>
      <c r="AC173" s="4">
        <v>1097956.82</v>
      </c>
      <c r="AD173" s="452">
        <v>1</v>
      </c>
      <c r="AE173" s="442"/>
      <c r="AF173" s="452">
        <v>1</v>
      </c>
      <c r="AG173" s="442"/>
    </row>
    <row r="174" spans="1:33" s="15" customFormat="1" ht="41.25" customHeight="1" x14ac:dyDescent="0.25">
      <c r="A174" s="11">
        <v>155</v>
      </c>
      <c r="B174" s="11" t="s">
        <v>826</v>
      </c>
      <c r="C174" s="11" t="s">
        <v>1046</v>
      </c>
      <c r="D174" s="11" t="s">
        <v>1105</v>
      </c>
      <c r="E174" s="453" t="s">
        <v>1106</v>
      </c>
      <c r="F174" s="442"/>
      <c r="G174" s="11" t="s">
        <v>1107</v>
      </c>
      <c r="H174" s="11" t="s">
        <v>1108</v>
      </c>
      <c r="I174" s="11">
        <v>150</v>
      </c>
      <c r="J174" s="454">
        <v>0</v>
      </c>
      <c r="K174" s="455"/>
      <c r="L174" s="442"/>
      <c r="M174" s="11" t="s">
        <v>1083</v>
      </c>
      <c r="N174" s="9">
        <v>43108</v>
      </c>
      <c r="O174" s="8" t="s">
        <v>1084</v>
      </c>
      <c r="P174" s="8" t="s">
        <v>918</v>
      </c>
      <c r="Q174" s="8" t="s">
        <v>1084</v>
      </c>
      <c r="R174" s="7" t="s">
        <v>229</v>
      </c>
      <c r="S174" s="11" t="s">
        <v>919</v>
      </c>
      <c r="T174" s="6">
        <v>1300</v>
      </c>
      <c r="U174" s="456">
        <v>0</v>
      </c>
      <c r="V174" s="455"/>
      <c r="W174" s="442"/>
      <c r="X174" s="4">
        <v>3294554.28</v>
      </c>
      <c r="Y174" s="4">
        <v>3294554.28</v>
      </c>
      <c r="Z174" s="4">
        <v>3294554.28</v>
      </c>
      <c r="AA174" s="456">
        <v>3294554.28</v>
      </c>
      <c r="AB174" s="442"/>
      <c r="AC174" s="4">
        <v>3294554.28</v>
      </c>
      <c r="AD174" s="452">
        <v>1</v>
      </c>
      <c r="AE174" s="442"/>
      <c r="AF174" s="452">
        <v>1</v>
      </c>
      <c r="AG174" s="442"/>
    </row>
    <row r="175" spans="1:33" s="15" customFormat="1" ht="41.25" customHeight="1" x14ac:dyDescent="0.25">
      <c r="A175" s="11">
        <v>156</v>
      </c>
      <c r="B175" s="11" t="s">
        <v>826</v>
      </c>
      <c r="C175" s="11" t="s">
        <v>1046</v>
      </c>
      <c r="D175" s="11" t="s">
        <v>1109</v>
      </c>
      <c r="E175" s="453" t="s">
        <v>1110</v>
      </c>
      <c r="F175" s="442"/>
      <c r="G175" s="11" t="s">
        <v>1111</v>
      </c>
      <c r="H175" s="11" t="s">
        <v>1112</v>
      </c>
      <c r="I175" s="11">
        <v>50</v>
      </c>
      <c r="J175" s="454">
        <v>0</v>
      </c>
      <c r="K175" s="455"/>
      <c r="L175" s="442"/>
      <c r="M175" s="11" t="s">
        <v>1083</v>
      </c>
      <c r="N175" s="9">
        <v>43108</v>
      </c>
      <c r="O175" s="8" t="s">
        <v>1084</v>
      </c>
      <c r="P175" s="8" t="s">
        <v>918</v>
      </c>
      <c r="Q175" s="8" t="s">
        <v>1084</v>
      </c>
      <c r="R175" s="7" t="s">
        <v>229</v>
      </c>
      <c r="S175" s="11" t="s">
        <v>919</v>
      </c>
      <c r="T175" s="6">
        <v>500</v>
      </c>
      <c r="U175" s="456">
        <v>0</v>
      </c>
      <c r="V175" s="455"/>
      <c r="W175" s="442"/>
      <c r="X175" s="4">
        <v>1097994.52</v>
      </c>
      <c r="Y175" s="4">
        <v>1097994.52</v>
      </c>
      <c r="Z175" s="4">
        <v>1097994.52</v>
      </c>
      <c r="AA175" s="456">
        <v>1097994.52</v>
      </c>
      <c r="AB175" s="442"/>
      <c r="AC175" s="4">
        <v>1097994.52</v>
      </c>
      <c r="AD175" s="452">
        <v>1</v>
      </c>
      <c r="AE175" s="442"/>
      <c r="AF175" s="452">
        <v>1</v>
      </c>
      <c r="AG175" s="442"/>
    </row>
    <row r="176" spans="1:33" s="15" customFormat="1" ht="41.25" customHeight="1" x14ac:dyDescent="0.25">
      <c r="A176" s="11">
        <v>157</v>
      </c>
      <c r="B176" s="11" t="s">
        <v>826</v>
      </c>
      <c r="C176" s="11" t="s">
        <v>1046</v>
      </c>
      <c r="D176" s="11" t="s">
        <v>1113</v>
      </c>
      <c r="E176" s="453" t="s">
        <v>1114</v>
      </c>
      <c r="F176" s="442"/>
      <c r="G176" s="11" t="s">
        <v>1115</v>
      </c>
      <c r="H176" s="11" t="s">
        <v>1116</v>
      </c>
      <c r="I176" s="11">
        <v>50</v>
      </c>
      <c r="J176" s="454">
        <v>0</v>
      </c>
      <c r="K176" s="455"/>
      <c r="L176" s="442"/>
      <c r="M176" s="11" t="s">
        <v>1083</v>
      </c>
      <c r="N176" s="9">
        <v>43108</v>
      </c>
      <c r="O176" s="8" t="s">
        <v>1084</v>
      </c>
      <c r="P176" s="8" t="s">
        <v>918</v>
      </c>
      <c r="Q176" s="8" t="s">
        <v>1084</v>
      </c>
      <c r="R176" s="7" t="s">
        <v>229</v>
      </c>
      <c r="S176" s="11" t="s">
        <v>919</v>
      </c>
      <c r="T176" s="6">
        <v>50</v>
      </c>
      <c r="U176" s="456">
        <v>0</v>
      </c>
      <c r="V176" s="455"/>
      <c r="W176" s="442"/>
      <c r="X176" s="4">
        <v>1097994.52</v>
      </c>
      <c r="Y176" s="4">
        <v>1097994.52</v>
      </c>
      <c r="Z176" s="4">
        <v>1097994.52</v>
      </c>
      <c r="AA176" s="456">
        <v>1097994.52</v>
      </c>
      <c r="AB176" s="442"/>
      <c r="AC176" s="4">
        <v>1097994.52</v>
      </c>
      <c r="AD176" s="452">
        <v>1</v>
      </c>
      <c r="AE176" s="442"/>
      <c r="AF176" s="452">
        <v>1</v>
      </c>
      <c r="AG176" s="442"/>
    </row>
    <row r="177" spans="1:33" s="15" customFormat="1" ht="41.25" customHeight="1" x14ac:dyDescent="0.25">
      <c r="A177" s="11">
        <v>158</v>
      </c>
      <c r="B177" s="11" t="s">
        <v>826</v>
      </c>
      <c r="C177" s="11" t="s">
        <v>1046</v>
      </c>
      <c r="D177" s="11" t="s">
        <v>1117</v>
      </c>
      <c r="E177" s="453" t="s">
        <v>1118</v>
      </c>
      <c r="F177" s="442"/>
      <c r="G177" s="11" t="s">
        <v>1119</v>
      </c>
      <c r="H177" s="11" t="s">
        <v>1120</v>
      </c>
      <c r="I177" s="11">
        <v>50</v>
      </c>
      <c r="J177" s="454">
        <v>0</v>
      </c>
      <c r="K177" s="455"/>
      <c r="L177" s="442"/>
      <c r="M177" s="11" t="s">
        <v>1083</v>
      </c>
      <c r="N177" s="9">
        <v>43108</v>
      </c>
      <c r="O177" s="8" t="s">
        <v>1084</v>
      </c>
      <c r="P177" s="8" t="s">
        <v>918</v>
      </c>
      <c r="Q177" s="8" t="s">
        <v>1084</v>
      </c>
      <c r="R177" s="7" t="s">
        <v>229</v>
      </c>
      <c r="S177" s="11" t="s">
        <v>919</v>
      </c>
      <c r="T177" s="6">
        <v>189</v>
      </c>
      <c r="U177" s="456">
        <v>0</v>
      </c>
      <c r="V177" s="455"/>
      <c r="W177" s="442"/>
      <c r="X177" s="4">
        <v>1097918.54</v>
      </c>
      <c r="Y177" s="4">
        <v>1097918.54</v>
      </c>
      <c r="Z177" s="4">
        <v>1097918.54</v>
      </c>
      <c r="AA177" s="456">
        <v>1097918.54</v>
      </c>
      <c r="AB177" s="442"/>
      <c r="AC177" s="4">
        <v>1097918.54</v>
      </c>
      <c r="AD177" s="452">
        <v>1</v>
      </c>
      <c r="AE177" s="442"/>
      <c r="AF177" s="452">
        <v>1</v>
      </c>
      <c r="AG177" s="442"/>
    </row>
    <row r="178" spans="1:33" s="15" customFormat="1" ht="41.25" customHeight="1" x14ac:dyDescent="0.25">
      <c r="A178" s="11">
        <v>159</v>
      </c>
      <c r="B178" s="11" t="s">
        <v>826</v>
      </c>
      <c r="C178" s="11" t="s">
        <v>1046</v>
      </c>
      <c r="D178" s="11" t="s">
        <v>1121</v>
      </c>
      <c r="E178" s="453" t="s">
        <v>1122</v>
      </c>
      <c r="F178" s="442"/>
      <c r="G178" s="11" t="s">
        <v>1123</v>
      </c>
      <c r="H178" s="11" t="s">
        <v>1124</v>
      </c>
      <c r="I178" s="11">
        <v>50</v>
      </c>
      <c r="J178" s="454">
        <v>0</v>
      </c>
      <c r="K178" s="455"/>
      <c r="L178" s="442"/>
      <c r="M178" s="11" t="s">
        <v>1083</v>
      </c>
      <c r="N178" s="9">
        <v>43108</v>
      </c>
      <c r="O178" s="8" t="s">
        <v>1084</v>
      </c>
      <c r="P178" s="8" t="s">
        <v>918</v>
      </c>
      <c r="Q178" s="8" t="s">
        <v>1084</v>
      </c>
      <c r="R178" s="7" t="s">
        <v>229</v>
      </c>
      <c r="S178" s="11" t="s">
        <v>919</v>
      </c>
      <c r="T178" s="6">
        <v>318</v>
      </c>
      <c r="U178" s="456">
        <v>0</v>
      </c>
      <c r="V178" s="455"/>
      <c r="W178" s="442"/>
      <c r="X178" s="4">
        <v>1097918.54</v>
      </c>
      <c r="Y178" s="4">
        <v>1097918.54</v>
      </c>
      <c r="Z178" s="4">
        <v>1097918.54</v>
      </c>
      <c r="AA178" s="456">
        <v>1097918.54</v>
      </c>
      <c r="AB178" s="442"/>
      <c r="AC178" s="4">
        <v>1097918.54</v>
      </c>
      <c r="AD178" s="452">
        <v>1</v>
      </c>
      <c r="AE178" s="442"/>
      <c r="AF178" s="452">
        <v>1</v>
      </c>
      <c r="AG178" s="442"/>
    </row>
    <row r="179" spans="1:33" s="15" customFormat="1" ht="41.25" customHeight="1" x14ac:dyDescent="0.25">
      <c r="A179" s="11">
        <v>160</v>
      </c>
      <c r="B179" s="11" t="s">
        <v>826</v>
      </c>
      <c r="C179" s="11" t="s">
        <v>1046</v>
      </c>
      <c r="D179" s="11" t="s">
        <v>1125</v>
      </c>
      <c r="E179" s="453" t="s">
        <v>1126</v>
      </c>
      <c r="F179" s="442"/>
      <c r="G179" s="11" t="s">
        <v>1123</v>
      </c>
      <c r="H179" s="11" t="s">
        <v>1124</v>
      </c>
      <c r="I179" s="11">
        <v>50</v>
      </c>
      <c r="J179" s="454">
        <v>0</v>
      </c>
      <c r="K179" s="455"/>
      <c r="L179" s="442"/>
      <c r="M179" s="11" t="s">
        <v>1083</v>
      </c>
      <c r="N179" s="9">
        <v>43108</v>
      </c>
      <c r="O179" s="8" t="s">
        <v>1084</v>
      </c>
      <c r="P179" s="8" t="s">
        <v>918</v>
      </c>
      <c r="Q179" s="8" t="s">
        <v>1084</v>
      </c>
      <c r="R179" s="7" t="s">
        <v>229</v>
      </c>
      <c r="S179" s="11" t="s">
        <v>919</v>
      </c>
      <c r="T179" s="6">
        <v>50</v>
      </c>
      <c r="U179" s="456">
        <v>0</v>
      </c>
      <c r="V179" s="455"/>
      <c r="W179" s="442"/>
      <c r="X179" s="4">
        <v>1098108.78</v>
      </c>
      <c r="Y179" s="4">
        <v>1098108.78</v>
      </c>
      <c r="Z179" s="4">
        <v>1098108.78</v>
      </c>
      <c r="AA179" s="456">
        <v>1098108.78</v>
      </c>
      <c r="AB179" s="442"/>
      <c r="AC179" s="4">
        <v>1098108.78</v>
      </c>
      <c r="AD179" s="452">
        <v>1</v>
      </c>
      <c r="AE179" s="442"/>
      <c r="AF179" s="452">
        <v>1</v>
      </c>
      <c r="AG179" s="442"/>
    </row>
    <row r="180" spans="1:33" s="15" customFormat="1" ht="41.25" customHeight="1" x14ac:dyDescent="0.25">
      <c r="A180" s="11">
        <v>161</v>
      </c>
      <c r="B180" s="11" t="s">
        <v>826</v>
      </c>
      <c r="C180" s="11" t="s">
        <v>1046</v>
      </c>
      <c r="D180" s="11" t="s">
        <v>1127</v>
      </c>
      <c r="E180" s="453" t="s">
        <v>1128</v>
      </c>
      <c r="F180" s="442"/>
      <c r="G180" s="11" t="s">
        <v>1129</v>
      </c>
      <c r="H180" s="11" t="s">
        <v>1130</v>
      </c>
      <c r="I180" s="11">
        <v>50</v>
      </c>
      <c r="J180" s="454">
        <v>0</v>
      </c>
      <c r="K180" s="455"/>
      <c r="L180" s="442"/>
      <c r="M180" s="11" t="s">
        <v>1083</v>
      </c>
      <c r="N180" s="9">
        <v>43108</v>
      </c>
      <c r="O180" s="8" t="s">
        <v>1084</v>
      </c>
      <c r="P180" s="8" t="s">
        <v>918</v>
      </c>
      <c r="Q180" s="8" t="s">
        <v>1084</v>
      </c>
      <c r="R180" s="7" t="s">
        <v>229</v>
      </c>
      <c r="S180" s="11" t="s">
        <v>919</v>
      </c>
      <c r="T180" s="6">
        <v>785</v>
      </c>
      <c r="U180" s="456">
        <v>0</v>
      </c>
      <c r="V180" s="455"/>
      <c r="W180" s="442"/>
      <c r="X180" s="4">
        <v>1098108.78</v>
      </c>
      <c r="Y180" s="4">
        <v>1098108.78</v>
      </c>
      <c r="Z180" s="4">
        <v>1098108.78</v>
      </c>
      <c r="AA180" s="456">
        <v>1098108.78</v>
      </c>
      <c r="AB180" s="442"/>
      <c r="AC180" s="4">
        <v>1098108.78</v>
      </c>
      <c r="AD180" s="452">
        <v>1</v>
      </c>
      <c r="AE180" s="442"/>
      <c r="AF180" s="452">
        <v>1</v>
      </c>
      <c r="AG180" s="442"/>
    </row>
    <row r="181" spans="1:33" s="15" customFormat="1" ht="41.25" customHeight="1" x14ac:dyDescent="0.25">
      <c r="A181" s="11">
        <v>162</v>
      </c>
      <c r="B181" s="11" t="s">
        <v>826</v>
      </c>
      <c r="C181" s="11" t="s">
        <v>1046</v>
      </c>
      <c r="D181" s="11" t="s">
        <v>1131</v>
      </c>
      <c r="E181" s="453" t="s">
        <v>1132</v>
      </c>
      <c r="F181" s="442"/>
      <c r="G181" s="11" t="s">
        <v>629</v>
      </c>
      <c r="H181" s="11" t="s">
        <v>630</v>
      </c>
      <c r="I181" s="11">
        <v>50</v>
      </c>
      <c r="J181" s="454">
        <v>0</v>
      </c>
      <c r="K181" s="455"/>
      <c r="L181" s="442"/>
      <c r="M181" s="11" t="s">
        <v>1083</v>
      </c>
      <c r="N181" s="9">
        <v>43108</v>
      </c>
      <c r="O181" s="8" t="s">
        <v>1084</v>
      </c>
      <c r="P181" s="8" t="s">
        <v>918</v>
      </c>
      <c r="Q181" s="8" t="s">
        <v>1084</v>
      </c>
      <c r="R181" s="7" t="s">
        <v>229</v>
      </c>
      <c r="S181" s="11" t="s">
        <v>919</v>
      </c>
      <c r="T181" s="6">
        <v>50</v>
      </c>
      <c r="U181" s="456">
        <v>0</v>
      </c>
      <c r="V181" s="455"/>
      <c r="W181" s="442"/>
      <c r="X181" s="4">
        <v>1098413.28</v>
      </c>
      <c r="Y181" s="4">
        <v>1098413.28</v>
      </c>
      <c r="Z181" s="4">
        <v>1098413.28</v>
      </c>
      <c r="AA181" s="456">
        <v>1098413.28</v>
      </c>
      <c r="AB181" s="442"/>
      <c r="AC181" s="4">
        <v>1098413.28</v>
      </c>
      <c r="AD181" s="452">
        <v>1</v>
      </c>
      <c r="AE181" s="442"/>
      <c r="AF181" s="452">
        <v>1</v>
      </c>
      <c r="AG181" s="442"/>
    </row>
    <row r="182" spans="1:33" s="15" customFormat="1" ht="41.25" customHeight="1" x14ac:dyDescent="0.25">
      <c r="A182" s="11">
        <v>163</v>
      </c>
      <c r="B182" s="11" t="s">
        <v>826</v>
      </c>
      <c r="C182" s="11" t="s">
        <v>1046</v>
      </c>
      <c r="D182" s="11" t="s">
        <v>1133</v>
      </c>
      <c r="E182" s="453" t="s">
        <v>1134</v>
      </c>
      <c r="F182" s="442"/>
      <c r="G182" s="11" t="s">
        <v>1135</v>
      </c>
      <c r="H182" s="11" t="s">
        <v>1136</v>
      </c>
      <c r="I182" s="11">
        <v>50</v>
      </c>
      <c r="J182" s="454">
        <v>0</v>
      </c>
      <c r="K182" s="455"/>
      <c r="L182" s="442"/>
      <c r="M182" s="11" t="s">
        <v>1083</v>
      </c>
      <c r="N182" s="9">
        <v>43108</v>
      </c>
      <c r="O182" s="8" t="s">
        <v>1084</v>
      </c>
      <c r="P182" s="8" t="s">
        <v>918</v>
      </c>
      <c r="Q182" s="8" t="s">
        <v>1084</v>
      </c>
      <c r="R182" s="7" t="s">
        <v>229</v>
      </c>
      <c r="S182" s="11" t="s">
        <v>919</v>
      </c>
      <c r="T182" s="6">
        <v>686</v>
      </c>
      <c r="U182" s="456">
        <v>0</v>
      </c>
      <c r="V182" s="455"/>
      <c r="W182" s="442"/>
      <c r="X182" s="4">
        <v>1098413.28</v>
      </c>
      <c r="Y182" s="4">
        <v>1098413.28</v>
      </c>
      <c r="Z182" s="4">
        <v>1098413.28</v>
      </c>
      <c r="AA182" s="456">
        <v>1098413.28</v>
      </c>
      <c r="AB182" s="442"/>
      <c r="AC182" s="4">
        <v>1098413.28</v>
      </c>
      <c r="AD182" s="452">
        <v>1</v>
      </c>
      <c r="AE182" s="442"/>
      <c r="AF182" s="452">
        <v>1</v>
      </c>
      <c r="AG182" s="442"/>
    </row>
    <row r="183" spans="1:33" s="15" customFormat="1" ht="41.25" customHeight="1" x14ac:dyDescent="0.25">
      <c r="A183" s="11">
        <v>164</v>
      </c>
      <c r="B183" s="11" t="s">
        <v>826</v>
      </c>
      <c r="C183" s="11" t="s">
        <v>1046</v>
      </c>
      <c r="D183" s="11" t="s">
        <v>1137</v>
      </c>
      <c r="E183" s="453" t="s">
        <v>1138</v>
      </c>
      <c r="F183" s="442"/>
      <c r="G183" s="11" t="s">
        <v>1139</v>
      </c>
      <c r="H183" s="11" t="s">
        <v>1140</v>
      </c>
      <c r="I183" s="11">
        <v>50</v>
      </c>
      <c r="J183" s="454">
        <v>0</v>
      </c>
      <c r="K183" s="455"/>
      <c r="L183" s="442"/>
      <c r="M183" s="11" t="s">
        <v>1083</v>
      </c>
      <c r="N183" s="9">
        <v>43108</v>
      </c>
      <c r="O183" s="8" t="s">
        <v>1084</v>
      </c>
      <c r="P183" s="8" t="s">
        <v>918</v>
      </c>
      <c r="Q183" s="8" t="s">
        <v>1084</v>
      </c>
      <c r="R183" s="7" t="s">
        <v>229</v>
      </c>
      <c r="S183" s="11" t="s">
        <v>919</v>
      </c>
      <c r="T183" s="6">
        <v>825</v>
      </c>
      <c r="U183" s="456">
        <v>0</v>
      </c>
      <c r="V183" s="455"/>
      <c r="W183" s="442"/>
      <c r="X183" s="4">
        <v>1098184.76</v>
      </c>
      <c r="Y183" s="4">
        <v>1098184.76</v>
      </c>
      <c r="Z183" s="4">
        <v>1098184.76</v>
      </c>
      <c r="AA183" s="456">
        <v>1098184.76</v>
      </c>
      <c r="AB183" s="442"/>
      <c r="AC183" s="4">
        <v>1098184.76</v>
      </c>
      <c r="AD183" s="452">
        <v>1</v>
      </c>
      <c r="AE183" s="442"/>
      <c r="AF183" s="452">
        <v>1</v>
      </c>
      <c r="AG183" s="442"/>
    </row>
    <row r="184" spans="1:33" s="15" customFormat="1" ht="41.25" customHeight="1" x14ac:dyDescent="0.25">
      <c r="A184" s="11">
        <v>165</v>
      </c>
      <c r="B184" s="11" t="s">
        <v>826</v>
      </c>
      <c r="C184" s="11" t="s">
        <v>1046</v>
      </c>
      <c r="D184" s="11" t="s">
        <v>1141</v>
      </c>
      <c r="E184" s="453" t="s">
        <v>1142</v>
      </c>
      <c r="F184" s="442"/>
      <c r="G184" s="11" t="s">
        <v>1143</v>
      </c>
      <c r="H184" s="11" t="s">
        <v>1144</v>
      </c>
      <c r="I184" s="11">
        <v>50</v>
      </c>
      <c r="J184" s="454">
        <v>0</v>
      </c>
      <c r="K184" s="455"/>
      <c r="L184" s="442"/>
      <c r="M184" s="11" t="s">
        <v>1083</v>
      </c>
      <c r="N184" s="9">
        <v>43108</v>
      </c>
      <c r="O184" s="8" t="s">
        <v>1084</v>
      </c>
      <c r="P184" s="8" t="s">
        <v>918</v>
      </c>
      <c r="Q184" s="8" t="s">
        <v>1084</v>
      </c>
      <c r="R184" s="7" t="s">
        <v>229</v>
      </c>
      <c r="S184" s="11" t="s">
        <v>919</v>
      </c>
      <c r="T184" s="6">
        <v>843</v>
      </c>
      <c r="U184" s="456">
        <v>0</v>
      </c>
      <c r="V184" s="455"/>
      <c r="W184" s="442"/>
      <c r="X184" s="4">
        <v>1098184.76</v>
      </c>
      <c r="Y184" s="4">
        <v>1098184.76</v>
      </c>
      <c r="Z184" s="4">
        <v>1098184.76</v>
      </c>
      <c r="AA184" s="456">
        <v>1098184.76</v>
      </c>
      <c r="AB184" s="442"/>
      <c r="AC184" s="4">
        <v>1098184.76</v>
      </c>
      <c r="AD184" s="452">
        <v>1</v>
      </c>
      <c r="AE184" s="442"/>
      <c r="AF184" s="452">
        <v>1</v>
      </c>
      <c r="AG184" s="442"/>
    </row>
    <row r="185" spans="1:33" s="15" customFormat="1" ht="41.25" customHeight="1" x14ac:dyDescent="0.25">
      <c r="A185" s="11">
        <v>166</v>
      </c>
      <c r="B185" s="11" t="s">
        <v>826</v>
      </c>
      <c r="C185" s="11" t="s">
        <v>1046</v>
      </c>
      <c r="D185" s="11" t="s">
        <v>1145</v>
      </c>
      <c r="E185" s="453" t="s">
        <v>1146</v>
      </c>
      <c r="F185" s="442"/>
      <c r="G185" s="11" t="s">
        <v>1147</v>
      </c>
      <c r="H185" s="11" t="s">
        <v>1148</v>
      </c>
      <c r="I185" s="11">
        <v>50</v>
      </c>
      <c r="J185" s="454">
        <v>0</v>
      </c>
      <c r="K185" s="455"/>
      <c r="L185" s="442"/>
      <c r="M185" s="11" t="s">
        <v>1083</v>
      </c>
      <c r="N185" s="9">
        <v>43108</v>
      </c>
      <c r="O185" s="8" t="s">
        <v>1084</v>
      </c>
      <c r="P185" s="8" t="s">
        <v>918</v>
      </c>
      <c r="Q185" s="8" t="s">
        <v>1084</v>
      </c>
      <c r="R185" s="7" t="s">
        <v>229</v>
      </c>
      <c r="S185" s="11" t="s">
        <v>919</v>
      </c>
      <c r="T185" s="6">
        <v>444</v>
      </c>
      <c r="U185" s="456">
        <v>0</v>
      </c>
      <c r="V185" s="455"/>
      <c r="W185" s="442"/>
      <c r="X185" s="4">
        <v>1097881.42</v>
      </c>
      <c r="Y185" s="4">
        <v>1097881.42</v>
      </c>
      <c r="Z185" s="4">
        <v>1097881.42</v>
      </c>
      <c r="AA185" s="456">
        <v>1097881.42</v>
      </c>
      <c r="AB185" s="442"/>
      <c r="AC185" s="4">
        <v>1097881.42</v>
      </c>
      <c r="AD185" s="452">
        <v>1</v>
      </c>
      <c r="AE185" s="442"/>
      <c r="AF185" s="452">
        <v>1</v>
      </c>
      <c r="AG185" s="442"/>
    </row>
    <row r="186" spans="1:33" s="15" customFormat="1" ht="49.5" customHeight="1" x14ac:dyDescent="0.25">
      <c r="A186" s="11">
        <v>167</v>
      </c>
      <c r="B186" s="11" t="s">
        <v>826</v>
      </c>
      <c r="C186" s="11" t="s">
        <v>1046</v>
      </c>
      <c r="D186" s="11" t="s">
        <v>1149</v>
      </c>
      <c r="E186" s="453" t="s">
        <v>1150</v>
      </c>
      <c r="F186" s="442"/>
      <c r="G186" s="11" t="s">
        <v>1151</v>
      </c>
      <c r="H186" s="11" t="s">
        <v>1152</v>
      </c>
      <c r="I186" s="11">
        <v>50</v>
      </c>
      <c r="J186" s="454">
        <v>0</v>
      </c>
      <c r="K186" s="455"/>
      <c r="L186" s="442"/>
      <c r="M186" s="11" t="s">
        <v>1083</v>
      </c>
      <c r="N186" s="9">
        <v>43108</v>
      </c>
      <c r="O186" s="8" t="s">
        <v>1084</v>
      </c>
      <c r="P186" s="8" t="s">
        <v>918</v>
      </c>
      <c r="Q186" s="8" t="s">
        <v>1084</v>
      </c>
      <c r="R186" s="7" t="s">
        <v>229</v>
      </c>
      <c r="S186" s="11" t="s">
        <v>919</v>
      </c>
      <c r="T186" s="6">
        <v>832</v>
      </c>
      <c r="U186" s="456">
        <v>0</v>
      </c>
      <c r="V186" s="455"/>
      <c r="W186" s="442"/>
      <c r="X186" s="4">
        <v>1097881.42</v>
      </c>
      <c r="Y186" s="4">
        <v>1097881.42</v>
      </c>
      <c r="Z186" s="4">
        <v>1097881.42</v>
      </c>
      <c r="AA186" s="456">
        <v>1097881.42</v>
      </c>
      <c r="AB186" s="442"/>
      <c r="AC186" s="4">
        <v>1097881.42</v>
      </c>
      <c r="AD186" s="452">
        <v>1</v>
      </c>
      <c r="AE186" s="442"/>
      <c r="AF186" s="452">
        <v>1</v>
      </c>
      <c r="AG186" s="442"/>
    </row>
    <row r="187" spans="1:33" s="15" customFormat="1" ht="41.25" customHeight="1" x14ac:dyDescent="0.25">
      <c r="A187" s="11">
        <v>168</v>
      </c>
      <c r="B187" s="11" t="s">
        <v>826</v>
      </c>
      <c r="C187" s="11" t="s">
        <v>1046</v>
      </c>
      <c r="D187" s="11" t="s">
        <v>1153</v>
      </c>
      <c r="E187" s="453" t="s">
        <v>1154</v>
      </c>
      <c r="F187" s="442"/>
      <c r="G187" s="11" t="s">
        <v>1155</v>
      </c>
      <c r="H187" s="11" t="s">
        <v>1156</v>
      </c>
      <c r="I187" s="11">
        <v>50</v>
      </c>
      <c r="J187" s="454">
        <v>0</v>
      </c>
      <c r="K187" s="455"/>
      <c r="L187" s="442"/>
      <c r="M187" s="11" t="s">
        <v>1083</v>
      </c>
      <c r="N187" s="9">
        <v>43108</v>
      </c>
      <c r="O187" s="8" t="s">
        <v>1084</v>
      </c>
      <c r="P187" s="8" t="s">
        <v>918</v>
      </c>
      <c r="Q187" s="8" t="s">
        <v>1084</v>
      </c>
      <c r="R187" s="7" t="s">
        <v>229</v>
      </c>
      <c r="S187" s="11" t="s">
        <v>919</v>
      </c>
      <c r="T187" s="6">
        <v>893</v>
      </c>
      <c r="U187" s="456">
        <v>0</v>
      </c>
      <c r="V187" s="455"/>
      <c r="W187" s="442"/>
      <c r="X187" s="4">
        <v>1097994.52</v>
      </c>
      <c r="Y187" s="4">
        <v>1097994.52</v>
      </c>
      <c r="Z187" s="4">
        <v>1097994.52</v>
      </c>
      <c r="AA187" s="456">
        <v>1097994.52</v>
      </c>
      <c r="AB187" s="442"/>
      <c r="AC187" s="4">
        <v>1097994.52</v>
      </c>
      <c r="AD187" s="452">
        <v>1</v>
      </c>
      <c r="AE187" s="442"/>
      <c r="AF187" s="452">
        <v>1</v>
      </c>
      <c r="AG187" s="442"/>
    </row>
    <row r="188" spans="1:33" s="15" customFormat="1" ht="41.25" customHeight="1" x14ac:dyDescent="0.25">
      <c r="A188" s="11">
        <v>169</v>
      </c>
      <c r="B188" s="11" t="s">
        <v>826</v>
      </c>
      <c r="C188" s="11" t="s">
        <v>1046</v>
      </c>
      <c r="D188" s="11" t="s">
        <v>1157</v>
      </c>
      <c r="E188" s="453" t="s">
        <v>1158</v>
      </c>
      <c r="F188" s="442"/>
      <c r="G188" s="11" t="s">
        <v>1159</v>
      </c>
      <c r="H188" s="11" t="s">
        <v>1160</v>
      </c>
      <c r="I188" s="11">
        <v>50</v>
      </c>
      <c r="J188" s="454">
        <v>0</v>
      </c>
      <c r="K188" s="455"/>
      <c r="L188" s="442"/>
      <c r="M188" s="11" t="s">
        <v>1083</v>
      </c>
      <c r="N188" s="9">
        <v>43108</v>
      </c>
      <c r="O188" s="8" t="s">
        <v>1084</v>
      </c>
      <c r="P188" s="8" t="s">
        <v>918</v>
      </c>
      <c r="Q188" s="8" t="s">
        <v>1084</v>
      </c>
      <c r="R188" s="7" t="s">
        <v>229</v>
      </c>
      <c r="S188" s="11" t="s">
        <v>919</v>
      </c>
      <c r="T188" s="6">
        <v>811</v>
      </c>
      <c r="U188" s="456">
        <v>0</v>
      </c>
      <c r="V188" s="455"/>
      <c r="W188" s="442"/>
      <c r="X188" s="4">
        <v>1097994.52</v>
      </c>
      <c r="Y188" s="4">
        <v>1097994.52</v>
      </c>
      <c r="Z188" s="4">
        <v>1097994.52</v>
      </c>
      <c r="AA188" s="456">
        <v>1097994.52</v>
      </c>
      <c r="AB188" s="442"/>
      <c r="AC188" s="4">
        <v>1097994.52</v>
      </c>
      <c r="AD188" s="452">
        <v>1</v>
      </c>
      <c r="AE188" s="442"/>
      <c r="AF188" s="452">
        <v>1</v>
      </c>
      <c r="AG188" s="442"/>
    </row>
    <row r="189" spans="1:33" s="15" customFormat="1" ht="41.25" customHeight="1" x14ac:dyDescent="0.25">
      <c r="A189" s="11">
        <v>170</v>
      </c>
      <c r="B189" s="11" t="s">
        <v>826</v>
      </c>
      <c r="C189" s="11" t="s">
        <v>1161</v>
      </c>
      <c r="D189" s="11" t="s">
        <v>1162</v>
      </c>
      <c r="E189" s="453" t="s">
        <v>1163</v>
      </c>
      <c r="F189" s="442"/>
      <c r="G189" s="11" t="s">
        <v>629</v>
      </c>
      <c r="H189" s="11" t="s">
        <v>630</v>
      </c>
      <c r="I189" s="11">
        <v>2107.5500000000002</v>
      </c>
      <c r="J189" s="454">
        <v>0</v>
      </c>
      <c r="K189" s="455"/>
      <c r="L189" s="442"/>
      <c r="M189" s="11" t="s">
        <v>666</v>
      </c>
      <c r="N189" s="9">
        <v>43108</v>
      </c>
      <c r="O189" s="8" t="s">
        <v>971</v>
      </c>
      <c r="P189" s="8" t="s">
        <v>918</v>
      </c>
      <c r="Q189" s="8" t="s">
        <v>971</v>
      </c>
      <c r="R189" s="7" t="s">
        <v>229</v>
      </c>
      <c r="S189" s="11" t="s">
        <v>919</v>
      </c>
      <c r="T189" s="6">
        <v>500</v>
      </c>
      <c r="U189" s="456">
        <v>0</v>
      </c>
      <c r="V189" s="455"/>
      <c r="W189" s="442"/>
      <c r="X189" s="4">
        <v>2108968.62</v>
      </c>
      <c r="Y189" s="4">
        <v>2108968.62</v>
      </c>
      <c r="Z189" s="4">
        <v>2108968.62</v>
      </c>
      <c r="AA189" s="456">
        <v>2108968.62</v>
      </c>
      <c r="AB189" s="442"/>
      <c r="AC189" s="4">
        <v>2108968.62</v>
      </c>
      <c r="AD189" s="452">
        <v>1</v>
      </c>
      <c r="AE189" s="442"/>
      <c r="AF189" s="452">
        <v>1</v>
      </c>
      <c r="AG189" s="442"/>
    </row>
    <row r="190" spans="1:33" s="15" customFormat="1" ht="41.25" customHeight="1" x14ac:dyDescent="0.25">
      <c r="A190" s="11">
        <v>171</v>
      </c>
      <c r="B190" s="11" t="s">
        <v>826</v>
      </c>
      <c r="C190" s="11" t="s">
        <v>1046</v>
      </c>
      <c r="D190" s="11" t="s">
        <v>1164</v>
      </c>
      <c r="E190" s="453" t="s">
        <v>1165</v>
      </c>
      <c r="F190" s="442"/>
      <c r="G190" s="11" t="s">
        <v>629</v>
      </c>
      <c r="H190" s="11" t="s">
        <v>630</v>
      </c>
      <c r="I190" s="11">
        <v>2524.9</v>
      </c>
      <c r="J190" s="454">
        <v>0</v>
      </c>
      <c r="K190" s="455"/>
      <c r="L190" s="442"/>
      <c r="M190" s="11" t="s">
        <v>666</v>
      </c>
      <c r="N190" s="9">
        <v>43108</v>
      </c>
      <c r="O190" s="8" t="s">
        <v>971</v>
      </c>
      <c r="P190" s="8" t="s">
        <v>918</v>
      </c>
      <c r="Q190" s="8" t="s">
        <v>971</v>
      </c>
      <c r="R190" s="7" t="s">
        <v>229</v>
      </c>
      <c r="S190" s="11" t="s">
        <v>919</v>
      </c>
      <c r="T190" s="6">
        <v>500</v>
      </c>
      <c r="U190" s="456">
        <v>0</v>
      </c>
      <c r="V190" s="455"/>
      <c r="W190" s="442"/>
      <c r="X190" s="4">
        <v>3766386.82</v>
      </c>
      <c r="Y190" s="4">
        <v>3766386.82</v>
      </c>
      <c r="Z190" s="4">
        <v>3766386.82</v>
      </c>
      <c r="AA190" s="456">
        <v>3766386.82</v>
      </c>
      <c r="AB190" s="442"/>
      <c r="AC190" s="4">
        <v>3766386.82</v>
      </c>
      <c r="AD190" s="452">
        <v>1</v>
      </c>
      <c r="AE190" s="442"/>
      <c r="AF190" s="452">
        <v>1</v>
      </c>
      <c r="AG190" s="442"/>
    </row>
    <row r="191" spans="1:33" s="15" customFormat="1" ht="41.25" customHeight="1" x14ac:dyDescent="0.25">
      <c r="A191" s="11">
        <v>172</v>
      </c>
      <c r="B191" s="11" t="s">
        <v>826</v>
      </c>
      <c r="C191" s="11" t="s">
        <v>1046</v>
      </c>
      <c r="D191" s="11" t="s">
        <v>1166</v>
      </c>
      <c r="E191" s="453" t="s">
        <v>1167</v>
      </c>
      <c r="F191" s="442"/>
      <c r="G191" s="11" t="s">
        <v>629</v>
      </c>
      <c r="H191" s="11" t="s">
        <v>630</v>
      </c>
      <c r="I191" s="11">
        <v>1811.75</v>
      </c>
      <c r="J191" s="454">
        <v>0</v>
      </c>
      <c r="K191" s="455"/>
      <c r="L191" s="442"/>
      <c r="M191" s="11" t="s">
        <v>666</v>
      </c>
      <c r="N191" s="9">
        <v>43108</v>
      </c>
      <c r="O191" s="8" t="s">
        <v>971</v>
      </c>
      <c r="P191" s="8" t="s">
        <v>918</v>
      </c>
      <c r="Q191" s="8" t="s">
        <v>1168</v>
      </c>
      <c r="R191" s="7" t="s">
        <v>229</v>
      </c>
      <c r="S191" s="11" t="s">
        <v>919</v>
      </c>
      <c r="T191" s="6">
        <v>506</v>
      </c>
      <c r="U191" s="456">
        <v>0</v>
      </c>
      <c r="V191" s="455"/>
      <c r="W191" s="442"/>
      <c r="X191" s="4">
        <v>3060374.1</v>
      </c>
      <c r="Y191" s="4">
        <v>3060374.1</v>
      </c>
      <c r="Z191" s="4">
        <v>3060374.1</v>
      </c>
      <c r="AA191" s="456">
        <v>3060374.1</v>
      </c>
      <c r="AB191" s="442"/>
      <c r="AC191" s="4">
        <v>3060374.1</v>
      </c>
      <c r="AD191" s="452">
        <v>1</v>
      </c>
      <c r="AE191" s="442"/>
      <c r="AF191" s="452">
        <v>1</v>
      </c>
      <c r="AG191" s="442"/>
    </row>
    <row r="192" spans="1:33" s="15" customFormat="1" ht="41.25" customHeight="1" x14ac:dyDescent="0.25">
      <c r="A192" s="11">
        <v>173</v>
      </c>
      <c r="B192" s="11" t="s">
        <v>826</v>
      </c>
      <c r="C192" s="11" t="s">
        <v>1046</v>
      </c>
      <c r="D192" s="11" t="s">
        <v>1169</v>
      </c>
      <c r="E192" s="453" t="s">
        <v>1170</v>
      </c>
      <c r="F192" s="442"/>
      <c r="G192" s="11" t="s">
        <v>664</v>
      </c>
      <c r="H192" s="11" t="s">
        <v>665</v>
      </c>
      <c r="I192" s="11">
        <v>2816.08</v>
      </c>
      <c r="J192" s="454">
        <v>0</v>
      </c>
      <c r="K192" s="455"/>
      <c r="L192" s="442"/>
      <c r="M192" s="11" t="s">
        <v>666</v>
      </c>
      <c r="N192" s="9">
        <v>43108</v>
      </c>
      <c r="O192" s="8" t="s">
        <v>1171</v>
      </c>
      <c r="P192" s="8" t="s">
        <v>918</v>
      </c>
      <c r="Q192" s="8" t="s">
        <v>1171</v>
      </c>
      <c r="R192" s="7" t="s">
        <v>229</v>
      </c>
      <c r="S192" s="11" t="s">
        <v>919</v>
      </c>
      <c r="T192" s="6">
        <v>5695</v>
      </c>
      <c r="U192" s="456">
        <v>0</v>
      </c>
      <c r="V192" s="455"/>
      <c r="W192" s="442"/>
      <c r="X192" s="4">
        <v>2945383.77</v>
      </c>
      <c r="Y192" s="4">
        <v>2945383.77</v>
      </c>
      <c r="Z192" s="4">
        <v>2945383.77</v>
      </c>
      <c r="AA192" s="456">
        <v>2945383.77</v>
      </c>
      <c r="AB192" s="442"/>
      <c r="AC192" s="4">
        <v>2945383.77</v>
      </c>
      <c r="AD192" s="452">
        <v>1</v>
      </c>
      <c r="AE192" s="442"/>
      <c r="AF192" s="452">
        <v>1</v>
      </c>
      <c r="AG192" s="442"/>
    </row>
    <row r="193" spans="1:33" s="15" customFormat="1" ht="27.75" customHeight="1" x14ac:dyDescent="0.25">
      <c r="A193" s="11">
        <v>174</v>
      </c>
      <c r="B193" s="11" t="s">
        <v>826</v>
      </c>
      <c r="C193" s="11" t="s">
        <v>1046</v>
      </c>
      <c r="D193" s="11" t="s">
        <v>1172</v>
      </c>
      <c r="E193" s="453" t="s">
        <v>1173</v>
      </c>
      <c r="F193" s="442"/>
      <c r="G193" s="11" t="s">
        <v>1174</v>
      </c>
      <c r="H193" s="11" t="s">
        <v>1175</v>
      </c>
      <c r="I193" s="11">
        <v>1967.79</v>
      </c>
      <c r="J193" s="454">
        <v>0</v>
      </c>
      <c r="K193" s="455"/>
      <c r="L193" s="442"/>
      <c r="M193" s="11" t="s">
        <v>942</v>
      </c>
      <c r="N193" s="9">
        <v>43202</v>
      </c>
      <c r="O193" s="8" t="s">
        <v>974</v>
      </c>
      <c r="P193" s="8" t="s">
        <v>876</v>
      </c>
      <c r="Q193" s="8" t="s">
        <v>974</v>
      </c>
      <c r="R193" s="7" t="s">
        <v>229</v>
      </c>
      <c r="S193" s="11" t="s">
        <v>634</v>
      </c>
      <c r="T193" s="6">
        <v>787</v>
      </c>
      <c r="U193" s="456">
        <v>0</v>
      </c>
      <c r="V193" s="455"/>
      <c r="W193" s="442"/>
      <c r="X193" s="4">
        <v>2817245.3</v>
      </c>
      <c r="Y193" s="4">
        <v>2817245.3</v>
      </c>
      <c r="Z193" s="4">
        <v>2817245.3</v>
      </c>
      <c r="AA193" s="456">
        <v>2817245.3</v>
      </c>
      <c r="AB193" s="442"/>
      <c r="AC193" s="4">
        <v>2817245.3</v>
      </c>
      <c r="AD193" s="452">
        <v>1</v>
      </c>
      <c r="AE193" s="442"/>
      <c r="AF193" s="452">
        <v>1</v>
      </c>
      <c r="AG193" s="442"/>
    </row>
    <row r="194" spans="1:33" s="15" customFormat="1" ht="48.75" customHeight="1" x14ac:dyDescent="0.25">
      <c r="A194" s="11">
        <v>175</v>
      </c>
      <c r="B194" s="11" t="s">
        <v>826</v>
      </c>
      <c r="C194" s="11" t="s">
        <v>1046</v>
      </c>
      <c r="D194" s="11" t="s">
        <v>1176</v>
      </c>
      <c r="E194" s="453" t="s">
        <v>1177</v>
      </c>
      <c r="F194" s="442"/>
      <c r="G194" s="11" t="s">
        <v>1159</v>
      </c>
      <c r="H194" s="11" t="s">
        <v>1160</v>
      </c>
      <c r="I194" s="11">
        <v>1.5</v>
      </c>
      <c r="J194" s="454">
        <v>0</v>
      </c>
      <c r="K194" s="455"/>
      <c r="L194" s="442"/>
      <c r="M194" s="11" t="s">
        <v>1178</v>
      </c>
      <c r="N194" s="9">
        <v>43241</v>
      </c>
      <c r="O194" s="8" t="s">
        <v>1179</v>
      </c>
      <c r="P194" s="8" t="s">
        <v>1180</v>
      </c>
      <c r="Q194" s="8" t="s">
        <v>1181</v>
      </c>
      <c r="R194" s="7" t="s">
        <v>153</v>
      </c>
      <c r="S194" s="11" t="s">
        <v>634</v>
      </c>
      <c r="T194" s="6">
        <v>4154</v>
      </c>
      <c r="U194" s="456">
        <v>0</v>
      </c>
      <c r="V194" s="455"/>
      <c r="W194" s="442"/>
      <c r="X194" s="4">
        <v>1068473.56</v>
      </c>
      <c r="Y194" s="4">
        <v>1068473.56</v>
      </c>
      <c r="Z194" s="4">
        <v>1068473.56</v>
      </c>
      <c r="AA194" s="456">
        <v>1068473.56</v>
      </c>
      <c r="AB194" s="442"/>
      <c r="AC194" s="4">
        <v>1068473.56</v>
      </c>
      <c r="AD194" s="452">
        <v>1</v>
      </c>
      <c r="AE194" s="442"/>
      <c r="AF194" s="452">
        <v>1</v>
      </c>
      <c r="AG194" s="442"/>
    </row>
    <row r="195" spans="1:33" s="15" customFormat="1" ht="41.25" customHeight="1" x14ac:dyDescent="0.25">
      <c r="A195" s="11">
        <v>176</v>
      </c>
      <c r="B195" s="11" t="s">
        <v>826</v>
      </c>
      <c r="C195" s="11" t="s">
        <v>1046</v>
      </c>
      <c r="D195" s="11" t="s">
        <v>1182</v>
      </c>
      <c r="E195" s="453" t="s">
        <v>1183</v>
      </c>
      <c r="F195" s="442"/>
      <c r="G195" s="11" t="s">
        <v>1184</v>
      </c>
      <c r="H195" s="11" t="s">
        <v>1185</v>
      </c>
      <c r="I195" s="11">
        <v>1</v>
      </c>
      <c r="J195" s="454">
        <v>0</v>
      </c>
      <c r="K195" s="455"/>
      <c r="L195" s="442"/>
      <c r="M195" s="11" t="s">
        <v>1178</v>
      </c>
      <c r="N195" s="9">
        <v>43241</v>
      </c>
      <c r="O195" s="8" t="s">
        <v>775</v>
      </c>
      <c r="P195" s="8" t="s">
        <v>1180</v>
      </c>
      <c r="Q195" s="8" t="s">
        <v>775</v>
      </c>
      <c r="R195" s="7" t="s">
        <v>229</v>
      </c>
      <c r="S195" s="11" t="s">
        <v>634</v>
      </c>
      <c r="T195" s="6">
        <v>369</v>
      </c>
      <c r="U195" s="456">
        <v>0</v>
      </c>
      <c r="V195" s="455"/>
      <c r="W195" s="442"/>
      <c r="X195" s="4">
        <v>4522058.96</v>
      </c>
      <c r="Y195" s="4">
        <v>4522058.96</v>
      </c>
      <c r="Z195" s="4">
        <v>4522058.96</v>
      </c>
      <c r="AA195" s="456">
        <v>4522058.96</v>
      </c>
      <c r="AB195" s="442"/>
      <c r="AC195" s="4">
        <v>4522058.96</v>
      </c>
      <c r="AD195" s="452">
        <v>1</v>
      </c>
      <c r="AE195" s="442"/>
      <c r="AF195" s="452">
        <v>1</v>
      </c>
      <c r="AG195" s="442"/>
    </row>
    <row r="196" spans="1:33" s="15" customFormat="1" ht="41.25" customHeight="1" x14ac:dyDescent="0.25">
      <c r="A196" s="11">
        <v>177</v>
      </c>
      <c r="B196" s="11" t="s">
        <v>826</v>
      </c>
      <c r="C196" s="11" t="s">
        <v>1046</v>
      </c>
      <c r="D196" s="11" t="s">
        <v>1186</v>
      </c>
      <c r="E196" s="453" t="s">
        <v>1187</v>
      </c>
      <c r="F196" s="442"/>
      <c r="G196" s="11" t="s">
        <v>629</v>
      </c>
      <c r="H196" s="11" t="s">
        <v>630</v>
      </c>
      <c r="I196" s="11">
        <v>1056.97</v>
      </c>
      <c r="J196" s="454">
        <v>0</v>
      </c>
      <c r="K196" s="455"/>
      <c r="L196" s="442"/>
      <c r="M196" s="11" t="s">
        <v>666</v>
      </c>
      <c r="N196" s="9">
        <v>43272</v>
      </c>
      <c r="O196" s="8" t="s">
        <v>1025</v>
      </c>
      <c r="P196" s="8" t="s">
        <v>956</v>
      </c>
      <c r="Q196" s="8" t="s">
        <v>1025</v>
      </c>
      <c r="R196" s="7" t="s">
        <v>229</v>
      </c>
      <c r="S196" s="11" t="s">
        <v>634</v>
      </c>
      <c r="T196" s="6">
        <v>27344</v>
      </c>
      <c r="U196" s="456">
        <v>0</v>
      </c>
      <c r="V196" s="455"/>
      <c r="W196" s="442"/>
      <c r="X196" s="4">
        <v>3993812.57</v>
      </c>
      <c r="Y196" s="4">
        <v>3993812.57</v>
      </c>
      <c r="Z196" s="4">
        <v>3993812.57</v>
      </c>
      <c r="AA196" s="456">
        <v>3993812.57</v>
      </c>
      <c r="AB196" s="442"/>
      <c r="AC196" s="4">
        <v>2877489.48</v>
      </c>
      <c r="AD196" s="452">
        <v>1</v>
      </c>
      <c r="AE196" s="442"/>
      <c r="AF196" s="452">
        <v>1</v>
      </c>
      <c r="AG196" s="442"/>
    </row>
    <row r="197" spans="1:33" s="15" customFormat="1" ht="41.25" customHeight="1" x14ac:dyDescent="0.25">
      <c r="A197" s="11">
        <v>178</v>
      </c>
      <c r="B197" s="11" t="s">
        <v>826</v>
      </c>
      <c r="C197" s="11" t="s">
        <v>1046</v>
      </c>
      <c r="D197" s="11" t="s">
        <v>1188</v>
      </c>
      <c r="E197" s="453" t="s">
        <v>1189</v>
      </c>
      <c r="F197" s="442"/>
      <c r="G197" s="11" t="s">
        <v>990</v>
      </c>
      <c r="H197" s="11" t="s">
        <v>991</v>
      </c>
      <c r="I197" s="11">
        <v>3281.28</v>
      </c>
      <c r="J197" s="454">
        <v>0</v>
      </c>
      <c r="K197" s="455"/>
      <c r="L197" s="442"/>
      <c r="M197" s="11" t="s">
        <v>666</v>
      </c>
      <c r="N197" s="9">
        <v>43276</v>
      </c>
      <c r="O197" s="8" t="s">
        <v>1190</v>
      </c>
      <c r="P197" s="8" t="s">
        <v>1191</v>
      </c>
      <c r="Q197" s="8" t="s">
        <v>1190</v>
      </c>
      <c r="R197" s="7" t="s">
        <v>229</v>
      </c>
      <c r="S197" s="11" t="s">
        <v>634</v>
      </c>
      <c r="T197" s="6">
        <v>3680</v>
      </c>
      <c r="U197" s="456">
        <v>0</v>
      </c>
      <c r="V197" s="455"/>
      <c r="W197" s="442"/>
      <c r="X197" s="4">
        <v>5631329.1200000001</v>
      </c>
      <c r="Y197" s="4">
        <v>5631329.1200000001</v>
      </c>
      <c r="Z197" s="4">
        <v>5631329.1200000001</v>
      </c>
      <c r="AA197" s="456">
        <v>5631329.1200000001</v>
      </c>
      <c r="AB197" s="442"/>
      <c r="AC197" s="4">
        <v>5631329.1200000001</v>
      </c>
      <c r="AD197" s="452">
        <v>1</v>
      </c>
      <c r="AE197" s="442"/>
      <c r="AF197" s="452">
        <v>1</v>
      </c>
      <c r="AG197" s="442"/>
    </row>
    <row r="198" spans="1:33" s="15" customFormat="1" ht="41.25" customHeight="1" x14ac:dyDescent="0.25">
      <c r="A198" s="11">
        <v>179</v>
      </c>
      <c r="B198" s="11" t="s">
        <v>826</v>
      </c>
      <c r="C198" s="11" t="s">
        <v>1046</v>
      </c>
      <c r="D198" s="11" t="s">
        <v>1192</v>
      </c>
      <c r="E198" s="453" t="s">
        <v>1193</v>
      </c>
      <c r="F198" s="442"/>
      <c r="G198" s="11" t="s">
        <v>946</v>
      </c>
      <c r="H198" s="11" t="s">
        <v>947</v>
      </c>
      <c r="I198" s="11">
        <v>2296.59</v>
      </c>
      <c r="J198" s="454">
        <v>0</v>
      </c>
      <c r="K198" s="455"/>
      <c r="L198" s="442"/>
      <c r="M198" s="11" t="s">
        <v>666</v>
      </c>
      <c r="N198" s="9">
        <v>43276</v>
      </c>
      <c r="O198" s="8" t="s">
        <v>1190</v>
      </c>
      <c r="P198" s="8" t="s">
        <v>1191</v>
      </c>
      <c r="Q198" s="8" t="s">
        <v>1190</v>
      </c>
      <c r="R198" s="7" t="s">
        <v>229</v>
      </c>
      <c r="S198" s="11" t="s">
        <v>634</v>
      </c>
      <c r="T198" s="6">
        <v>8821</v>
      </c>
      <c r="U198" s="456">
        <v>0</v>
      </c>
      <c r="V198" s="455"/>
      <c r="W198" s="442"/>
      <c r="X198" s="4">
        <v>5054958.76</v>
      </c>
      <c r="Y198" s="4">
        <v>5054958.76</v>
      </c>
      <c r="Z198" s="4">
        <v>5054958.76</v>
      </c>
      <c r="AA198" s="456">
        <v>5054958.76</v>
      </c>
      <c r="AB198" s="442"/>
      <c r="AC198" s="4">
        <v>5054958.76</v>
      </c>
      <c r="AD198" s="452">
        <v>1</v>
      </c>
      <c r="AE198" s="442"/>
      <c r="AF198" s="452">
        <v>1</v>
      </c>
      <c r="AG198" s="442"/>
    </row>
    <row r="199" spans="1:33" s="15" customFormat="1" ht="33.75" customHeight="1" x14ac:dyDescent="0.25">
      <c r="A199" s="11">
        <v>180</v>
      </c>
      <c r="B199" s="11" t="s">
        <v>826</v>
      </c>
      <c r="C199" s="11" t="s">
        <v>1046</v>
      </c>
      <c r="D199" s="11" t="s">
        <v>1194</v>
      </c>
      <c r="E199" s="453" t="s">
        <v>1195</v>
      </c>
      <c r="F199" s="442"/>
      <c r="G199" s="11" t="s">
        <v>1196</v>
      </c>
      <c r="H199" s="11" t="s">
        <v>1197</v>
      </c>
      <c r="I199" s="11">
        <v>50</v>
      </c>
      <c r="J199" s="454">
        <v>0</v>
      </c>
      <c r="K199" s="455"/>
      <c r="L199" s="442"/>
      <c r="M199" s="11" t="s">
        <v>1083</v>
      </c>
      <c r="N199" s="9">
        <v>43276</v>
      </c>
      <c r="O199" s="8" t="s">
        <v>925</v>
      </c>
      <c r="P199" s="8" t="s">
        <v>1191</v>
      </c>
      <c r="Q199" s="8" t="s">
        <v>925</v>
      </c>
      <c r="R199" s="7" t="s">
        <v>229</v>
      </c>
      <c r="S199" s="11" t="s">
        <v>634</v>
      </c>
      <c r="T199" s="6">
        <v>850</v>
      </c>
      <c r="U199" s="456">
        <v>0</v>
      </c>
      <c r="V199" s="455"/>
      <c r="W199" s="442"/>
      <c r="X199" s="4">
        <v>1101573.1200000001</v>
      </c>
      <c r="Y199" s="4">
        <v>1101573.1200000001</v>
      </c>
      <c r="Z199" s="4">
        <v>1101573.1200000001</v>
      </c>
      <c r="AA199" s="456">
        <v>1101573.1200000001</v>
      </c>
      <c r="AB199" s="442"/>
      <c r="AC199" s="4">
        <v>1101573.1200000001</v>
      </c>
      <c r="AD199" s="452">
        <v>1</v>
      </c>
      <c r="AE199" s="442"/>
      <c r="AF199" s="452">
        <v>1</v>
      </c>
      <c r="AG199" s="442"/>
    </row>
    <row r="200" spans="1:33" s="15" customFormat="1" ht="33.75" customHeight="1" x14ac:dyDescent="0.25">
      <c r="A200" s="11">
        <v>181</v>
      </c>
      <c r="B200" s="11" t="s">
        <v>826</v>
      </c>
      <c r="C200" s="11" t="s">
        <v>1046</v>
      </c>
      <c r="D200" s="11" t="s">
        <v>1198</v>
      </c>
      <c r="E200" s="453" t="s">
        <v>1195</v>
      </c>
      <c r="F200" s="442"/>
      <c r="G200" s="11" t="s">
        <v>1199</v>
      </c>
      <c r="H200" s="11" t="s">
        <v>1200</v>
      </c>
      <c r="I200" s="11">
        <v>50</v>
      </c>
      <c r="J200" s="454">
        <v>0</v>
      </c>
      <c r="K200" s="455"/>
      <c r="L200" s="442"/>
      <c r="M200" s="11" t="s">
        <v>1083</v>
      </c>
      <c r="N200" s="9">
        <v>43276</v>
      </c>
      <c r="O200" s="8" t="s">
        <v>925</v>
      </c>
      <c r="P200" s="8" t="s">
        <v>1191</v>
      </c>
      <c r="Q200" s="8" t="s">
        <v>925</v>
      </c>
      <c r="R200" s="7" t="s">
        <v>229</v>
      </c>
      <c r="S200" s="11" t="s">
        <v>634</v>
      </c>
      <c r="T200" s="6">
        <v>628</v>
      </c>
      <c r="U200" s="456">
        <v>0</v>
      </c>
      <c r="V200" s="455"/>
      <c r="W200" s="442"/>
      <c r="X200" s="4">
        <v>1101573.1200000001</v>
      </c>
      <c r="Y200" s="4">
        <v>1101573.1200000001</v>
      </c>
      <c r="Z200" s="4">
        <v>1101573.1200000001</v>
      </c>
      <c r="AA200" s="456">
        <v>1101573.1200000001</v>
      </c>
      <c r="AB200" s="442"/>
      <c r="AC200" s="4">
        <v>1101573.1200000001</v>
      </c>
      <c r="AD200" s="452">
        <v>1</v>
      </c>
      <c r="AE200" s="442"/>
      <c r="AF200" s="452">
        <v>1</v>
      </c>
      <c r="AG200" s="442"/>
    </row>
    <row r="201" spans="1:33" s="15" customFormat="1" ht="33.75" customHeight="1" x14ac:dyDescent="0.25">
      <c r="A201" s="11">
        <v>182</v>
      </c>
      <c r="B201" s="11" t="s">
        <v>826</v>
      </c>
      <c r="C201" s="11" t="s">
        <v>1046</v>
      </c>
      <c r="D201" s="11" t="s">
        <v>1201</v>
      </c>
      <c r="E201" s="453" t="s">
        <v>1195</v>
      </c>
      <c r="F201" s="442"/>
      <c r="G201" s="11" t="s">
        <v>1202</v>
      </c>
      <c r="H201" s="11" t="s">
        <v>1203</v>
      </c>
      <c r="I201" s="11">
        <v>50</v>
      </c>
      <c r="J201" s="454">
        <v>0</v>
      </c>
      <c r="K201" s="455"/>
      <c r="L201" s="442"/>
      <c r="M201" s="11" t="s">
        <v>1083</v>
      </c>
      <c r="N201" s="9">
        <v>43255</v>
      </c>
      <c r="O201" s="8" t="s">
        <v>1204</v>
      </c>
      <c r="P201" s="8" t="s">
        <v>1205</v>
      </c>
      <c r="Q201" s="8" t="s">
        <v>1204</v>
      </c>
      <c r="R201" s="7" t="s">
        <v>229</v>
      </c>
      <c r="S201" s="11" t="s">
        <v>634</v>
      </c>
      <c r="T201" s="6">
        <v>1009</v>
      </c>
      <c r="U201" s="456">
        <v>0</v>
      </c>
      <c r="V201" s="455"/>
      <c r="W201" s="442"/>
      <c r="X201" s="4">
        <v>1101682.1599999999</v>
      </c>
      <c r="Y201" s="4">
        <v>1101682.1599999999</v>
      </c>
      <c r="Z201" s="4">
        <v>1101682.1599999999</v>
      </c>
      <c r="AA201" s="456">
        <v>1101682.1599999999</v>
      </c>
      <c r="AB201" s="442"/>
      <c r="AC201" s="4">
        <v>1101682.1599999999</v>
      </c>
      <c r="AD201" s="452">
        <v>1</v>
      </c>
      <c r="AE201" s="442"/>
      <c r="AF201" s="452">
        <v>1</v>
      </c>
      <c r="AG201" s="442"/>
    </row>
    <row r="202" spans="1:33" s="15" customFormat="1" ht="33.75" customHeight="1" x14ac:dyDescent="0.25">
      <c r="A202" s="11">
        <v>183</v>
      </c>
      <c r="B202" s="11" t="s">
        <v>826</v>
      </c>
      <c r="C202" s="11" t="s">
        <v>1046</v>
      </c>
      <c r="D202" s="11" t="s">
        <v>1206</v>
      </c>
      <c r="E202" s="453" t="s">
        <v>1195</v>
      </c>
      <c r="F202" s="442"/>
      <c r="G202" s="11" t="s">
        <v>1207</v>
      </c>
      <c r="H202" s="11" t="s">
        <v>1208</v>
      </c>
      <c r="I202" s="11">
        <v>50</v>
      </c>
      <c r="J202" s="454">
        <v>0</v>
      </c>
      <c r="K202" s="455"/>
      <c r="L202" s="442"/>
      <c r="M202" s="11" t="s">
        <v>1083</v>
      </c>
      <c r="N202" s="9">
        <v>43276</v>
      </c>
      <c r="O202" s="8" t="s">
        <v>925</v>
      </c>
      <c r="P202" s="8" t="s">
        <v>1191</v>
      </c>
      <c r="Q202" s="8" t="s">
        <v>925</v>
      </c>
      <c r="R202" s="7" t="s">
        <v>229</v>
      </c>
      <c r="S202" s="11" t="s">
        <v>634</v>
      </c>
      <c r="T202" s="6">
        <v>1522</v>
      </c>
      <c r="U202" s="456">
        <v>0</v>
      </c>
      <c r="V202" s="455"/>
      <c r="W202" s="442"/>
      <c r="X202" s="4">
        <v>1101682.1599999999</v>
      </c>
      <c r="Y202" s="4">
        <v>1101682.1599999999</v>
      </c>
      <c r="Z202" s="4">
        <v>1101682.1599999999</v>
      </c>
      <c r="AA202" s="456">
        <v>1101682.1599999999</v>
      </c>
      <c r="AB202" s="442"/>
      <c r="AC202" s="4">
        <v>1101682.1599999999</v>
      </c>
      <c r="AD202" s="452">
        <v>1</v>
      </c>
      <c r="AE202" s="442"/>
      <c r="AF202" s="452">
        <v>1</v>
      </c>
      <c r="AG202" s="442"/>
    </row>
    <row r="203" spans="1:33" s="15" customFormat="1" ht="33.75" customHeight="1" x14ac:dyDescent="0.25">
      <c r="A203" s="11">
        <v>184</v>
      </c>
      <c r="B203" s="11" t="s">
        <v>826</v>
      </c>
      <c r="C203" s="11" t="s">
        <v>1046</v>
      </c>
      <c r="D203" s="11" t="s">
        <v>1209</v>
      </c>
      <c r="E203" s="453" t="s">
        <v>1195</v>
      </c>
      <c r="F203" s="442"/>
      <c r="G203" s="11" t="s">
        <v>1210</v>
      </c>
      <c r="H203" s="11" t="s">
        <v>1211</v>
      </c>
      <c r="I203" s="11">
        <v>50</v>
      </c>
      <c r="J203" s="454">
        <v>0</v>
      </c>
      <c r="K203" s="455"/>
      <c r="L203" s="442"/>
      <c r="M203" s="11" t="s">
        <v>1083</v>
      </c>
      <c r="N203" s="9">
        <v>43276</v>
      </c>
      <c r="O203" s="8" t="s">
        <v>925</v>
      </c>
      <c r="P203" s="8" t="s">
        <v>1191</v>
      </c>
      <c r="Q203" s="8" t="s">
        <v>925</v>
      </c>
      <c r="R203" s="7" t="s">
        <v>229</v>
      </c>
      <c r="S203" s="11" t="s">
        <v>634</v>
      </c>
      <c r="T203" s="6">
        <v>358</v>
      </c>
      <c r="U203" s="456">
        <v>0</v>
      </c>
      <c r="V203" s="455"/>
      <c r="W203" s="442"/>
      <c r="X203" s="4">
        <v>1101523.24</v>
      </c>
      <c r="Y203" s="4">
        <v>1101523.24</v>
      </c>
      <c r="Z203" s="4">
        <v>1101523.24</v>
      </c>
      <c r="AA203" s="456">
        <v>1101523.24</v>
      </c>
      <c r="AB203" s="442"/>
      <c r="AC203" s="4">
        <v>1101523.24</v>
      </c>
      <c r="AD203" s="452">
        <v>1</v>
      </c>
      <c r="AE203" s="442"/>
      <c r="AF203" s="452">
        <v>1</v>
      </c>
      <c r="AG203" s="442"/>
    </row>
    <row r="204" spans="1:33" s="15" customFormat="1" ht="33.75" customHeight="1" x14ac:dyDescent="0.25">
      <c r="A204" s="11">
        <v>185</v>
      </c>
      <c r="B204" s="11" t="s">
        <v>826</v>
      </c>
      <c r="C204" s="11" t="s">
        <v>1046</v>
      </c>
      <c r="D204" s="11" t="s">
        <v>1212</v>
      </c>
      <c r="E204" s="453" t="s">
        <v>1195</v>
      </c>
      <c r="F204" s="442"/>
      <c r="G204" s="11" t="s">
        <v>1213</v>
      </c>
      <c r="H204" s="11" t="s">
        <v>1214</v>
      </c>
      <c r="I204" s="11">
        <v>50</v>
      </c>
      <c r="J204" s="454">
        <v>0</v>
      </c>
      <c r="K204" s="455"/>
      <c r="L204" s="442"/>
      <c r="M204" s="11" t="s">
        <v>1083</v>
      </c>
      <c r="N204" s="9">
        <v>43276</v>
      </c>
      <c r="O204" s="8" t="s">
        <v>925</v>
      </c>
      <c r="P204" s="8" t="s">
        <v>1191</v>
      </c>
      <c r="Q204" s="8" t="s">
        <v>925</v>
      </c>
      <c r="R204" s="7" t="s">
        <v>229</v>
      </c>
      <c r="S204" s="11" t="s">
        <v>634</v>
      </c>
      <c r="T204" s="6">
        <v>320</v>
      </c>
      <c r="U204" s="456">
        <v>0</v>
      </c>
      <c r="V204" s="455"/>
      <c r="W204" s="442"/>
      <c r="X204" s="4">
        <v>1101523.24</v>
      </c>
      <c r="Y204" s="4">
        <v>1101523.24</v>
      </c>
      <c r="Z204" s="4">
        <v>1101523.24</v>
      </c>
      <c r="AA204" s="456">
        <v>1101523.24</v>
      </c>
      <c r="AB204" s="442"/>
      <c r="AC204" s="4">
        <v>1101523.24</v>
      </c>
      <c r="AD204" s="452">
        <v>1</v>
      </c>
      <c r="AE204" s="442"/>
      <c r="AF204" s="452">
        <v>1</v>
      </c>
      <c r="AG204" s="442"/>
    </row>
    <row r="205" spans="1:33" s="15" customFormat="1" ht="33.75" customHeight="1" x14ac:dyDescent="0.25">
      <c r="A205" s="11">
        <v>186</v>
      </c>
      <c r="B205" s="11" t="s">
        <v>826</v>
      </c>
      <c r="C205" s="11" t="s">
        <v>1046</v>
      </c>
      <c r="D205" s="11" t="s">
        <v>1215</v>
      </c>
      <c r="E205" s="453" t="s">
        <v>1195</v>
      </c>
      <c r="F205" s="442"/>
      <c r="G205" s="11" t="s">
        <v>1216</v>
      </c>
      <c r="H205" s="11" t="s">
        <v>1217</v>
      </c>
      <c r="I205" s="11">
        <v>50</v>
      </c>
      <c r="J205" s="454">
        <v>0</v>
      </c>
      <c r="K205" s="455"/>
      <c r="L205" s="442"/>
      <c r="M205" s="11" t="s">
        <v>1083</v>
      </c>
      <c r="N205" s="9">
        <v>43276</v>
      </c>
      <c r="O205" s="8" t="s">
        <v>925</v>
      </c>
      <c r="P205" s="8" t="s">
        <v>1191</v>
      </c>
      <c r="Q205" s="8" t="s">
        <v>925</v>
      </c>
      <c r="R205" s="7" t="s">
        <v>229</v>
      </c>
      <c r="S205" s="11" t="s">
        <v>634</v>
      </c>
      <c r="T205" s="6">
        <v>611</v>
      </c>
      <c r="U205" s="456">
        <v>0</v>
      </c>
      <c r="V205" s="455"/>
      <c r="W205" s="442"/>
      <c r="X205" s="4">
        <v>1101701.8799999999</v>
      </c>
      <c r="Y205" s="4">
        <v>1101701.8799999999</v>
      </c>
      <c r="Z205" s="4">
        <v>1101701.8799999999</v>
      </c>
      <c r="AA205" s="456">
        <v>1101701.8799999999</v>
      </c>
      <c r="AB205" s="442"/>
      <c r="AC205" s="4">
        <v>1101701.8799999999</v>
      </c>
      <c r="AD205" s="452">
        <v>1</v>
      </c>
      <c r="AE205" s="442"/>
      <c r="AF205" s="452">
        <v>1</v>
      </c>
      <c r="AG205" s="442"/>
    </row>
    <row r="206" spans="1:33" s="15" customFormat="1" ht="33.75" customHeight="1" x14ac:dyDescent="0.25">
      <c r="A206" s="11">
        <v>187</v>
      </c>
      <c r="B206" s="11" t="s">
        <v>826</v>
      </c>
      <c r="C206" s="11" t="s">
        <v>1046</v>
      </c>
      <c r="D206" s="11" t="s">
        <v>1218</v>
      </c>
      <c r="E206" s="453" t="s">
        <v>1195</v>
      </c>
      <c r="F206" s="442"/>
      <c r="G206" s="11" t="s">
        <v>1219</v>
      </c>
      <c r="H206" s="11" t="s">
        <v>1220</v>
      </c>
      <c r="I206" s="11">
        <v>50</v>
      </c>
      <c r="J206" s="454">
        <v>0</v>
      </c>
      <c r="K206" s="455"/>
      <c r="L206" s="442"/>
      <c r="M206" s="11" t="s">
        <v>1083</v>
      </c>
      <c r="N206" s="9">
        <v>43276</v>
      </c>
      <c r="O206" s="8" t="s">
        <v>925</v>
      </c>
      <c r="P206" s="8" t="s">
        <v>1191</v>
      </c>
      <c r="Q206" s="8" t="s">
        <v>925</v>
      </c>
      <c r="R206" s="7" t="s">
        <v>229</v>
      </c>
      <c r="S206" s="11" t="s">
        <v>634</v>
      </c>
      <c r="T206" s="6">
        <v>550</v>
      </c>
      <c r="U206" s="456">
        <v>0</v>
      </c>
      <c r="V206" s="455"/>
      <c r="W206" s="442"/>
      <c r="X206" s="4">
        <v>1101701.8799999999</v>
      </c>
      <c r="Y206" s="4">
        <v>1101701.8799999999</v>
      </c>
      <c r="Z206" s="4">
        <v>1101701.8799999999</v>
      </c>
      <c r="AA206" s="456">
        <v>1101701.8799999999</v>
      </c>
      <c r="AB206" s="442"/>
      <c r="AC206" s="4">
        <v>1101701.8799999999</v>
      </c>
      <c r="AD206" s="452">
        <v>1</v>
      </c>
      <c r="AE206" s="442"/>
      <c r="AF206" s="452">
        <v>1</v>
      </c>
      <c r="AG206" s="442"/>
    </row>
    <row r="207" spans="1:33" s="15" customFormat="1" ht="26.25" customHeight="1" x14ac:dyDescent="0.25">
      <c r="A207" s="11">
        <v>188</v>
      </c>
      <c r="B207" s="11" t="s">
        <v>826</v>
      </c>
      <c r="C207" s="11" t="s">
        <v>1046</v>
      </c>
      <c r="D207" s="11" t="s">
        <v>1221</v>
      </c>
      <c r="E207" s="453" t="s">
        <v>1195</v>
      </c>
      <c r="F207" s="442"/>
      <c r="G207" s="11" t="s">
        <v>1222</v>
      </c>
      <c r="H207" s="11" t="s">
        <v>1223</v>
      </c>
      <c r="I207" s="11">
        <v>50</v>
      </c>
      <c r="J207" s="454">
        <v>0</v>
      </c>
      <c r="K207" s="455"/>
      <c r="L207" s="442"/>
      <c r="M207" s="11" t="s">
        <v>1083</v>
      </c>
      <c r="N207" s="9">
        <v>43276</v>
      </c>
      <c r="O207" s="8" t="s">
        <v>925</v>
      </c>
      <c r="P207" s="8" t="s">
        <v>1191</v>
      </c>
      <c r="Q207" s="8" t="s">
        <v>925</v>
      </c>
      <c r="R207" s="7" t="s">
        <v>229</v>
      </c>
      <c r="S207" s="11" t="s">
        <v>634</v>
      </c>
      <c r="T207" s="6">
        <v>523</v>
      </c>
      <c r="U207" s="456">
        <v>0</v>
      </c>
      <c r="V207" s="455"/>
      <c r="W207" s="442"/>
      <c r="X207" s="4">
        <v>1101573.1200000001</v>
      </c>
      <c r="Y207" s="4">
        <v>1101573.1200000001</v>
      </c>
      <c r="Z207" s="4">
        <v>1101573.1200000001</v>
      </c>
      <c r="AA207" s="456">
        <v>1101573.1200000001</v>
      </c>
      <c r="AB207" s="442"/>
      <c r="AC207" s="4">
        <v>1101573.1200000001</v>
      </c>
      <c r="AD207" s="452">
        <v>1</v>
      </c>
      <c r="AE207" s="442"/>
      <c r="AF207" s="452">
        <v>1</v>
      </c>
      <c r="AG207" s="442"/>
    </row>
    <row r="208" spans="1:33" s="15" customFormat="1" ht="26.25" customHeight="1" x14ac:dyDescent="0.25">
      <c r="A208" s="11">
        <v>189</v>
      </c>
      <c r="B208" s="11" t="s">
        <v>826</v>
      </c>
      <c r="C208" s="11" t="s">
        <v>1046</v>
      </c>
      <c r="D208" s="11" t="s">
        <v>1224</v>
      </c>
      <c r="E208" s="453" t="s">
        <v>1195</v>
      </c>
      <c r="F208" s="442"/>
      <c r="G208" s="11" t="s">
        <v>1225</v>
      </c>
      <c r="H208" s="11" t="s">
        <v>1226</v>
      </c>
      <c r="I208" s="11">
        <v>50</v>
      </c>
      <c r="J208" s="454">
        <v>0</v>
      </c>
      <c r="K208" s="455"/>
      <c r="L208" s="442"/>
      <c r="M208" s="11" t="s">
        <v>1083</v>
      </c>
      <c r="N208" s="9">
        <v>43276</v>
      </c>
      <c r="O208" s="8" t="s">
        <v>925</v>
      </c>
      <c r="P208" s="8" t="s">
        <v>1191</v>
      </c>
      <c r="Q208" s="8" t="s">
        <v>925</v>
      </c>
      <c r="R208" s="7" t="s">
        <v>229</v>
      </c>
      <c r="S208" s="11" t="s">
        <v>634</v>
      </c>
      <c r="T208" s="6">
        <v>489</v>
      </c>
      <c r="U208" s="456">
        <v>0</v>
      </c>
      <c r="V208" s="455"/>
      <c r="W208" s="442"/>
      <c r="X208" s="4">
        <v>1101573.1200000001</v>
      </c>
      <c r="Y208" s="4">
        <v>1101573.1200000001</v>
      </c>
      <c r="Z208" s="4">
        <v>1101573.1200000001</v>
      </c>
      <c r="AA208" s="456">
        <v>1101573.1200000001</v>
      </c>
      <c r="AB208" s="442"/>
      <c r="AC208" s="4">
        <v>1101573.1200000001</v>
      </c>
      <c r="AD208" s="452">
        <v>1</v>
      </c>
      <c r="AE208" s="442"/>
      <c r="AF208" s="452">
        <v>1</v>
      </c>
      <c r="AG208" s="442"/>
    </row>
    <row r="209" spans="1:33" s="15" customFormat="1" ht="26.25" customHeight="1" x14ac:dyDescent="0.25">
      <c r="A209" s="11">
        <v>190</v>
      </c>
      <c r="B209" s="11" t="s">
        <v>826</v>
      </c>
      <c r="C209" s="11" t="s">
        <v>1046</v>
      </c>
      <c r="D209" s="11" t="s">
        <v>1227</v>
      </c>
      <c r="E209" s="453" t="s">
        <v>1195</v>
      </c>
      <c r="F209" s="442"/>
      <c r="G209" s="11" t="s">
        <v>1003</v>
      </c>
      <c r="H209" s="11" t="s">
        <v>1004</v>
      </c>
      <c r="I209" s="11">
        <v>50</v>
      </c>
      <c r="J209" s="454">
        <v>0</v>
      </c>
      <c r="K209" s="455"/>
      <c r="L209" s="442"/>
      <c r="M209" s="11" t="s">
        <v>1083</v>
      </c>
      <c r="N209" s="9">
        <v>43276</v>
      </c>
      <c r="O209" s="8" t="s">
        <v>925</v>
      </c>
      <c r="P209" s="8" t="s">
        <v>1191</v>
      </c>
      <c r="Q209" s="8" t="s">
        <v>925</v>
      </c>
      <c r="R209" s="7" t="s">
        <v>229</v>
      </c>
      <c r="S209" s="11" t="s">
        <v>634</v>
      </c>
      <c r="T209" s="6">
        <v>799</v>
      </c>
      <c r="U209" s="456">
        <v>0</v>
      </c>
      <c r="V209" s="455"/>
      <c r="W209" s="442"/>
      <c r="X209" s="4">
        <v>1101682.1599999999</v>
      </c>
      <c r="Y209" s="4">
        <v>1101682.1599999999</v>
      </c>
      <c r="Z209" s="4">
        <v>1101682.1599999999</v>
      </c>
      <c r="AA209" s="456">
        <v>1101682.1599999999</v>
      </c>
      <c r="AB209" s="442"/>
      <c r="AC209" s="4">
        <v>1101682.1599999999</v>
      </c>
      <c r="AD209" s="452">
        <v>1</v>
      </c>
      <c r="AE209" s="442"/>
      <c r="AF209" s="452">
        <v>1</v>
      </c>
      <c r="AG209" s="442"/>
    </row>
    <row r="210" spans="1:33" s="15" customFormat="1" ht="26.25" customHeight="1" x14ac:dyDescent="0.25">
      <c r="A210" s="11">
        <v>191</v>
      </c>
      <c r="B210" s="11" t="s">
        <v>826</v>
      </c>
      <c r="C210" s="11" t="s">
        <v>1046</v>
      </c>
      <c r="D210" s="11" t="s">
        <v>1228</v>
      </c>
      <c r="E210" s="453" t="s">
        <v>1195</v>
      </c>
      <c r="F210" s="442"/>
      <c r="G210" s="11" t="s">
        <v>1229</v>
      </c>
      <c r="H210" s="11" t="s">
        <v>1230</v>
      </c>
      <c r="I210" s="11">
        <v>50</v>
      </c>
      <c r="J210" s="454">
        <v>0</v>
      </c>
      <c r="K210" s="455"/>
      <c r="L210" s="442"/>
      <c r="M210" s="11" t="s">
        <v>1083</v>
      </c>
      <c r="N210" s="9">
        <v>43276</v>
      </c>
      <c r="O210" s="8" t="s">
        <v>925</v>
      </c>
      <c r="P210" s="8" t="s">
        <v>1191</v>
      </c>
      <c r="Q210" s="8" t="s">
        <v>925</v>
      </c>
      <c r="R210" s="7" t="s">
        <v>229</v>
      </c>
      <c r="S210" s="11" t="s">
        <v>634</v>
      </c>
      <c r="T210" s="6">
        <v>715</v>
      </c>
      <c r="U210" s="456">
        <v>0</v>
      </c>
      <c r="V210" s="455"/>
      <c r="W210" s="442"/>
      <c r="X210" s="4">
        <v>1101682.1599999999</v>
      </c>
      <c r="Y210" s="4">
        <v>1101682.1599999999</v>
      </c>
      <c r="Z210" s="4">
        <v>1101682.1599999999</v>
      </c>
      <c r="AA210" s="456">
        <v>1101682.1599999999</v>
      </c>
      <c r="AB210" s="442"/>
      <c r="AC210" s="4">
        <v>1101682.1599999999</v>
      </c>
      <c r="AD210" s="452">
        <v>1</v>
      </c>
      <c r="AE210" s="442"/>
      <c r="AF210" s="452">
        <v>1</v>
      </c>
      <c r="AG210" s="442"/>
    </row>
    <row r="211" spans="1:33" s="15" customFormat="1" ht="26.25" customHeight="1" x14ac:dyDescent="0.25">
      <c r="A211" s="11">
        <v>192</v>
      </c>
      <c r="B211" s="11" t="s">
        <v>826</v>
      </c>
      <c r="C211" s="11" t="s">
        <v>1046</v>
      </c>
      <c r="D211" s="11" t="s">
        <v>1231</v>
      </c>
      <c r="E211" s="453" t="s">
        <v>1195</v>
      </c>
      <c r="F211" s="442"/>
      <c r="G211" s="11" t="s">
        <v>1232</v>
      </c>
      <c r="H211" s="11" t="s">
        <v>1233</v>
      </c>
      <c r="I211" s="11">
        <v>50</v>
      </c>
      <c r="J211" s="454">
        <v>0</v>
      </c>
      <c r="K211" s="455"/>
      <c r="L211" s="442"/>
      <c r="M211" s="11" t="s">
        <v>1083</v>
      </c>
      <c r="N211" s="9">
        <v>43276</v>
      </c>
      <c r="O211" s="8" t="s">
        <v>925</v>
      </c>
      <c r="P211" s="8" t="s">
        <v>1191</v>
      </c>
      <c r="Q211" s="8" t="s">
        <v>925</v>
      </c>
      <c r="R211" s="7" t="s">
        <v>229</v>
      </c>
      <c r="S211" s="11" t="s">
        <v>634</v>
      </c>
      <c r="T211" s="6">
        <v>850</v>
      </c>
      <c r="U211" s="456">
        <v>0</v>
      </c>
      <c r="V211" s="455"/>
      <c r="W211" s="442"/>
      <c r="X211" s="4">
        <v>1101563.26</v>
      </c>
      <c r="Y211" s="4">
        <v>1101563.26</v>
      </c>
      <c r="Z211" s="4">
        <v>1101563.26</v>
      </c>
      <c r="AA211" s="456">
        <v>1101563.26</v>
      </c>
      <c r="AB211" s="442"/>
      <c r="AC211" s="4">
        <v>1101563.26</v>
      </c>
      <c r="AD211" s="452">
        <v>1</v>
      </c>
      <c r="AE211" s="442"/>
      <c r="AF211" s="452">
        <v>1</v>
      </c>
      <c r="AG211" s="442"/>
    </row>
    <row r="212" spans="1:33" s="15" customFormat="1" ht="26.25" customHeight="1" x14ac:dyDescent="0.25">
      <c r="A212" s="11">
        <v>193</v>
      </c>
      <c r="B212" s="11" t="s">
        <v>826</v>
      </c>
      <c r="C212" s="11" t="s">
        <v>1046</v>
      </c>
      <c r="D212" s="11" t="s">
        <v>1234</v>
      </c>
      <c r="E212" s="453" t="s">
        <v>1195</v>
      </c>
      <c r="F212" s="442"/>
      <c r="G212" s="11" t="s">
        <v>1235</v>
      </c>
      <c r="H212" s="11" t="s">
        <v>1236</v>
      </c>
      <c r="I212" s="11">
        <v>50</v>
      </c>
      <c r="J212" s="454">
        <v>0</v>
      </c>
      <c r="K212" s="455"/>
      <c r="L212" s="442"/>
      <c r="M212" s="11" t="s">
        <v>1083</v>
      </c>
      <c r="N212" s="9">
        <v>43276</v>
      </c>
      <c r="O212" s="8" t="s">
        <v>925</v>
      </c>
      <c r="P212" s="8" t="s">
        <v>1191</v>
      </c>
      <c r="Q212" s="8" t="s">
        <v>925</v>
      </c>
      <c r="R212" s="7" t="s">
        <v>229</v>
      </c>
      <c r="S212" s="11" t="s">
        <v>634</v>
      </c>
      <c r="T212" s="6">
        <v>550</v>
      </c>
      <c r="U212" s="456">
        <v>0</v>
      </c>
      <c r="V212" s="455"/>
      <c r="W212" s="442"/>
      <c r="X212" s="4">
        <v>1101563.26</v>
      </c>
      <c r="Y212" s="4">
        <v>1101563.26</v>
      </c>
      <c r="Z212" s="4">
        <v>1101563.26</v>
      </c>
      <c r="AA212" s="456">
        <v>1101563.26</v>
      </c>
      <c r="AB212" s="442"/>
      <c r="AC212" s="4">
        <v>1101563.26</v>
      </c>
      <c r="AD212" s="452">
        <v>1</v>
      </c>
      <c r="AE212" s="442"/>
      <c r="AF212" s="452">
        <v>1</v>
      </c>
      <c r="AG212" s="442"/>
    </row>
    <row r="213" spans="1:33" s="15" customFormat="1" ht="32.25" customHeight="1" x14ac:dyDescent="0.25">
      <c r="A213" s="11">
        <v>194</v>
      </c>
      <c r="B213" s="11" t="s">
        <v>826</v>
      </c>
      <c r="C213" s="11" t="s">
        <v>1046</v>
      </c>
      <c r="D213" s="11" t="s">
        <v>1237</v>
      </c>
      <c r="E213" s="453" t="s">
        <v>1195</v>
      </c>
      <c r="F213" s="442"/>
      <c r="G213" s="11" t="s">
        <v>1238</v>
      </c>
      <c r="H213" s="11" t="s">
        <v>1239</v>
      </c>
      <c r="I213" s="11">
        <v>50</v>
      </c>
      <c r="J213" s="454">
        <v>0</v>
      </c>
      <c r="K213" s="455"/>
      <c r="L213" s="442"/>
      <c r="M213" s="11" t="s">
        <v>1083</v>
      </c>
      <c r="N213" s="9">
        <v>43276</v>
      </c>
      <c r="O213" s="8" t="s">
        <v>925</v>
      </c>
      <c r="P213" s="8" t="s">
        <v>1191</v>
      </c>
      <c r="Q213" s="8" t="s">
        <v>925</v>
      </c>
      <c r="R213" s="7" t="s">
        <v>229</v>
      </c>
      <c r="S213" s="11" t="s">
        <v>634</v>
      </c>
      <c r="T213" s="6">
        <v>611</v>
      </c>
      <c r="U213" s="456">
        <v>0</v>
      </c>
      <c r="V213" s="455"/>
      <c r="W213" s="442"/>
      <c r="X213" s="4">
        <v>1101681</v>
      </c>
      <c r="Y213" s="4">
        <v>1101681</v>
      </c>
      <c r="Z213" s="4">
        <v>1101681</v>
      </c>
      <c r="AA213" s="456">
        <v>1101681</v>
      </c>
      <c r="AB213" s="442"/>
      <c r="AC213" s="4">
        <v>1101681</v>
      </c>
      <c r="AD213" s="452">
        <v>1</v>
      </c>
      <c r="AE213" s="442"/>
      <c r="AF213" s="452">
        <v>1</v>
      </c>
      <c r="AG213" s="442"/>
    </row>
    <row r="214" spans="1:33" s="15" customFormat="1" ht="32.25" customHeight="1" x14ac:dyDescent="0.25">
      <c r="A214" s="11">
        <v>195</v>
      </c>
      <c r="B214" s="11" t="s">
        <v>826</v>
      </c>
      <c r="C214" s="11" t="s">
        <v>1046</v>
      </c>
      <c r="D214" s="11" t="s">
        <v>1240</v>
      </c>
      <c r="E214" s="453" t="s">
        <v>1195</v>
      </c>
      <c r="F214" s="442"/>
      <c r="G214" s="11" t="s">
        <v>1241</v>
      </c>
      <c r="H214" s="11" t="s">
        <v>1242</v>
      </c>
      <c r="I214" s="11">
        <v>50</v>
      </c>
      <c r="J214" s="454">
        <v>0</v>
      </c>
      <c r="K214" s="455"/>
      <c r="L214" s="442"/>
      <c r="M214" s="11" t="s">
        <v>1083</v>
      </c>
      <c r="N214" s="9">
        <v>43276</v>
      </c>
      <c r="O214" s="8" t="s">
        <v>925</v>
      </c>
      <c r="P214" s="8" t="s">
        <v>1191</v>
      </c>
      <c r="Q214" s="8" t="s">
        <v>925</v>
      </c>
      <c r="R214" s="7" t="s">
        <v>229</v>
      </c>
      <c r="S214" s="11" t="s">
        <v>634</v>
      </c>
      <c r="T214" s="6">
        <v>688</v>
      </c>
      <c r="U214" s="456">
        <v>0</v>
      </c>
      <c r="V214" s="455"/>
      <c r="W214" s="442"/>
      <c r="X214" s="4">
        <v>1101681</v>
      </c>
      <c r="Y214" s="4">
        <v>1101681</v>
      </c>
      <c r="Z214" s="4">
        <v>1101681</v>
      </c>
      <c r="AA214" s="456">
        <v>1101681</v>
      </c>
      <c r="AB214" s="442"/>
      <c r="AC214" s="4">
        <v>1101681</v>
      </c>
      <c r="AD214" s="452">
        <v>1</v>
      </c>
      <c r="AE214" s="442"/>
      <c r="AF214" s="452">
        <v>1</v>
      </c>
      <c r="AG214" s="442"/>
    </row>
    <row r="215" spans="1:33" s="15" customFormat="1" ht="32.25" customHeight="1" x14ac:dyDescent="0.25">
      <c r="A215" s="11">
        <v>196</v>
      </c>
      <c r="B215" s="11" t="s">
        <v>826</v>
      </c>
      <c r="C215" s="11" t="s">
        <v>1046</v>
      </c>
      <c r="D215" s="11" t="s">
        <v>1243</v>
      </c>
      <c r="E215" s="453" t="s">
        <v>1195</v>
      </c>
      <c r="F215" s="442"/>
      <c r="G215" s="11" t="s">
        <v>1244</v>
      </c>
      <c r="H215" s="11" t="s">
        <v>1245</v>
      </c>
      <c r="I215" s="11">
        <v>50</v>
      </c>
      <c r="J215" s="454">
        <v>0</v>
      </c>
      <c r="K215" s="455"/>
      <c r="L215" s="442"/>
      <c r="M215" s="11" t="s">
        <v>1083</v>
      </c>
      <c r="N215" s="9">
        <v>43276</v>
      </c>
      <c r="O215" s="8" t="s">
        <v>925</v>
      </c>
      <c r="P215" s="8" t="s">
        <v>1191</v>
      </c>
      <c r="Q215" s="8" t="s">
        <v>925</v>
      </c>
      <c r="R215" s="7" t="s">
        <v>229</v>
      </c>
      <c r="S215" s="11" t="s">
        <v>634</v>
      </c>
      <c r="T215" s="6">
        <v>922</v>
      </c>
      <c r="U215" s="456">
        <v>0</v>
      </c>
      <c r="V215" s="455"/>
      <c r="W215" s="442"/>
      <c r="X215" s="4">
        <v>1101660.7</v>
      </c>
      <c r="Y215" s="4">
        <v>1101660.7</v>
      </c>
      <c r="Z215" s="4">
        <v>1101660.7</v>
      </c>
      <c r="AA215" s="456">
        <v>1101660.7</v>
      </c>
      <c r="AB215" s="442"/>
      <c r="AC215" s="4">
        <v>1101660.7</v>
      </c>
      <c r="AD215" s="452">
        <v>1</v>
      </c>
      <c r="AE215" s="442"/>
      <c r="AF215" s="452">
        <v>1</v>
      </c>
      <c r="AG215" s="442"/>
    </row>
    <row r="216" spans="1:33" s="15" customFormat="1" ht="32.25" customHeight="1" x14ac:dyDescent="0.25">
      <c r="A216" s="11">
        <v>197</v>
      </c>
      <c r="B216" s="11" t="s">
        <v>826</v>
      </c>
      <c r="C216" s="11" t="s">
        <v>1046</v>
      </c>
      <c r="D216" s="11" t="s">
        <v>1246</v>
      </c>
      <c r="E216" s="453" t="s">
        <v>1195</v>
      </c>
      <c r="F216" s="442"/>
      <c r="G216" s="11" t="s">
        <v>1247</v>
      </c>
      <c r="H216" s="11" t="s">
        <v>1248</v>
      </c>
      <c r="I216" s="11">
        <v>50</v>
      </c>
      <c r="J216" s="454">
        <v>0</v>
      </c>
      <c r="K216" s="455"/>
      <c r="L216" s="442"/>
      <c r="M216" s="11" t="s">
        <v>1083</v>
      </c>
      <c r="N216" s="9">
        <v>43276</v>
      </c>
      <c r="O216" s="8" t="s">
        <v>925</v>
      </c>
      <c r="P216" s="8" t="s">
        <v>1191</v>
      </c>
      <c r="Q216" s="8" t="s">
        <v>925</v>
      </c>
      <c r="R216" s="7" t="s">
        <v>229</v>
      </c>
      <c r="S216" s="11" t="s">
        <v>634</v>
      </c>
      <c r="T216" s="6">
        <v>821</v>
      </c>
      <c r="U216" s="456">
        <v>0</v>
      </c>
      <c r="V216" s="455"/>
      <c r="W216" s="442"/>
      <c r="X216" s="4">
        <v>1101660.7</v>
      </c>
      <c r="Y216" s="4">
        <v>1101660.7</v>
      </c>
      <c r="Z216" s="4">
        <v>1101660.7</v>
      </c>
      <c r="AA216" s="456">
        <v>1101660.7</v>
      </c>
      <c r="AB216" s="442"/>
      <c r="AC216" s="4">
        <v>1101660.7</v>
      </c>
      <c r="AD216" s="452">
        <v>1</v>
      </c>
      <c r="AE216" s="442"/>
      <c r="AF216" s="452">
        <v>1</v>
      </c>
      <c r="AG216" s="442"/>
    </row>
    <row r="217" spans="1:33" s="15" customFormat="1" ht="32.25" customHeight="1" x14ac:dyDescent="0.25">
      <c r="A217" s="11">
        <v>198</v>
      </c>
      <c r="B217" s="11" t="s">
        <v>826</v>
      </c>
      <c r="C217" s="11" t="s">
        <v>1046</v>
      </c>
      <c r="D217" s="11" t="s">
        <v>1249</v>
      </c>
      <c r="E217" s="453" t="s">
        <v>1195</v>
      </c>
      <c r="F217" s="442"/>
      <c r="G217" s="11" t="s">
        <v>1250</v>
      </c>
      <c r="H217" s="11" t="s">
        <v>1251</v>
      </c>
      <c r="I217" s="11">
        <v>50</v>
      </c>
      <c r="J217" s="454">
        <v>0</v>
      </c>
      <c r="K217" s="455"/>
      <c r="L217" s="442"/>
      <c r="M217" s="11" t="s">
        <v>1083</v>
      </c>
      <c r="N217" s="9">
        <v>43276</v>
      </c>
      <c r="O217" s="8" t="s">
        <v>925</v>
      </c>
      <c r="P217" s="8" t="s">
        <v>1191</v>
      </c>
      <c r="Q217" s="8" t="s">
        <v>925</v>
      </c>
      <c r="R217" s="7" t="s">
        <v>229</v>
      </c>
      <c r="S217" s="11" t="s">
        <v>634</v>
      </c>
      <c r="T217" s="6">
        <v>677</v>
      </c>
      <c r="U217" s="456">
        <v>0</v>
      </c>
      <c r="V217" s="455"/>
      <c r="W217" s="442"/>
      <c r="X217" s="4">
        <v>1101687.96</v>
      </c>
      <c r="Y217" s="4">
        <v>1101687.96</v>
      </c>
      <c r="Z217" s="4">
        <v>1101687.96</v>
      </c>
      <c r="AA217" s="456">
        <v>1101687.96</v>
      </c>
      <c r="AB217" s="442"/>
      <c r="AC217" s="4">
        <v>1101687.96</v>
      </c>
      <c r="AD217" s="452">
        <v>1</v>
      </c>
      <c r="AE217" s="442"/>
      <c r="AF217" s="452">
        <v>1</v>
      </c>
      <c r="AG217" s="442"/>
    </row>
    <row r="218" spans="1:33" s="15" customFormat="1" ht="32.25" customHeight="1" x14ac:dyDescent="0.25">
      <c r="A218" s="11">
        <v>199</v>
      </c>
      <c r="B218" s="11" t="s">
        <v>826</v>
      </c>
      <c r="C218" s="11" t="s">
        <v>1046</v>
      </c>
      <c r="D218" s="11" t="s">
        <v>1252</v>
      </c>
      <c r="E218" s="453" t="s">
        <v>1195</v>
      </c>
      <c r="F218" s="442"/>
      <c r="G218" s="11" t="s">
        <v>1253</v>
      </c>
      <c r="H218" s="11" t="s">
        <v>1254</v>
      </c>
      <c r="I218" s="11">
        <v>50</v>
      </c>
      <c r="J218" s="454">
        <v>0</v>
      </c>
      <c r="K218" s="455"/>
      <c r="L218" s="442"/>
      <c r="M218" s="11" t="s">
        <v>1083</v>
      </c>
      <c r="N218" s="9">
        <v>43276</v>
      </c>
      <c r="O218" s="8" t="s">
        <v>925</v>
      </c>
      <c r="P218" s="8" t="s">
        <v>1191</v>
      </c>
      <c r="Q218" s="8" t="s">
        <v>925</v>
      </c>
      <c r="R218" s="7" t="s">
        <v>229</v>
      </c>
      <c r="S218" s="11" t="s">
        <v>634</v>
      </c>
      <c r="T218" s="6">
        <v>388</v>
      </c>
      <c r="U218" s="456">
        <v>0</v>
      </c>
      <c r="V218" s="455"/>
      <c r="W218" s="442"/>
      <c r="X218" s="4">
        <v>1101687.96</v>
      </c>
      <c r="Y218" s="4">
        <v>1101687.96</v>
      </c>
      <c r="Z218" s="4">
        <v>1101687.96</v>
      </c>
      <c r="AA218" s="456">
        <v>1101687.96</v>
      </c>
      <c r="AB218" s="442"/>
      <c r="AC218" s="4">
        <v>1101687.96</v>
      </c>
      <c r="AD218" s="452">
        <v>1</v>
      </c>
      <c r="AE218" s="442"/>
      <c r="AF218" s="452">
        <v>1</v>
      </c>
      <c r="AG218" s="442"/>
    </row>
    <row r="219" spans="1:33" s="15" customFormat="1" ht="32.25" customHeight="1" x14ac:dyDescent="0.25">
      <c r="A219" s="11">
        <v>200</v>
      </c>
      <c r="B219" s="11" t="s">
        <v>826</v>
      </c>
      <c r="C219" s="11" t="s">
        <v>1046</v>
      </c>
      <c r="D219" s="11" t="s">
        <v>1255</v>
      </c>
      <c r="E219" s="453" t="s">
        <v>1195</v>
      </c>
      <c r="F219" s="442"/>
      <c r="G219" s="11" t="s">
        <v>1256</v>
      </c>
      <c r="H219" s="11" t="s">
        <v>1257</v>
      </c>
      <c r="I219" s="11">
        <v>50</v>
      </c>
      <c r="J219" s="454">
        <v>0</v>
      </c>
      <c r="K219" s="455"/>
      <c r="L219" s="442"/>
      <c r="M219" s="11" t="s">
        <v>1083</v>
      </c>
      <c r="N219" s="9">
        <v>43276</v>
      </c>
      <c r="O219" s="8" t="s">
        <v>925</v>
      </c>
      <c r="P219" s="8" t="s">
        <v>1191</v>
      </c>
      <c r="Q219" s="8" t="s">
        <v>925</v>
      </c>
      <c r="R219" s="7" t="s">
        <v>229</v>
      </c>
      <c r="S219" s="11" t="s">
        <v>634</v>
      </c>
      <c r="T219" s="6">
        <v>923</v>
      </c>
      <c r="U219" s="456">
        <v>0</v>
      </c>
      <c r="V219" s="455"/>
      <c r="W219" s="442"/>
      <c r="X219" s="4">
        <v>1101573.1200000001</v>
      </c>
      <c r="Y219" s="4">
        <v>1101573.1200000001</v>
      </c>
      <c r="Z219" s="4">
        <v>1101573.1200000001</v>
      </c>
      <c r="AA219" s="456">
        <v>1101573.1200000001</v>
      </c>
      <c r="AB219" s="442"/>
      <c r="AC219" s="4">
        <v>1101573.1200000001</v>
      </c>
      <c r="AD219" s="452">
        <v>1</v>
      </c>
      <c r="AE219" s="442"/>
      <c r="AF219" s="452">
        <v>1</v>
      </c>
      <c r="AG219" s="442"/>
    </row>
    <row r="220" spans="1:33" s="15" customFormat="1" ht="31.5" customHeight="1" x14ac:dyDescent="0.25">
      <c r="A220" s="11">
        <v>201</v>
      </c>
      <c r="B220" s="11" t="s">
        <v>826</v>
      </c>
      <c r="C220" s="11" t="s">
        <v>1046</v>
      </c>
      <c r="D220" s="11" t="s">
        <v>1258</v>
      </c>
      <c r="E220" s="453" t="s">
        <v>1195</v>
      </c>
      <c r="F220" s="442"/>
      <c r="G220" s="11" t="s">
        <v>1259</v>
      </c>
      <c r="H220" s="11" t="s">
        <v>1260</v>
      </c>
      <c r="I220" s="11">
        <v>50</v>
      </c>
      <c r="J220" s="454">
        <v>0</v>
      </c>
      <c r="K220" s="455"/>
      <c r="L220" s="442"/>
      <c r="M220" s="11" t="s">
        <v>1083</v>
      </c>
      <c r="N220" s="9">
        <v>43276</v>
      </c>
      <c r="O220" s="8" t="s">
        <v>925</v>
      </c>
      <c r="P220" s="8" t="s">
        <v>1191</v>
      </c>
      <c r="Q220" s="8" t="s">
        <v>925</v>
      </c>
      <c r="R220" s="7" t="s">
        <v>229</v>
      </c>
      <c r="S220" s="11" t="s">
        <v>634</v>
      </c>
      <c r="T220" s="6">
        <v>923</v>
      </c>
      <c r="U220" s="456">
        <v>0</v>
      </c>
      <c r="V220" s="455"/>
      <c r="W220" s="442"/>
      <c r="X220" s="4">
        <v>1101573.1200000001</v>
      </c>
      <c r="Y220" s="4">
        <v>1101573.1200000001</v>
      </c>
      <c r="Z220" s="4">
        <v>1101573.1200000001</v>
      </c>
      <c r="AA220" s="456">
        <v>1101573.1200000001</v>
      </c>
      <c r="AB220" s="442"/>
      <c r="AC220" s="4">
        <v>1101573.1200000001</v>
      </c>
      <c r="AD220" s="452">
        <v>1</v>
      </c>
      <c r="AE220" s="442"/>
      <c r="AF220" s="452">
        <v>1</v>
      </c>
      <c r="AG220" s="442"/>
    </row>
    <row r="221" spans="1:33" s="15" customFormat="1" ht="31.5" customHeight="1" x14ac:dyDescent="0.25">
      <c r="A221" s="11">
        <v>202</v>
      </c>
      <c r="B221" s="11" t="s">
        <v>826</v>
      </c>
      <c r="C221" s="11" t="s">
        <v>1046</v>
      </c>
      <c r="D221" s="11" t="s">
        <v>1261</v>
      </c>
      <c r="E221" s="453" t="s">
        <v>1195</v>
      </c>
      <c r="F221" s="442"/>
      <c r="G221" s="11" t="s">
        <v>1262</v>
      </c>
      <c r="H221" s="11" t="s">
        <v>1263</v>
      </c>
      <c r="I221" s="11">
        <v>50</v>
      </c>
      <c r="J221" s="454">
        <v>0</v>
      </c>
      <c r="K221" s="455"/>
      <c r="L221" s="442"/>
      <c r="M221" s="11" t="s">
        <v>1083</v>
      </c>
      <c r="N221" s="9">
        <v>43276</v>
      </c>
      <c r="O221" s="8" t="s">
        <v>925</v>
      </c>
      <c r="P221" s="8" t="s">
        <v>1191</v>
      </c>
      <c r="Q221" s="8" t="s">
        <v>925</v>
      </c>
      <c r="R221" s="7" t="s">
        <v>229</v>
      </c>
      <c r="S221" s="11" t="s">
        <v>634</v>
      </c>
      <c r="T221" s="6">
        <v>1355</v>
      </c>
      <c r="U221" s="456">
        <v>0</v>
      </c>
      <c r="V221" s="455"/>
      <c r="W221" s="442"/>
      <c r="X221" s="4">
        <v>1101697.82</v>
      </c>
      <c r="Y221" s="4">
        <v>1101697.82</v>
      </c>
      <c r="Z221" s="4">
        <v>1101697.82</v>
      </c>
      <c r="AA221" s="456">
        <v>1101697.82</v>
      </c>
      <c r="AB221" s="442"/>
      <c r="AC221" s="4">
        <v>1101697.82</v>
      </c>
      <c r="AD221" s="452">
        <v>1</v>
      </c>
      <c r="AE221" s="442"/>
      <c r="AF221" s="452">
        <v>1</v>
      </c>
      <c r="AG221" s="442"/>
    </row>
    <row r="222" spans="1:33" s="15" customFormat="1" ht="31.5" customHeight="1" x14ac:dyDescent="0.25">
      <c r="A222" s="11">
        <v>203</v>
      </c>
      <c r="B222" s="11" t="s">
        <v>826</v>
      </c>
      <c r="C222" s="11" t="s">
        <v>1046</v>
      </c>
      <c r="D222" s="11" t="s">
        <v>1264</v>
      </c>
      <c r="E222" s="453" t="s">
        <v>1195</v>
      </c>
      <c r="F222" s="442"/>
      <c r="G222" s="11" t="s">
        <v>977</v>
      </c>
      <c r="H222" s="11" t="s">
        <v>978</v>
      </c>
      <c r="I222" s="11">
        <v>50</v>
      </c>
      <c r="J222" s="454">
        <v>0</v>
      </c>
      <c r="K222" s="455"/>
      <c r="L222" s="442"/>
      <c r="M222" s="11" t="s">
        <v>1083</v>
      </c>
      <c r="N222" s="9">
        <v>43276</v>
      </c>
      <c r="O222" s="8" t="s">
        <v>925</v>
      </c>
      <c r="P222" s="8" t="s">
        <v>1191</v>
      </c>
      <c r="Q222" s="8" t="s">
        <v>925</v>
      </c>
      <c r="R222" s="7" t="s">
        <v>229</v>
      </c>
      <c r="S222" s="11" t="s">
        <v>634</v>
      </c>
      <c r="T222" s="6">
        <v>926</v>
      </c>
      <c r="U222" s="456">
        <v>0</v>
      </c>
      <c r="V222" s="455"/>
      <c r="W222" s="442"/>
      <c r="X222" s="4">
        <v>1101697.82</v>
      </c>
      <c r="Y222" s="4">
        <v>1101697.82</v>
      </c>
      <c r="Z222" s="4">
        <v>1101697.82</v>
      </c>
      <c r="AA222" s="456">
        <v>1101697.82</v>
      </c>
      <c r="AB222" s="442"/>
      <c r="AC222" s="4">
        <v>1101697.82</v>
      </c>
      <c r="AD222" s="452">
        <v>1</v>
      </c>
      <c r="AE222" s="442"/>
      <c r="AF222" s="452">
        <v>1</v>
      </c>
      <c r="AG222" s="442"/>
    </row>
    <row r="223" spans="1:33" s="15" customFormat="1" ht="31.5" customHeight="1" x14ac:dyDescent="0.25">
      <c r="A223" s="11">
        <v>204</v>
      </c>
      <c r="B223" s="11" t="s">
        <v>826</v>
      </c>
      <c r="C223" s="11" t="s">
        <v>1046</v>
      </c>
      <c r="D223" s="11" t="s">
        <v>1265</v>
      </c>
      <c r="E223" s="453" t="s">
        <v>1195</v>
      </c>
      <c r="F223" s="442"/>
      <c r="G223" s="11" t="s">
        <v>1266</v>
      </c>
      <c r="H223" s="11" t="s">
        <v>1267</v>
      </c>
      <c r="I223" s="11">
        <v>50</v>
      </c>
      <c r="J223" s="454">
        <v>0</v>
      </c>
      <c r="K223" s="455"/>
      <c r="L223" s="442"/>
      <c r="M223" s="11" t="s">
        <v>1083</v>
      </c>
      <c r="N223" s="9">
        <v>43276</v>
      </c>
      <c r="O223" s="8" t="s">
        <v>925</v>
      </c>
      <c r="P223" s="8" t="s">
        <v>1191</v>
      </c>
      <c r="Q223" s="8" t="s">
        <v>925</v>
      </c>
      <c r="R223" s="7" t="s">
        <v>229</v>
      </c>
      <c r="S223" s="11" t="s">
        <v>634</v>
      </c>
      <c r="T223" s="6">
        <v>611</v>
      </c>
      <c r="U223" s="456">
        <v>0</v>
      </c>
      <c r="V223" s="455"/>
      <c r="W223" s="442"/>
      <c r="X223" s="4">
        <v>1101501.78</v>
      </c>
      <c r="Y223" s="4">
        <v>1101501.78</v>
      </c>
      <c r="Z223" s="4">
        <v>1101501.78</v>
      </c>
      <c r="AA223" s="456">
        <v>1101501.78</v>
      </c>
      <c r="AB223" s="442"/>
      <c r="AC223" s="4">
        <v>1101501.78</v>
      </c>
      <c r="AD223" s="452">
        <v>1</v>
      </c>
      <c r="AE223" s="442"/>
      <c r="AF223" s="452">
        <v>1</v>
      </c>
      <c r="AG223" s="442"/>
    </row>
    <row r="224" spans="1:33" s="15" customFormat="1" ht="31.5" customHeight="1" x14ac:dyDescent="0.25">
      <c r="A224" s="11">
        <v>205</v>
      </c>
      <c r="B224" s="11" t="s">
        <v>826</v>
      </c>
      <c r="C224" s="11" t="s">
        <v>1046</v>
      </c>
      <c r="D224" s="11" t="s">
        <v>1268</v>
      </c>
      <c r="E224" s="453" t="s">
        <v>1195</v>
      </c>
      <c r="F224" s="442"/>
      <c r="G224" s="11" t="s">
        <v>1269</v>
      </c>
      <c r="H224" s="11" t="s">
        <v>1270</v>
      </c>
      <c r="I224" s="11">
        <v>50</v>
      </c>
      <c r="J224" s="454">
        <v>0</v>
      </c>
      <c r="K224" s="455"/>
      <c r="L224" s="442"/>
      <c r="M224" s="11" t="s">
        <v>1083</v>
      </c>
      <c r="N224" s="9">
        <v>43276</v>
      </c>
      <c r="O224" s="8" t="s">
        <v>925</v>
      </c>
      <c r="P224" s="8" t="s">
        <v>1191</v>
      </c>
      <c r="Q224" s="8" t="s">
        <v>925</v>
      </c>
      <c r="R224" s="7" t="s">
        <v>229</v>
      </c>
      <c r="S224" s="11" t="s">
        <v>634</v>
      </c>
      <c r="T224" s="6">
        <v>716</v>
      </c>
      <c r="U224" s="456">
        <v>0</v>
      </c>
      <c r="V224" s="455"/>
      <c r="W224" s="442"/>
      <c r="X224" s="4">
        <v>1101501.78</v>
      </c>
      <c r="Y224" s="4">
        <v>1101501.78</v>
      </c>
      <c r="Z224" s="4">
        <v>1101501.78</v>
      </c>
      <c r="AA224" s="456">
        <v>1101501.78</v>
      </c>
      <c r="AB224" s="442"/>
      <c r="AC224" s="4">
        <v>1101501.78</v>
      </c>
      <c r="AD224" s="452">
        <v>1</v>
      </c>
      <c r="AE224" s="442"/>
      <c r="AF224" s="452">
        <v>1</v>
      </c>
      <c r="AG224" s="442"/>
    </row>
    <row r="225" spans="1:33" s="15" customFormat="1" ht="31.5" customHeight="1" x14ac:dyDescent="0.25">
      <c r="A225" s="11">
        <v>206</v>
      </c>
      <c r="B225" s="11" t="s">
        <v>826</v>
      </c>
      <c r="C225" s="11" t="s">
        <v>1046</v>
      </c>
      <c r="D225" s="11" t="s">
        <v>1271</v>
      </c>
      <c r="E225" s="453" t="s">
        <v>1195</v>
      </c>
      <c r="F225" s="442"/>
      <c r="G225" s="11" t="s">
        <v>1272</v>
      </c>
      <c r="H225" s="11" t="s">
        <v>1273</v>
      </c>
      <c r="I225" s="11">
        <v>50</v>
      </c>
      <c r="J225" s="454">
        <v>0</v>
      </c>
      <c r="K225" s="455"/>
      <c r="L225" s="442"/>
      <c r="M225" s="11" t="s">
        <v>1083</v>
      </c>
      <c r="N225" s="9">
        <v>43276</v>
      </c>
      <c r="O225" s="8" t="s">
        <v>925</v>
      </c>
      <c r="P225" s="8" t="s">
        <v>1191</v>
      </c>
      <c r="Q225" s="8" t="s">
        <v>925</v>
      </c>
      <c r="R225" s="7" t="s">
        <v>229</v>
      </c>
      <c r="S225" s="11" t="s">
        <v>634</v>
      </c>
      <c r="T225" s="6">
        <v>511</v>
      </c>
      <c r="U225" s="456">
        <v>0</v>
      </c>
      <c r="V225" s="455"/>
      <c r="W225" s="442"/>
      <c r="X225" s="4">
        <v>1101701.8799999999</v>
      </c>
      <c r="Y225" s="4">
        <v>1101701.8799999999</v>
      </c>
      <c r="Z225" s="4">
        <v>1101701.8799999999</v>
      </c>
      <c r="AA225" s="456">
        <v>1101701.8799999999</v>
      </c>
      <c r="AB225" s="442"/>
      <c r="AC225" s="4">
        <v>1101701.8799999999</v>
      </c>
      <c r="AD225" s="452">
        <v>1</v>
      </c>
      <c r="AE225" s="442"/>
      <c r="AF225" s="452">
        <v>1</v>
      </c>
      <c r="AG225" s="442"/>
    </row>
    <row r="226" spans="1:33" s="15" customFormat="1" ht="32.25" customHeight="1" x14ac:dyDescent="0.25">
      <c r="A226" s="11">
        <v>207</v>
      </c>
      <c r="B226" s="11" t="s">
        <v>826</v>
      </c>
      <c r="C226" s="11" t="s">
        <v>1046</v>
      </c>
      <c r="D226" s="11" t="s">
        <v>1274</v>
      </c>
      <c r="E226" s="453" t="s">
        <v>1195</v>
      </c>
      <c r="F226" s="442"/>
      <c r="G226" s="11" t="s">
        <v>1275</v>
      </c>
      <c r="H226" s="11" t="s">
        <v>1276</v>
      </c>
      <c r="I226" s="11">
        <v>50</v>
      </c>
      <c r="J226" s="454">
        <v>0</v>
      </c>
      <c r="K226" s="455"/>
      <c r="L226" s="442"/>
      <c r="M226" s="11" t="s">
        <v>1083</v>
      </c>
      <c r="N226" s="9">
        <v>43276</v>
      </c>
      <c r="O226" s="8" t="s">
        <v>925</v>
      </c>
      <c r="P226" s="8" t="s">
        <v>1191</v>
      </c>
      <c r="Q226" s="8" t="s">
        <v>925</v>
      </c>
      <c r="R226" s="7" t="s">
        <v>229</v>
      </c>
      <c r="S226" s="11" t="s">
        <v>634</v>
      </c>
      <c r="T226" s="6">
        <v>430</v>
      </c>
      <c r="U226" s="456">
        <v>0</v>
      </c>
      <c r="V226" s="455"/>
      <c r="W226" s="442"/>
      <c r="X226" s="4">
        <v>1101701.8799999999</v>
      </c>
      <c r="Y226" s="4">
        <v>1101701.8799999999</v>
      </c>
      <c r="Z226" s="4">
        <v>1101701.8799999999</v>
      </c>
      <c r="AA226" s="456">
        <v>1101701.8799999999</v>
      </c>
      <c r="AB226" s="442"/>
      <c r="AC226" s="4">
        <v>1101701.8799999999</v>
      </c>
      <c r="AD226" s="452">
        <v>1</v>
      </c>
      <c r="AE226" s="442"/>
      <c r="AF226" s="452">
        <v>1</v>
      </c>
      <c r="AG226" s="442"/>
    </row>
    <row r="227" spans="1:33" s="15" customFormat="1" ht="32.25" customHeight="1" x14ac:dyDescent="0.25">
      <c r="A227" s="11">
        <v>208</v>
      </c>
      <c r="B227" s="11" t="s">
        <v>826</v>
      </c>
      <c r="C227" s="11" t="s">
        <v>1046</v>
      </c>
      <c r="D227" s="11" t="s">
        <v>1277</v>
      </c>
      <c r="E227" s="453" t="s">
        <v>1195</v>
      </c>
      <c r="F227" s="442"/>
      <c r="G227" s="11" t="s">
        <v>1278</v>
      </c>
      <c r="H227" s="11" t="s">
        <v>1279</v>
      </c>
      <c r="I227" s="11">
        <v>49</v>
      </c>
      <c r="J227" s="454">
        <v>0</v>
      </c>
      <c r="K227" s="455"/>
      <c r="L227" s="442"/>
      <c r="M227" s="11" t="s">
        <v>1083</v>
      </c>
      <c r="N227" s="9">
        <v>43276</v>
      </c>
      <c r="O227" s="8" t="s">
        <v>925</v>
      </c>
      <c r="P227" s="8" t="s">
        <v>1191</v>
      </c>
      <c r="Q227" s="8" t="s">
        <v>925</v>
      </c>
      <c r="R227" s="7" t="s">
        <v>229</v>
      </c>
      <c r="S227" s="11" t="s">
        <v>634</v>
      </c>
      <c r="T227" s="6">
        <v>1250</v>
      </c>
      <c r="U227" s="456">
        <v>0</v>
      </c>
      <c r="V227" s="455"/>
      <c r="W227" s="442"/>
      <c r="X227" s="4">
        <v>1076994.0900000001</v>
      </c>
      <c r="Y227" s="4">
        <v>1076994.0900000001</v>
      </c>
      <c r="Z227" s="4">
        <v>1076994.0900000001</v>
      </c>
      <c r="AA227" s="456">
        <v>1076994.0900000001</v>
      </c>
      <c r="AB227" s="442"/>
      <c r="AC227" s="4">
        <v>1076994.0900000001</v>
      </c>
      <c r="AD227" s="452">
        <v>1</v>
      </c>
      <c r="AE227" s="442"/>
      <c r="AF227" s="452">
        <v>1</v>
      </c>
      <c r="AG227" s="442"/>
    </row>
    <row r="228" spans="1:33" s="15" customFormat="1" ht="32.25" customHeight="1" x14ac:dyDescent="0.25">
      <c r="A228" s="11">
        <v>209</v>
      </c>
      <c r="B228" s="11" t="s">
        <v>826</v>
      </c>
      <c r="C228" s="11" t="s">
        <v>1046</v>
      </c>
      <c r="D228" s="11" t="s">
        <v>1280</v>
      </c>
      <c r="E228" s="453" t="s">
        <v>1281</v>
      </c>
      <c r="F228" s="442"/>
      <c r="G228" s="11" t="s">
        <v>1282</v>
      </c>
      <c r="H228" s="11" t="s">
        <v>1283</v>
      </c>
      <c r="I228" s="11">
        <v>15</v>
      </c>
      <c r="J228" s="454">
        <v>0</v>
      </c>
      <c r="K228" s="455"/>
      <c r="L228" s="442"/>
      <c r="M228" s="11" t="s">
        <v>1083</v>
      </c>
      <c r="N228" s="9">
        <v>43276</v>
      </c>
      <c r="O228" s="8" t="s">
        <v>925</v>
      </c>
      <c r="P228" s="8" t="s">
        <v>1191</v>
      </c>
      <c r="Q228" s="8" t="s">
        <v>925</v>
      </c>
      <c r="R228" s="7" t="s">
        <v>229</v>
      </c>
      <c r="S228" s="11" t="s">
        <v>634</v>
      </c>
      <c r="T228" s="6">
        <v>395</v>
      </c>
      <c r="U228" s="456">
        <v>0</v>
      </c>
      <c r="V228" s="455"/>
      <c r="W228" s="442"/>
      <c r="X228" s="4">
        <v>809535.69</v>
      </c>
      <c r="Y228" s="4">
        <v>809535.69</v>
      </c>
      <c r="Z228" s="4">
        <v>809535.69</v>
      </c>
      <c r="AA228" s="456">
        <v>809535.69</v>
      </c>
      <c r="AB228" s="442"/>
      <c r="AC228" s="4">
        <v>809535.69</v>
      </c>
      <c r="AD228" s="452">
        <v>1</v>
      </c>
      <c r="AE228" s="442"/>
      <c r="AF228" s="452">
        <v>1</v>
      </c>
      <c r="AG228" s="442"/>
    </row>
    <row r="229" spans="1:33" s="15" customFormat="1" ht="32.25" customHeight="1" x14ac:dyDescent="0.25">
      <c r="A229" s="11">
        <v>210</v>
      </c>
      <c r="B229" s="11" t="s">
        <v>826</v>
      </c>
      <c r="C229" s="11" t="s">
        <v>1046</v>
      </c>
      <c r="D229" s="11" t="s">
        <v>1284</v>
      </c>
      <c r="E229" s="453" t="s">
        <v>1281</v>
      </c>
      <c r="F229" s="442"/>
      <c r="G229" s="11" t="s">
        <v>1285</v>
      </c>
      <c r="H229" s="11" t="s">
        <v>1286</v>
      </c>
      <c r="I229" s="11">
        <v>10</v>
      </c>
      <c r="J229" s="454">
        <v>0</v>
      </c>
      <c r="K229" s="455"/>
      <c r="L229" s="442"/>
      <c r="M229" s="11" t="s">
        <v>1083</v>
      </c>
      <c r="N229" s="9">
        <v>43276</v>
      </c>
      <c r="O229" s="8" t="s">
        <v>925</v>
      </c>
      <c r="P229" s="8" t="s">
        <v>1191</v>
      </c>
      <c r="Q229" s="8" t="s">
        <v>925</v>
      </c>
      <c r="R229" s="7" t="s">
        <v>229</v>
      </c>
      <c r="S229" s="11" t="s">
        <v>634</v>
      </c>
      <c r="T229" s="6">
        <v>103</v>
      </c>
      <c r="U229" s="456">
        <v>0</v>
      </c>
      <c r="V229" s="455"/>
      <c r="W229" s="442"/>
      <c r="X229" s="4">
        <v>539690.46</v>
      </c>
      <c r="Y229" s="4">
        <v>539690.46</v>
      </c>
      <c r="Z229" s="4">
        <v>539690.46</v>
      </c>
      <c r="AA229" s="456">
        <v>539690.46</v>
      </c>
      <c r="AB229" s="442"/>
      <c r="AC229" s="4">
        <v>539690.46</v>
      </c>
      <c r="AD229" s="452">
        <v>1</v>
      </c>
      <c r="AE229" s="442"/>
      <c r="AF229" s="452">
        <v>1</v>
      </c>
      <c r="AG229" s="442"/>
    </row>
    <row r="230" spans="1:33" s="15" customFormat="1" ht="32.25" customHeight="1" x14ac:dyDescent="0.25">
      <c r="A230" s="11">
        <v>211</v>
      </c>
      <c r="B230" s="11" t="s">
        <v>826</v>
      </c>
      <c r="C230" s="11" t="s">
        <v>1046</v>
      </c>
      <c r="D230" s="11" t="s">
        <v>1287</v>
      </c>
      <c r="E230" s="453" t="s">
        <v>1281</v>
      </c>
      <c r="F230" s="442"/>
      <c r="G230" s="11" t="s">
        <v>1288</v>
      </c>
      <c r="H230" s="11" t="s">
        <v>1289</v>
      </c>
      <c r="I230" s="11">
        <v>10</v>
      </c>
      <c r="J230" s="454">
        <v>0</v>
      </c>
      <c r="K230" s="455"/>
      <c r="L230" s="442"/>
      <c r="M230" s="11" t="s">
        <v>1083</v>
      </c>
      <c r="N230" s="9">
        <v>43276</v>
      </c>
      <c r="O230" s="8" t="s">
        <v>925</v>
      </c>
      <c r="P230" s="8" t="s">
        <v>1191</v>
      </c>
      <c r="Q230" s="8" t="s">
        <v>925</v>
      </c>
      <c r="R230" s="7" t="s">
        <v>229</v>
      </c>
      <c r="S230" s="11" t="s">
        <v>634</v>
      </c>
      <c r="T230" s="6">
        <v>115</v>
      </c>
      <c r="U230" s="456">
        <v>0</v>
      </c>
      <c r="V230" s="455"/>
      <c r="W230" s="442"/>
      <c r="X230" s="4">
        <v>539690.46</v>
      </c>
      <c r="Y230" s="4">
        <v>539690.46</v>
      </c>
      <c r="Z230" s="4">
        <v>539690.46</v>
      </c>
      <c r="AA230" s="456">
        <v>539690.46</v>
      </c>
      <c r="AB230" s="442"/>
      <c r="AC230" s="4">
        <v>539690.46</v>
      </c>
      <c r="AD230" s="452">
        <v>1</v>
      </c>
      <c r="AE230" s="442"/>
      <c r="AF230" s="452">
        <v>1</v>
      </c>
      <c r="AG230" s="442"/>
    </row>
    <row r="231" spans="1:33" s="15" customFormat="1" ht="32.25" customHeight="1" x14ac:dyDescent="0.25">
      <c r="A231" s="11">
        <v>212</v>
      </c>
      <c r="B231" s="11" t="s">
        <v>826</v>
      </c>
      <c r="C231" s="11" t="s">
        <v>1046</v>
      </c>
      <c r="D231" s="11" t="s">
        <v>1290</v>
      </c>
      <c r="E231" s="453" t="s">
        <v>1281</v>
      </c>
      <c r="F231" s="442"/>
      <c r="G231" s="11" t="s">
        <v>1291</v>
      </c>
      <c r="H231" s="11" t="s">
        <v>1292</v>
      </c>
      <c r="I231" s="11">
        <v>10</v>
      </c>
      <c r="J231" s="454">
        <v>0</v>
      </c>
      <c r="K231" s="455"/>
      <c r="L231" s="442"/>
      <c r="M231" s="11" t="s">
        <v>1083</v>
      </c>
      <c r="N231" s="9">
        <v>43276</v>
      </c>
      <c r="O231" s="8" t="s">
        <v>925</v>
      </c>
      <c r="P231" s="8" t="s">
        <v>1191</v>
      </c>
      <c r="Q231" s="8" t="s">
        <v>925</v>
      </c>
      <c r="R231" s="7" t="s">
        <v>229</v>
      </c>
      <c r="S231" s="11" t="s">
        <v>634</v>
      </c>
      <c r="T231" s="6">
        <v>100</v>
      </c>
      <c r="U231" s="456">
        <v>0</v>
      </c>
      <c r="V231" s="455"/>
      <c r="W231" s="442"/>
      <c r="X231" s="4">
        <v>539690.46</v>
      </c>
      <c r="Y231" s="4">
        <v>539690.46</v>
      </c>
      <c r="Z231" s="4">
        <v>539690.46</v>
      </c>
      <c r="AA231" s="456">
        <v>539690.46</v>
      </c>
      <c r="AB231" s="442"/>
      <c r="AC231" s="4">
        <v>539690.46</v>
      </c>
      <c r="AD231" s="452">
        <v>1</v>
      </c>
      <c r="AE231" s="442"/>
      <c r="AF231" s="452">
        <v>1</v>
      </c>
      <c r="AG231" s="442"/>
    </row>
    <row r="232" spans="1:33" s="15" customFormat="1" ht="32.25" customHeight="1" x14ac:dyDescent="0.25">
      <c r="A232" s="11">
        <v>213</v>
      </c>
      <c r="B232" s="11" t="s">
        <v>826</v>
      </c>
      <c r="C232" s="11" t="s">
        <v>1046</v>
      </c>
      <c r="D232" s="11" t="s">
        <v>1293</v>
      </c>
      <c r="E232" s="453" t="s">
        <v>1281</v>
      </c>
      <c r="F232" s="442"/>
      <c r="G232" s="11" t="s">
        <v>1294</v>
      </c>
      <c r="H232" s="11" t="s">
        <v>1295</v>
      </c>
      <c r="I232" s="11">
        <v>10</v>
      </c>
      <c r="J232" s="454">
        <v>0</v>
      </c>
      <c r="K232" s="455"/>
      <c r="L232" s="442"/>
      <c r="M232" s="11" t="s">
        <v>1083</v>
      </c>
      <c r="N232" s="9">
        <v>43276</v>
      </c>
      <c r="O232" s="8" t="s">
        <v>925</v>
      </c>
      <c r="P232" s="8" t="s">
        <v>1191</v>
      </c>
      <c r="Q232" s="8" t="s">
        <v>925</v>
      </c>
      <c r="R232" s="7" t="s">
        <v>229</v>
      </c>
      <c r="S232" s="11" t="s">
        <v>634</v>
      </c>
      <c r="T232" s="6">
        <v>100</v>
      </c>
      <c r="U232" s="456">
        <v>0</v>
      </c>
      <c r="V232" s="455"/>
      <c r="W232" s="442"/>
      <c r="X232" s="4">
        <v>539690.46</v>
      </c>
      <c r="Y232" s="4">
        <v>539690.46</v>
      </c>
      <c r="Z232" s="4">
        <v>539690.46</v>
      </c>
      <c r="AA232" s="456">
        <v>539690.46</v>
      </c>
      <c r="AB232" s="442"/>
      <c r="AC232" s="4">
        <v>539690.46</v>
      </c>
      <c r="AD232" s="452">
        <v>1</v>
      </c>
      <c r="AE232" s="442"/>
      <c r="AF232" s="452">
        <v>1</v>
      </c>
      <c r="AG232" s="442"/>
    </row>
    <row r="233" spans="1:33" s="15" customFormat="1" ht="32.25" customHeight="1" x14ac:dyDescent="0.25">
      <c r="A233" s="11">
        <v>214</v>
      </c>
      <c r="B233" s="11" t="s">
        <v>826</v>
      </c>
      <c r="C233" s="11" t="s">
        <v>1046</v>
      </c>
      <c r="D233" s="11" t="s">
        <v>1296</v>
      </c>
      <c r="E233" s="453" t="s">
        <v>1281</v>
      </c>
      <c r="F233" s="442"/>
      <c r="G233" s="11" t="s">
        <v>1123</v>
      </c>
      <c r="H233" s="11" t="s">
        <v>1124</v>
      </c>
      <c r="I233" s="11">
        <v>30</v>
      </c>
      <c r="J233" s="454">
        <v>0</v>
      </c>
      <c r="K233" s="455"/>
      <c r="L233" s="442"/>
      <c r="M233" s="11" t="s">
        <v>1083</v>
      </c>
      <c r="N233" s="9">
        <v>43276</v>
      </c>
      <c r="O233" s="8" t="s">
        <v>925</v>
      </c>
      <c r="P233" s="8" t="s">
        <v>1191</v>
      </c>
      <c r="Q233" s="8" t="s">
        <v>925</v>
      </c>
      <c r="R233" s="7" t="s">
        <v>229</v>
      </c>
      <c r="S233" s="11" t="s">
        <v>634</v>
      </c>
      <c r="T233" s="6">
        <v>395</v>
      </c>
      <c r="U233" s="456">
        <v>0</v>
      </c>
      <c r="V233" s="455"/>
      <c r="W233" s="442"/>
      <c r="X233" s="4">
        <v>1618669.45</v>
      </c>
      <c r="Y233" s="4">
        <v>1618669.45</v>
      </c>
      <c r="Z233" s="4">
        <v>1618669.45</v>
      </c>
      <c r="AA233" s="456">
        <v>1618669.45</v>
      </c>
      <c r="AB233" s="442"/>
      <c r="AC233" s="4">
        <v>1618669.45</v>
      </c>
      <c r="AD233" s="452">
        <v>1</v>
      </c>
      <c r="AE233" s="442"/>
      <c r="AF233" s="452">
        <v>1</v>
      </c>
      <c r="AG233" s="442"/>
    </row>
    <row r="234" spans="1:33" s="15" customFormat="1" ht="32.25" customHeight="1" x14ac:dyDescent="0.25">
      <c r="A234" s="11">
        <v>215</v>
      </c>
      <c r="B234" s="11" t="s">
        <v>826</v>
      </c>
      <c r="C234" s="11" t="s">
        <v>1046</v>
      </c>
      <c r="D234" s="11" t="s">
        <v>1297</v>
      </c>
      <c r="E234" s="453" t="s">
        <v>1298</v>
      </c>
      <c r="F234" s="442"/>
      <c r="G234" s="11" t="s">
        <v>1299</v>
      </c>
      <c r="H234" s="11" t="s">
        <v>1300</v>
      </c>
      <c r="I234" s="11">
        <v>10</v>
      </c>
      <c r="J234" s="454">
        <v>0</v>
      </c>
      <c r="K234" s="455"/>
      <c r="L234" s="442"/>
      <c r="M234" s="11" t="s">
        <v>1083</v>
      </c>
      <c r="N234" s="9">
        <v>43276</v>
      </c>
      <c r="O234" s="8" t="s">
        <v>925</v>
      </c>
      <c r="P234" s="8" t="s">
        <v>1191</v>
      </c>
      <c r="Q234" s="8" t="s">
        <v>925</v>
      </c>
      <c r="R234" s="7" t="s">
        <v>229</v>
      </c>
      <c r="S234" s="11" t="s">
        <v>634</v>
      </c>
      <c r="T234" s="6">
        <v>66</v>
      </c>
      <c r="U234" s="456">
        <v>0</v>
      </c>
      <c r="V234" s="455"/>
      <c r="W234" s="442"/>
      <c r="X234" s="4">
        <v>539556.48</v>
      </c>
      <c r="Y234" s="4">
        <v>539556.48</v>
      </c>
      <c r="Z234" s="4">
        <v>539556.48</v>
      </c>
      <c r="AA234" s="456">
        <v>539556.48</v>
      </c>
      <c r="AB234" s="442"/>
      <c r="AC234" s="4">
        <v>539556.48</v>
      </c>
      <c r="AD234" s="452">
        <v>1</v>
      </c>
      <c r="AE234" s="442"/>
      <c r="AF234" s="452">
        <v>1</v>
      </c>
      <c r="AG234" s="442"/>
    </row>
    <row r="235" spans="1:33" s="15" customFormat="1" ht="32.25" customHeight="1" x14ac:dyDescent="0.25">
      <c r="A235" s="11">
        <v>216</v>
      </c>
      <c r="B235" s="11" t="s">
        <v>826</v>
      </c>
      <c r="C235" s="11" t="s">
        <v>1046</v>
      </c>
      <c r="D235" s="11" t="s">
        <v>1301</v>
      </c>
      <c r="E235" s="453" t="s">
        <v>1302</v>
      </c>
      <c r="F235" s="442"/>
      <c r="G235" s="11" t="s">
        <v>1303</v>
      </c>
      <c r="H235" s="11" t="s">
        <v>1304</v>
      </c>
      <c r="I235" s="11">
        <v>10</v>
      </c>
      <c r="J235" s="454">
        <v>0</v>
      </c>
      <c r="K235" s="455"/>
      <c r="L235" s="442"/>
      <c r="M235" s="11" t="s">
        <v>1083</v>
      </c>
      <c r="N235" s="9">
        <v>43276</v>
      </c>
      <c r="O235" s="8" t="s">
        <v>925</v>
      </c>
      <c r="P235" s="8" t="s">
        <v>1191</v>
      </c>
      <c r="Q235" s="8" t="s">
        <v>925</v>
      </c>
      <c r="R235" s="7" t="s">
        <v>229</v>
      </c>
      <c r="S235" s="11" t="s">
        <v>634</v>
      </c>
      <c r="T235" s="6">
        <v>105</v>
      </c>
      <c r="U235" s="456">
        <v>0</v>
      </c>
      <c r="V235" s="455"/>
      <c r="W235" s="442"/>
      <c r="X235" s="4">
        <v>539556.48</v>
      </c>
      <c r="Y235" s="4">
        <v>539556.48</v>
      </c>
      <c r="Z235" s="4">
        <v>539556.48</v>
      </c>
      <c r="AA235" s="456">
        <v>539556.48</v>
      </c>
      <c r="AB235" s="442"/>
      <c r="AC235" s="4">
        <v>539556.48</v>
      </c>
      <c r="AD235" s="452">
        <v>1</v>
      </c>
      <c r="AE235" s="442"/>
      <c r="AF235" s="452">
        <v>1</v>
      </c>
      <c r="AG235" s="442"/>
    </row>
    <row r="236" spans="1:33" s="15" customFormat="1" ht="32.25" customHeight="1" x14ac:dyDescent="0.25">
      <c r="A236" s="11">
        <v>217</v>
      </c>
      <c r="B236" s="11" t="s">
        <v>826</v>
      </c>
      <c r="C236" s="11" t="s">
        <v>1046</v>
      </c>
      <c r="D236" s="11" t="s">
        <v>1305</v>
      </c>
      <c r="E236" s="453" t="s">
        <v>1306</v>
      </c>
      <c r="F236" s="442"/>
      <c r="G236" s="11" t="s">
        <v>1307</v>
      </c>
      <c r="H236" s="11" t="s">
        <v>1308</v>
      </c>
      <c r="I236" s="11">
        <v>10</v>
      </c>
      <c r="J236" s="454">
        <v>0</v>
      </c>
      <c r="K236" s="455"/>
      <c r="L236" s="442"/>
      <c r="M236" s="11" t="s">
        <v>1083</v>
      </c>
      <c r="N236" s="9">
        <v>43276</v>
      </c>
      <c r="O236" s="8" t="s">
        <v>925</v>
      </c>
      <c r="P236" s="8" t="s">
        <v>1191</v>
      </c>
      <c r="Q236" s="8" t="s">
        <v>925</v>
      </c>
      <c r="R236" s="7" t="s">
        <v>229</v>
      </c>
      <c r="S236" s="11" t="s">
        <v>634</v>
      </c>
      <c r="T236" s="6">
        <v>105</v>
      </c>
      <c r="U236" s="456">
        <v>0</v>
      </c>
      <c r="V236" s="455"/>
      <c r="W236" s="442"/>
      <c r="X236" s="4">
        <v>539556.48</v>
      </c>
      <c r="Y236" s="4">
        <v>539556.48</v>
      </c>
      <c r="Z236" s="4">
        <v>539556.48</v>
      </c>
      <c r="AA236" s="456">
        <v>539556.48</v>
      </c>
      <c r="AB236" s="442"/>
      <c r="AC236" s="4">
        <v>539556.48</v>
      </c>
      <c r="AD236" s="452">
        <v>1</v>
      </c>
      <c r="AE236" s="442"/>
      <c r="AF236" s="452">
        <v>1</v>
      </c>
      <c r="AG236" s="442"/>
    </row>
    <row r="237" spans="1:33" s="15" customFormat="1" ht="32.25" customHeight="1" x14ac:dyDescent="0.25">
      <c r="A237" s="11">
        <v>218</v>
      </c>
      <c r="B237" s="11" t="s">
        <v>826</v>
      </c>
      <c r="C237" s="11" t="s">
        <v>1046</v>
      </c>
      <c r="D237" s="11" t="s">
        <v>1309</v>
      </c>
      <c r="E237" s="453" t="s">
        <v>1281</v>
      </c>
      <c r="F237" s="442"/>
      <c r="G237" s="11" t="s">
        <v>1307</v>
      </c>
      <c r="H237" s="11" t="s">
        <v>1308</v>
      </c>
      <c r="I237" s="11">
        <v>10</v>
      </c>
      <c r="J237" s="454">
        <v>0</v>
      </c>
      <c r="K237" s="455"/>
      <c r="L237" s="442"/>
      <c r="M237" s="11" t="s">
        <v>1083</v>
      </c>
      <c r="N237" s="9">
        <v>43276</v>
      </c>
      <c r="O237" s="8" t="s">
        <v>925</v>
      </c>
      <c r="P237" s="8" t="s">
        <v>1191</v>
      </c>
      <c r="Q237" s="8" t="s">
        <v>925</v>
      </c>
      <c r="R237" s="7" t="s">
        <v>229</v>
      </c>
      <c r="S237" s="11" t="s">
        <v>634</v>
      </c>
      <c r="T237" s="6">
        <v>88</v>
      </c>
      <c r="U237" s="456">
        <v>0</v>
      </c>
      <c r="V237" s="455"/>
      <c r="W237" s="442"/>
      <c r="X237" s="4">
        <v>539078.1</v>
      </c>
      <c r="Y237" s="4">
        <v>539078.1</v>
      </c>
      <c r="Z237" s="4">
        <v>539078.1</v>
      </c>
      <c r="AA237" s="456">
        <v>539078.1</v>
      </c>
      <c r="AB237" s="442"/>
      <c r="AC237" s="4">
        <v>539078.1</v>
      </c>
      <c r="AD237" s="452">
        <v>1</v>
      </c>
      <c r="AE237" s="442"/>
      <c r="AF237" s="452">
        <v>1</v>
      </c>
      <c r="AG237" s="442"/>
    </row>
    <row r="238" spans="1:33" s="15" customFormat="1" ht="43.5" customHeight="1" x14ac:dyDescent="0.25">
      <c r="A238" s="11">
        <v>219</v>
      </c>
      <c r="B238" s="11" t="s">
        <v>826</v>
      </c>
      <c r="C238" s="11" t="s">
        <v>1046</v>
      </c>
      <c r="D238" s="11" t="s">
        <v>1310</v>
      </c>
      <c r="E238" s="453" t="s">
        <v>1311</v>
      </c>
      <c r="F238" s="442"/>
      <c r="G238" s="11" t="s">
        <v>1307</v>
      </c>
      <c r="H238" s="11" t="s">
        <v>1308</v>
      </c>
      <c r="I238" s="11">
        <v>10</v>
      </c>
      <c r="J238" s="454">
        <v>0</v>
      </c>
      <c r="K238" s="455"/>
      <c r="L238" s="442"/>
      <c r="M238" s="11" t="s">
        <v>1083</v>
      </c>
      <c r="N238" s="9">
        <v>43276</v>
      </c>
      <c r="O238" s="8" t="s">
        <v>925</v>
      </c>
      <c r="P238" s="8" t="s">
        <v>1191</v>
      </c>
      <c r="Q238" s="8" t="s">
        <v>925</v>
      </c>
      <c r="R238" s="7" t="s">
        <v>229</v>
      </c>
      <c r="S238" s="11" t="s">
        <v>634</v>
      </c>
      <c r="T238" s="6">
        <v>98</v>
      </c>
      <c r="U238" s="456">
        <v>0</v>
      </c>
      <c r="V238" s="455"/>
      <c r="W238" s="442"/>
      <c r="X238" s="4">
        <v>539078.1</v>
      </c>
      <c r="Y238" s="4">
        <v>539078.1</v>
      </c>
      <c r="Z238" s="4">
        <v>539078.1</v>
      </c>
      <c r="AA238" s="456">
        <v>539078.1</v>
      </c>
      <c r="AB238" s="442"/>
      <c r="AC238" s="4">
        <v>539078.1</v>
      </c>
      <c r="AD238" s="452">
        <v>1</v>
      </c>
      <c r="AE238" s="442"/>
      <c r="AF238" s="452">
        <v>1</v>
      </c>
      <c r="AG238" s="442"/>
    </row>
    <row r="239" spans="1:33" s="15" customFormat="1" ht="32.25" customHeight="1" x14ac:dyDescent="0.25">
      <c r="A239" s="11">
        <v>220</v>
      </c>
      <c r="B239" s="11" t="s">
        <v>826</v>
      </c>
      <c r="C239" s="11" t="s">
        <v>1046</v>
      </c>
      <c r="D239" s="11" t="s">
        <v>1312</v>
      </c>
      <c r="E239" s="453" t="s">
        <v>1281</v>
      </c>
      <c r="F239" s="442"/>
      <c r="G239" s="11" t="s">
        <v>1313</v>
      </c>
      <c r="H239" s="11" t="s">
        <v>1314</v>
      </c>
      <c r="I239" s="11">
        <v>5</v>
      </c>
      <c r="J239" s="454">
        <v>0</v>
      </c>
      <c r="K239" s="455"/>
      <c r="L239" s="442"/>
      <c r="M239" s="11" t="s">
        <v>1083</v>
      </c>
      <c r="N239" s="9">
        <v>43276</v>
      </c>
      <c r="O239" s="8" t="s">
        <v>925</v>
      </c>
      <c r="P239" s="8" t="s">
        <v>1191</v>
      </c>
      <c r="Q239" s="8" t="s">
        <v>925</v>
      </c>
      <c r="R239" s="7" t="s">
        <v>229</v>
      </c>
      <c r="S239" s="11" t="s">
        <v>634</v>
      </c>
      <c r="T239" s="6">
        <v>150</v>
      </c>
      <c r="U239" s="456">
        <v>0</v>
      </c>
      <c r="V239" s="455"/>
      <c r="W239" s="442"/>
      <c r="X239" s="4">
        <v>269539.05</v>
      </c>
      <c r="Y239" s="4">
        <v>269539.05</v>
      </c>
      <c r="Z239" s="4">
        <v>269539.05</v>
      </c>
      <c r="AA239" s="456">
        <v>269539.05</v>
      </c>
      <c r="AB239" s="442"/>
      <c r="AC239" s="4">
        <v>269539.05</v>
      </c>
      <c r="AD239" s="452">
        <v>1</v>
      </c>
      <c r="AE239" s="442"/>
      <c r="AF239" s="452">
        <v>1</v>
      </c>
      <c r="AG239" s="442"/>
    </row>
    <row r="240" spans="1:33" s="15" customFormat="1" ht="33.75" customHeight="1" x14ac:dyDescent="0.25">
      <c r="A240" s="11">
        <v>221</v>
      </c>
      <c r="B240" s="11" t="s">
        <v>826</v>
      </c>
      <c r="C240" s="11" t="s">
        <v>1046</v>
      </c>
      <c r="D240" s="11" t="s">
        <v>1315</v>
      </c>
      <c r="E240" s="453" t="s">
        <v>1281</v>
      </c>
      <c r="F240" s="442"/>
      <c r="G240" s="11" t="s">
        <v>1316</v>
      </c>
      <c r="H240" s="11" t="s">
        <v>1317</v>
      </c>
      <c r="I240" s="11">
        <v>4</v>
      </c>
      <c r="J240" s="454">
        <v>0</v>
      </c>
      <c r="K240" s="455"/>
      <c r="L240" s="442"/>
      <c r="M240" s="11" t="s">
        <v>1083</v>
      </c>
      <c r="N240" s="9">
        <v>43276</v>
      </c>
      <c r="O240" s="8" t="s">
        <v>925</v>
      </c>
      <c r="P240" s="8" t="s">
        <v>1191</v>
      </c>
      <c r="Q240" s="8" t="s">
        <v>925</v>
      </c>
      <c r="R240" s="7" t="s">
        <v>229</v>
      </c>
      <c r="S240" s="11" t="s">
        <v>634</v>
      </c>
      <c r="T240" s="6">
        <v>130</v>
      </c>
      <c r="U240" s="456">
        <v>0</v>
      </c>
      <c r="V240" s="455"/>
      <c r="W240" s="442"/>
      <c r="X240" s="4">
        <v>215631.24</v>
      </c>
      <c r="Y240" s="4">
        <v>215631.24</v>
      </c>
      <c r="Z240" s="4">
        <v>215631.24</v>
      </c>
      <c r="AA240" s="456">
        <v>215631.24</v>
      </c>
      <c r="AB240" s="442"/>
      <c r="AC240" s="4">
        <v>215631.24</v>
      </c>
      <c r="AD240" s="452">
        <v>1</v>
      </c>
      <c r="AE240" s="442"/>
      <c r="AF240" s="452">
        <v>1</v>
      </c>
      <c r="AG240" s="442"/>
    </row>
    <row r="241" spans="1:33" s="15" customFormat="1" ht="39" customHeight="1" x14ac:dyDescent="0.25">
      <c r="A241" s="11">
        <v>222</v>
      </c>
      <c r="B241" s="11" t="s">
        <v>826</v>
      </c>
      <c r="C241" s="11" t="s">
        <v>1046</v>
      </c>
      <c r="D241" s="11" t="s">
        <v>1318</v>
      </c>
      <c r="E241" s="453" t="s">
        <v>1281</v>
      </c>
      <c r="F241" s="442"/>
      <c r="G241" s="11" t="s">
        <v>922</v>
      </c>
      <c r="H241" s="11" t="s">
        <v>923</v>
      </c>
      <c r="I241" s="11">
        <v>4</v>
      </c>
      <c r="J241" s="454">
        <v>0</v>
      </c>
      <c r="K241" s="455"/>
      <c r="L241" s="442"/>
      <c r="M241" s="11" t="s">
        <v>1083</v>
      </c>
      <c r="N241" s="9">
        <v>43276</v>
      </c>
      <c r="O241" s="8" t="s">
        <v>925</v>
      </c>
      <c r="P241" s="8" t="s">
        <v>1191</v>
      </c>
      <c r="Q241" s="8" t="s">
        <v>925</v>
      </c>
      <c r="R241" s="7" t="s">
        <v>229</v>
      </c>
      <c r="S241" s="11" t="s">
        <v>634</v>
      </c>
      <c r="T241" s="6">
        <v>150</v>
      </c>
      <c r="U241" s="456">
        <v>0</v>
      </c>
      <c r="V241" s="455"/>
      <c r="W241" s="442"/>
      <c r="X241" s="4">
        <v>215631.24</v>
      </c>
      <c r="Y241" s="4">
        <v>215631.24</v>
      </c>
      <c r="Z241" s="4">
        <v>215631.24</v>
      </c>
      <c r="AA241" s="456">
        <v>215631.24</v>
      </c>
      <c r="AB241" s="442"/>
      <c r="AC241" s="4">
        <v>215631.24</v>
      </c>
      <c r="AD241" s="452">
        <v>1</v>
      </c>
      <c r="AE241" s="442"/>
      <c r="AF241" s="452">
        <v>1</v>
      </c>
      <c r="AG241" s="442"/>
    </row>
    <row r="242" spans="1:33" s="15" customFormat="1" ht="32.25" customHeight="1" x14ac:dyDescent="0.25">
      <c r="A242" s="11">
        <v>223</v>
      </c>
      <c r="B242" s="11" t="s">
        <v>826</v>
      </c>
      <c r="C242" s="11" t="s">
        <v>1046</v>
      </c>
      <c r="D242" s="11" t="s">
        <v>1319</v>
      </c>
      <c r="E242" s="453" t="s">
        <v>1320</v>
      </c>
      <c r="F242" s="442"/>
      <c r="G242" s="11" t="s">
        <v>1044</v>
      </c>
      <c r="H242" s="11" t="s">
        <v>1045</v>
      </c>
      <c r="I242" s="11">
        <v>1</v>
      </c>
      <c r="J242" s="454">
        <v>0</v>
      </c>
      <c r="K242" s="455"/>
      <c r="L242" s="442"/>
      <c r="M242" s="11" t="s">
        <v>916</v>
      </c>
      <c r="N242" s="9">
        <v>43276</v>
      </c>
      <c r="O242" s="8" t="s">
        <v>875</v>
      </c>
      <c r="P242" s="8" t="s">
        <v>1191</v>
      </c>
      <c r="Q242" s="8" t="s">
        <v>875</v>
      </c>
      <c r="R242" s="7" t="s">
        <v>153</v>
      </c>
      <c r="S242" s="11" t="s">
        <v>713</v>
      </c>
      <c r="T242" s="6">
        <v>3158</v>
      </c>
      <c r="U242" s="456">
        <v>0</v>
      </c>
      <c r="V242" s="455"/>
      <c r="W242" s="442"/>
      <c r="X242" s="4">
        <v>41069.839999999997</v>
      </c>
      <c r="Y242" s="4">
        <v>41069.839999999997</v>
      </c>
      <c r="Z242" s="4">
        <v>41069.839999999997</v>
      </c>
      <c r="AA242" s="456">
        <v>41069.839999999997</v>
      </c>
      <c r="AB242" s="442"/>
      <c r="AC242" s="4">
        <v>41069.839999999997</v>
      </c>
      <c r="AD242" s="452">
        <v>1</v>
      </c>
      <c r="AE242" s="442"/>
      <c r="AF242" s="452">
        <v>1</v>
      </c>
      <c r="AG242" s="442"/>
    </row>
    <row r="243" spans="1:33" s="15" customFormat="1" ht="35.25" customHeight="1" x14ac:dyDescent="0.25">
      <c r="A243" s="11">
        <v>224</v>
      </c>
      <c r="B243" s="11" t="s">
        <v>826</v>
      </c>
      <c r="C243" s="11" t="s">
        <v>1046</v>
      </c>
      <c r="D243" s="11" t="s">
        <v>1321</v>
      </c>
      <c r="E243" s="453" t="s">
        <v>1322</v>
      </c>
      <c r="F243" s="442"/>
      <c r="G243" s="11" t="s">
        <v>946</v>
      </c>
      <c r="H243" s="11" t="s">
        <v>947</v>
      </c>
      <c r="I243" s="11">
        <v>18</v>
      </c>
      <c r="J243" s="454">
        <v>0</v>
      </c>
      <c r="K243" s="455"/>
      <c r="L243" s="442"/>
      <c r="M243" s="11" t="s">
        <v>1083</v>
      </c>
      <c r="N243" s="9">
        <v>43356</v>
      </c>
      <c r="O243" s="8" t="s">
        <v>1323</v>
      </c>
      <c r="P243" s="8" t="s">
        <v>1324</v>
      </c>
      <c r="Q243" s="8" t="s">
        <v>1323</v>
      </c>
      <c r="R243" s="7" t="s">
        <v>229</v>
      </c>
      <c r="S243" s="11" t="s">
        <v>634</v>
      </c>
      <c r="T243" s="6">
        <v>8821</v>
      </c>
      <c r="U243" s="456">
        <v>0</v>
      </c>
      <c r="V243" s="455"/>
      <c r="W243" s="442"/>
      <c r="X243" s="4">
        <v>392828.18</v>
      </c>
      <c r="Y243" s="4">
        <v>392828.18</v>
      </c>
      <c r="Z243" s="4">
        <v>392828.18</v>
      </c>
      <c r="AA243" s="456">
        <v>392828.18</v>
      </c>
      <c r="AB243" s="442"/>
      <c r="AC243" s="4">
        <v>392828.18</v>
      </c>
      <c r="AD243" s="452">
        <v>1</v>
      </c>
      <c r="AE243" s="442"/>
      <c r="AF243" s="452">
        <v>1</v>
      </c>
      <c r="AG243" s="442"/>
    </row>
    <row r="244" spans="1:33" s="15" customFormat="1" ht="33" customHeight="1" x14ac:dyDescent="0.25">
      <c r="A244" s="11">
        <v>225</v>
      </c>
      <c r="B244" s="11" t="s">
        <v>826</v>
      </c>
      <c r="C244" s="11" t="s">
        <v>1046</v>
      </c>
      <c r="D244" s="11" t="s">
        <v>1325</v>
      </c>
      <c r="E244" s="453" t="s">
        <v>1320</v>
      </c>
      <c r="F244" s="442"/>
      <c r="G244" s="11" t="s">
        <v>990</v>
      </c>
      <c r="H244" s="11" t="s">
        <v>991</v>
      </c>
      <c r="I244" s="11">
        <v>1</v>
      </c>
      <c r="J244" s="454">
        <v>0</v>
      </c>
      <c r="K244" s="455"/>
      <c r="L244" s="442"/>
      <c r="M244" s="11" t="s">
        <v>916</v>
      </c>
      <c r="N244" s="9">
        <v>43301</v>
      </c>
      <c r="O244" s="8" t="s">
        <v>875</v>
      </c>
      <c r="P244" s="8" t="s">
        <v>1326</v>
      </c>
      <c r="Q244" s="8" t="s">
        <v>875</v>
      </c>
      <c r="R244" s="7" t="s">
        <v>137</v>
      </c>
      <c r="S244" s="11" t="s">
        <v>634</v>
      </c>
      <c r="T244" s="6">
        <v>3158</v>
      </c>
      <c r="U244" s="456">
        <v>0</v>
      </c>
      <c r="V244" s="455"/>
      <c r="W244" s="442"/>
      <c r="X244" s="4">
        <v>21705.96</v>
      </c>
      <c r="Y244" s="4">
        <v>21705.96</v>
      </c>
      <c r="Z244" s="4">
        <v>21705.96</v>
      </c>
      <c r="AA244" s="456">
        <v>21705.96</v>
      </c>
      <c r="AB244" s="442"/>
      <c r="AC244" s="4">
        <v>21705.96</v>
      </c>
      <c r="AD244" s="452">
        <v>1</v>
      </c>
      <c r="AE244" s="442"/>
      <c r="AF244" s="452">
        <v>1</v>
      </c>
      <c r="AG244" s="442"/>
    </row>
    <row r="245" spans="1:33" s="15" customFormat="1" ht="41.25" customHeight="1" x14ac:dyDescent="0.25">
      <c r="A245" s="11">
        <v>226</v>
      </c>
      <c r="B245" s="11" t="s">
        <v>826</v>
      </c>
      <c r="C245" s="11" t="s">
        <v>1161</v>
      </c>
      <c r="D245" s="11" t="s">
        <v>1327</v>
      </c>
      <c r="E245" s="453" t="s">
        <v>1328</v>
      </c>
      <c r="F245" s="442"/>
      <c r="G245" s="11" t="s">
        <v>1299</v>
      </c>
      <c r="H245" s="11" t="s">
        <v>1300</v>
      </c>
      <c r="I245" s="11">
        <v>0.90200000000000002</v>
      </c>
      <c r="J245" s="454">
        <v>0</v>
      </c>
      <c r="K245" s="455"/>
      <c r="L245" s="442"/>
      <c r="M245" s="11" t="s">
        <v>1178</v>
      </c>
      <c r="N245" s="9">
        <v>43108</v>
      </c>
      <c r="O245" s="8" t="s">
        <v>971</v>
      </c>
      <c r="P245" s="8" t="s">
        <v>918</v>
      </c>
      <c r="Q245" s="8" t="s">
        <v>971</v>
      </c>
      <c r="R245" s="7" t="s">
        <v>229</v>
      </c>
      <c r="S245" s="11" t="s">
        <v>919</v>
      </c>
      <c r="T245" s="6">
        <v>230</v>
      </c>
      <c r="U245" s="456">
        <v>0</v>
      </c>
      <c r="V245" s="455"/>
      <c r="W245" s="442"/>
      <c r="X245" s="4">
        <v>2994779.63</v>
      </c>
      <c r="Y245" s="4">
        <v>2994779.63</v>
      </c>
      <c r="Z245" s="4">
        <v>2994779.63</v>
      </c>
      <c r="AA245" s="456">
        <v>2994779.63</v>
      </c>
      <c r="AB245" s="442"/>
      <c r="AC245" s="4">
        <v>2994779.63</v>
      </c>
      <c r="AD245" s="452">
        <v>1</v>
      </c>
      <c r="AE245" s="442"/>
      <c r="AF245" s="452">
        <v>1</v>
      </c>
      <c r="AG245" s="442"/>
    </row>
    <row r="246" spans="1:33" s="15" customFormat="1" ht="41.25" customHeight="1" x14ac:dyDescent="0.25">
      <c r="A246" s="11">
        <v>227</v>
      </c>
      <c r="B246" s="11" t="s">
        <v>826</v>
      </c>
      <c r="C246" s="11" t="s">
        <v>1161</v>
      </c>
      <c r="D246" s="11" t="s">
        <v>1329</v>
      </c>
      <c r="E246" s="453" t="s">
        <v>1330</v>
      </c>
      <c r="F246" s="442"/>
      <c r="G246" s="11" t="s">
        <v>1331</v>
      </c>
      <c r="H246" s="11" t="s">
        <v>1332</v>
      </c>
      <c r="I246" s="11">
        <v>1.1910000000000001</v>
      </c>
      <c r="J246" s="454">
        <v>0</v>
      </c>
      <c r="K246" s="455"/>
      <c r="L246" s="442"/>
      <c r="M246" s="11" t="s">
        <v>1178</v>
      </c>
      <c r="N246" s="9">
        <v>43108</v>
      </c>
      <c r="O246" s="8" t="s">
        <v>971</v>
      </c>
      <c r="P246" s="8" t="s">
        <v>918</v>
      </c>
      <c r="Q246" s="8" t="s">
        <v>971</v>
      </c>
      <c r="R246" s="7" t="s">
        <v>229</v>
      </c>
      <c r="S246" s="11" t="s">
        <v>919</v>
      </c>
      <c r="T246" s="6">
        <v>117</v>
      </c>
      <c r="U246" s="456">
        <v>0</v>
      </c>
      <c r="V246" s="455"/>
      <c r="W246" s="442"/>
      <c r="X246" s="4">
        <v>2994799.64</v>
      </c>
      <c r="Y246" s="4">
        <v>2994799.64</v>
      </c>
      <c r="Z246" s="4">
        <v>2994799.64</v>
      </c>
      <c r="AA246" s="456">
        <v>2994799.64</v>
      </c>
      <c r="AB246" s="442"/>
      <c r="AC246" s="4">
        <v>2994799.64</v>
      </c>
      <c r="AD246" s="452">
        <v>1</v>
      </c>
      <c r="AE246" s="442"/>
      <c r="AF246" s="452">
        <v>1</v>
      </c>
      <c r="AG246" s="442"/>
    </row>
    <row r="247" spans="1:33" s="15" customFormat="1" ht="41.25" customHeight="1" x14ac:dyDescent="0.25">
      <c r="A247" s="11">
        <v>228</v>
      </c>
      <c r="B247" s="11" t="s">
        <v>826</v>
      </c>
      <c r="C247" s="11" t="s">
        <v>1161</v>
      </c>
      <c r="D247" s="11" t="s">
        <v>1333</v>
      </c>
      <c r="E247" s="453" t="s">
        <v>1334</v>
      </c>
      <c r="F247" s="442"/>
      <c r="G247" s="11" t="s">
        <v>1207</v>
      </c>
      <c r="H247" s="11" t="s">
        <v>1208</v>
      </c>
      <c r="I247" s="11">
        <v>1.01</v>
      </c>
      <c r="J247" s="454">
        <v>0</v>
      </c>
      <c r="K247" s="455"/>
      <c r="L247" s="442"/>
      <c r="M247" s="11" t="s">
        <v>1178</v>
      </c>
      <c r="N247" s="9">
        <v>43108</v>
      </c>
      <c r="O247" s="8" t="s">
        <v>971</v>
      </c>
      <c r="P247" s="8" t="s">
        <v>918</v>
      </c>
      <c r="Q247" s="8" t="s">
        <v>971</v>
      </c>
      <c r="R247" s="7" t="s">
        <v>229</v>
      </c>
      <c r="S247" s="11" t="s">
        <v>919</v>
      </c>
      <c r="T247" s="6">
        <v>24864</v>
      </c>
      <c r="U247" s="456">
        <v>0</v>
      </c>
      <c r="V247" s="455"/>
      <c r="W247" s="442"/>
      <c r="X247" s="4">
        <v>2493565.83</v>
      </c>
      <c r="Y247" s="4">
        <v>2493565.83</v>
      </c>
      <c r="Z247" s="4">
        <v>2493565.83</v>
      </c>
      <c r="AA247" s="456">
        <v>2493565.83</v>
      </c>
      <c r="AB247" s="442"/>
      <c r="AC247" s="4">
        <v>2493565.83</v>
      </c>
      <c r="AD247" s="452">
        <v>1</v>
      </c>
      <c r="AE247" s="442"/>
      <c r="AF247" s="452">
        <v>1</v>
      </c>
      <c r="AG247" s="442"/>
    </row>
    <row r="248" spans="1:33" s="15" customFormat="1" ht="41.25" customHeight="1" x14ac:dyDescent="0.25">
      <c r="A248" s="11">
        <v>229</v>
      </c>
      <c r="B248" s="11" t="s">
        <v>826</v>
      </c>
      <c r="C248" s="11" t="s">
        <v>1161</v>
      </c>
      <c r="D248" s="11" t="s">
        <v>1335</v>
      </c>
      <c r="E248" s="453" t="s">
        <v>1336</v>
      </c>
      <c r="F248" s="442"/>
      <c r="G248" s="11" t="s">
        <v>1337</v>
      </c>
      <c r="H248" s="11" t="s">
        <v>1338</v>
      </c>
      <c r="I248" s="11">
        <v>1.26</v>
      </c>
      <c r="J248" s="454">
        <v>0</v>
      </c>
      <c r="K248" s="455"/>
      <c r="L248" s="442"/>
      <c r="M248" s="11" t="s">
        <v>1178</v>
      </c>
      <c r="N248" s="9">
        <v>43108</v>
      </c>
      <c r="O248" s="8" t="s">
        <v>971</v>
      </c>
      <c r="P248" s="8" t="s">
        <v>918</v>
      </c>
      <c r="Q248" s="8" t="s">
        <v>971</v>
      </c>
      <c r="R248" s="7" t="s">
        <v>229</v>
      </c>
      <c r="S248" s="11" t="s">
        <v>919</v>
      </c>
      <c r="T248" s="6">
        <v>454</v>
      </c>
      <c r="U248" s="456">
        <v>0</v>
      </c>
      <c r="V248" s="455"/>
      <c r="W248" s="442"/>
      <c r="X248" s="4">
        <v>4462766.66</v>
      </c>
      <c r="Y248" s="4">
        <v>4462766.66</v>
      </c>
      <c r="Z248" s="4">
        <v>4462766.66</v>
      </c>
      <c r="AA248" s="456">
        <v>4462766.66</v>
      </c>
      <c r="AB248" s="442"/>
      <c r="AC248" s="4">
        <v>4462766.66</v>
      </c>
      <c r="AD248" s="452">
        <v>1</v>
      </c>
      <c r="AE248" s="442"/>
      <c r="AF248" s="452">
        <v>1</v>
      </c>
      <c r="AG248" s="442"/>
    </row>
    <row r="249" spans="1:33" s="15" customFormat="1" ht="41.25" customHeight="1" x14ac:dyDescent="0.25">
      <c r="A249" s="11">
        <v>230</v>
      </c>
      <c r="B249" s="11" t="s">
        <v>826</v>
      </c>
      <c r="C249" s="11" t="s">
        <v>1161</v>
      </c>
      <c r="D249" s="11" t="s">
        <v>1339</v>
      </c>
      <c r="E249" s="453" t="s">
        <v>1340</v>
      </c>
      <c r="F249" s="442"/>
      <c r="G249" s="11" t="s">
        <v>1341</v>
      </c>
      <c r="H249" s="11" t="s">
        <v>1342</v>
      </c>
      <c r="I249" s="11">
        <v>1</v>
      </c>
      <c r="J249" s="454">
        <v>0</v>
      </c>
      <c r="K249" s="455"/>
      <c r="L249" s="442"/>
      <c r="M249" s="11" t="s">
        <v>1178</v>
      </c>
      <c r="N249" s="9">
        <v>43108</v>
      </c>
      <c r="O249" s="8" t="s">
        <v>971</v>
      </c>
      <c r="P249" s="8" t="s">
        <v>918</v>
      </c>
      <c r="Q249" s="8" t="s">
        <v>971</v>
      </c>
      <c r="R249" s="7" t="s">
        <v>229</v>
      </c>
      <c r="S249" s="11" t="s">
        <v>919</v>
      </c>
      <c r="T249" s="6">
        <v>24864</v>
      </c>
      <c r="U249" s="456">
        <v>0</v>
      </c>
      <c r="V249" s="455"/>
      <c r="W249" s="442"/>
      <c r="X249" s="4">
        <v>3500438.74</v>
      </c>
      <c r="Y249" s="4">
        <v>3500438.74</v>
      </c>
      <c r="Z249" s="4">
        <v>3500438.74</v>
      </c>
      <c r="AA249" s="456">
        <v>3500438.74</v>
      </c>
      <c r="AB249" s="442"/>
      <c r="AC249" s="4">
        <v>3500438.74</v>
      </c>
      <c r="AD249" s="452">
        <v>1</v>
      </c>
      <c r="AE249" s="442"/>
      <c r="AF249" s="452">
        <v>1</v>
      </c>
      <c r="AG249" s="442"/>
    </row>
    <row r="250" spans="1:33" s="15" customFormat="1" ht="41.25" customHeight="1" x14ac:dyDescent="0.25">
      <c r="A250" s="11">
        <v>231</v>
      </c>
      <c r="B250" s="11" t="s">
        <v>826</v>
      </c>
      <c r="C250" s="11" t="s">
        <v>1161</v>
      </c>
      <c r="D250" s="11" t="s">
        <v>1343</v>
      </c>
      <c r="E250" s="453" t="s">
        <v>1344</v>
      </c>
      <c r="F250" s="442"/>
      <c r="G250" s="11" t="s">
        <v>1210</v>
      </c>
      <c r="H250" s="11" t="s">
        <v>1211</v>
      </c>
      <c r="I250" s="11">
        <v>1</v>
      </c>
      <c r="J250" s="454">
        <v>0</v>
      </c>
      <c r="K250" s="455"/>
      <c r="L250" s="442"/>
      <c r="M250" s="11" t="s">
        <v>1178</v>
      </c>
      <c r="N250" s="9">
        <v>43108</v>
      </c>
      <c r="O250" s="8" t="s">
        <v>971</v>
      </c>
      <c r="P250" s="8" t="s">
        <v>918</v>
      </c>
      <c r="Q250" s="8" t="s">
        <v>971</v>
      </c>
      <c r="R250" s="7" t="s">
        <v>229</v>
      </c>
      <c r="S250" s="11" t="s">
        <v>919</v>
      </c>
      <c r="T250" s="6">
        <v>2049</v>
      </c>
      <c r="U250" s="456">
        <v>0</v>
      </c>
      <c r="V250" s="455"/>
      <c r="W250" s="442"/>
      <c r="X250" s="4">
        <v>3769898.86</v>
      </c>
      <c r="Y250" s="4">
        <v>3769898.86</v>
      </c>
      <c r="Z250" s="4">
        <v>3769898.86</v>
      </c>
      <c r="AA250" s="456">
        <v>3769898.86</v>
      </c>
      <c r="AB250" s="442"/>
      <c r="AC250" s="4">
        <v>3769898.86</v>
      </c>
      <c r="AD250" s="452">
        <v>1</v>
      </c>
      <c r="AE250" s="442"/>
      <c r="AF250" s="452">
        <v>1</v>
      </c>
      <c r="AG250" s="442"/>
    </row>
    <row r="251" spans="1:33" s="15" customFormat="1" ht="41.25" customHeight="1" x14ac:dyDescent="0.25">
      <c r="A251" s="11">
        <v>232</v>
      </c>
      <c r="B251" s="11" t="s">
        <v>826</v>
      </c>
      <c r="C251" s="11" t="s">
        <v>1161</v>
      </c>
      <c r="D251" s="11" t="s">
        <v>1345</v>
      </c>
      <c r="E251" s="453" t="s">
        <v>1346</v>
      </c>
      <c r="F251" s="442"/>
      <c r="G251" s="11" t="s">
        <v>1347</v>
      </c>
      <c r="H251" s="11" t="s">
        <v>1348</v>
      </c>
      <c r="I251" s="11">
        <v>0.94</v>
      </c>
      <c r="J251" s="454">
        <v>0</v>
      </c>
      <c r="K251" s="455"/>
      <c r="L251" s="442"/>
      <c r="M251" s="11" t="s">
        <v>1178</v>
      </c>
      <c r="N251" s="9">
        <v>43108</v>
      </c>
      <c r="O251" s="8" t="s">
        <v>1349</v>
      </c>
      <c r="P251" s="8" t="s">
        <v>918</v>
      </c>
      <c r="Q251" s="8" t="s">
        <v>1349</v>
      </c>
      <c r="R251" s="7" t="s">
        <v>229</v>
      </c>
      <c r="S251" s="11" t="s">
        <v>919</v>
      </c>
      <c r="T251" s="6">
        <v>532</v>
      </c>
      <c r="U251" s="456">
        <v>0</v>
      </c>
      <c r="V251" s="455"/>
      <c r="W251" s="442"/>
      <c r="X251" s="4">
        <v>2400361.16</v>
      </c>
      <c r="Y251" s="4">
        <v>2400361.16</v>
      </c>
      <c r="Z251" s="4">
        <v>2400361.16</v>
      </c>
      <c r="AA251" s="456">
        <v>2400361.16</v>
      </c>
      <c r="AB251" s="442"/>
      <c r="AC251" s="4">
        <v>2400361.16</v>
      </c>
      <c r="AD251" s="452">
        <v>1</v>
      </c>
      <c r="AE251" s="442"/>
      <c r="AF251" s="452">
        <v>1</v>
      </c>
      <c r="AG251" s="442"/>
    </row>
    <row r="252" spans="1:33" s="15" customFormat="1" ht="48.75" customHeight="1" x14ac:dyDescent="0.25">
      <c r="A252" s="11">
        <v>233</v>
      </c>
      <c r="B252" s="11" t="s">
        <v>826</v>
      </c>
      <c r="C252" s="11" t="s">
        <v>1161</v>
      </c>
      <c r="D252" s="11" t="s">
        <v>1350</v>
      </c>
      <c r="E252" s="453" t="s">
        <v>1351</v>
      </c>
      <c r="F252" s="442"/>
      <c r="G252" s="11" t="s">
        <v>1352</v>
      </c>
      <c r="H252" s="11" t="s">
        <v>1353</v>
      </c>
      <c r="I252" s="11">
        <v>6.82</v>
      </c>
      <c r="J252" s="454">
        <v>0</v>
      </c>
      <c r="K252" s="455"/>
      <c r="L252" s="442"/>
      <c r="M252" s="11" t="s">
        <v>1178</v>
      </c>
      <c r="N252" s="9">
        <v>43185</v>
      </c>
      <c r="O252" s="8" t="s">
        <v>1354</v>
      </c>
      <c r="P252" s="8" t="s">
        <v>980</v>
      </c>
      <c r="Q252" s="8" t="s">
        <v>1354</v>
      </c>
      <c r="R252" s="7" t="s">
        <v>153</v>
      </c>
      <c r="S252" s="11" t="s">
        <v>634</v>
      </c>
      <c r="T252" s="6">
        <v>66</v>
      </c>
      <c r="U252" s="456">
        <v>0</v>
      </c>
      <c r="V252" s="455"/>
      <c r="W252" s="442"/>
      <c r="X252" s="4">
        <v>2992860.7</v>
      </c>
      <c r="Y252" s="4">
        <v>2992860.7</v>
      </c>
      <c r="Z252" s="4">
        <v>2992860.7</v>
      </c>
      <c r="AA252" s="456">
        <v>2992860.7</v>
      </c>
      <c r="AB252" s="442"/>
      <c r="AC252" s="4">
        <v>2992860.7</v>
      </c>
      <c r="AD252" s="452">
        <v>1</v>
      </c>
      <c r="AE252" s="442"/>
      <c r="AF252" s="452">
        <v>1</v>
      </c>
      <c r="AG252" s="442"/>
    </row>
    <row r="253" spans="1:33" s="15" customFormat="1" ht="48.75" customHeight="1" x14ac:dyDescent="0.25">
      <c r="A253" s="11">
        <v>234</v>
      </c>
      <c r="B253" s="11" t="s">
        <v>826</v>
      </c>
      <c r="C253" s="11" t="s">
        <v>1161</v>
      </c>
      <c r="D253" s="11" t="s">
        <v>1355</v>
      </c>
      <c r="E253" s="453" t="s">
        <v>1356</v>
      </c>
      <c r="F253" s="442"/>
      <c r="G253" s="11" t="s">
        <v>1357</v>
      </c>
      <c r="H253" s="11" t="s">
        <v>1358</v>
      </c>
      <c r="I253" s="11">
        <v>4.95</v>
      </c>
      <c r="J253" s="454">
        <v>0</v>
      </c>
      <c r="K253" s="455"/>
      <c r="L253" s="442"/>
      <c r="M253" s="11" t="s">
        <v>1178</v>
      </c>
      <c r="N253" s="9">
        <v>43202</v>
      </c>
      <c r="O253" s="8" t="s">
        <v>659</v>
      </c>
      <c r="P253" s="8" t="s">
        <v>876</v>
      </c>
      <c r="Q253" s="8" t="s">
        <v>659</v>
      </c>
      <c r="R253" s="7" t="s">
        <v>153</v>
      </c>
      <c r="S253" s="11" t="s">
        <v>634</v>
      </c>
      <c r="T253" s="6">
        <v>976</v>
      </c>
      <c r="U253" s="456">
        <v>0</v>
      </c>
      <c r="V253" s="455"/>
      <c r="W253" s="442"/>
      <c r="X253" s="4">
        <v>3093727.89</v>
      </c>
      <c r="Y253" s="4">
        <v>3093727.89</v>
      </c>
      <c r="Z253" s="4">
        <v>3093727.89</v>
      </c>
      <c r="AA253" s="456">
        <v>3093727.89</v>
      </c>
      <c r="AB253" s="442"/>
      <c r="AC253" s="4">
        <v>3093727.89</v>
      </c>
      <c r="AD253" s="452">
        <v>1</v>
      </c>
      <c r="AE253" s="442"/>
      <c r="AF253" s="452">
        <v>1</v>
      </c>
      <c r="AG253" s="442"/>
    </row>
    <row r="254" spans="1:33" s="15" customFormat="1" ht="48.75" customHeight="1" x14ac:dyDescent="0.25">
      <c r="A254" s="11">
        <v>235</v>
      </c>
      <c r="B254" s="11" t="s">
        <v>826</v>
      </c>
      <c r="C254" s="11" t="s">
        <v>1161</v>
      </c>
      <c r="D254" s="11" t="s">
        <v>1359</v>
      </c>
      <c r="E254" s="453" t="s">
        <v>1360</v>
      </c>
      <c r="F254" s="442"/>
      <c r="G254" s="11" t="s">
        <v>1361</v>
      </c>
      <c r="H254" s="11" t="s">
        <v>1362</v>
      </c>
      <c r="I254" s="11">
        <v>1</v>
      </c>
      <c r="J254" s="454">
        <v>0</v>
      </c>
      <c r="K254" s="455"/>
      <c r="L254" s="442"/>
      <c r="M254" s="11" t="s">
        <v>1178</v>
      </c>
      <c r="N254" s="9">
        <v>43237</v>
      </c>
      <c r="O254" s="8" t="s">
        <v>810</v>
      </c>
      <c r="P254" s="8" t="s">
        <v>771</v>
      </c>
      <c r="Q254" s="8" t="s">
        <v>810</v>
      </c>
      <c r="R254" s="7" t="s">
        <v>229</v>
      </c>
      <c r="S254" s="11" t="s">
        <v>634</v>
      </c>
      <c r="T254" s="6">
        <v>690</v>
      </c>
      <c r="U254" s="456">
        <v>0</v>
      </c>
      <c r="V254" s="455"/>
      <c r="W254" s="442"/>
      <c r="X254" s="4">
        <v>3436018.27</v>
      </c>
      <c r="Y254" s="4">
        <v>3436018.27</v>
      </c>
      <c r="Z254" s="4">
        <v>3436018.27</v>
      </c>
      <c r="AA254" s="456">
        <v>3436018.27</v>
      </c>
      <c r="AB254" s="442"/>
      <c r="AC254" s="4">
        <v>3436018.27</v>
      </c>
      <c r="AD254" s="452">
        <v>1</v>
      </c>
      <c r="AE254" s="442"/>
      <c r="AF254" s="452">
        <v>1</v>
      </c>
      <c r="AG254" s="442"/>
    </row>
    <row r="255" spans="1:33" s="15" customFormat="1" ht="48.75" customHeight="1" x14ac:dyDescent="0.25">
      <c r="A255" s="11">
        <v>236</v>
      </c>
      <c r="B255" s="11" t="s">
        <v>826</v>
      </c>
      <c r="C255" s="11" t="s">
        <v>1161</v>
      </c>
      <c r="D255" s="11" t="s">
        <v>1363</v>
      </c>
      <c r="E255" s="453" t="s">
        <v>1364</v>
      </c>
      <c r="F255" s="442"/>
      <c r="G255" s="11" t="s">
        <v>1365</v>
      </c>
      <c r="H255" s="11" t="s">
        <v>1366</v>
      </c>
      <c r="I255" s="11">
        <v>1</v>
      </c>
      <c r="J255" s="454">
        <v>0</v>
      </c>
      <c r="K255" s="455"/>
      <c r="L255" s="442"/>
      <c r="M255" s="11" t="s">
        <v>1178</v>
      </c>
      <c r="N255" s="9">
        <v>43234</v>
      </c>
      <c r="O255" s="8" t="s">
        <v>806</v>
      </c>
      <c r="P255" s="8" t="s">
        <v>1033</v>
      </c>
      <c r="Q255" s="8" t="s">
        <v>806</v>
      </c>
      <c r="R255" s="7" t="s">
        <v>229</v>
      </c>
      <c r="S255" s="11" t="s">
        <v>634</v>
      </c>
      <c r="T255" s="6">
        <v>206</v>
      </c>
      <c r="U255" s="456">
        <v>0</v>
      </c>
      <c r="V255" s="455"/>
      <c r="W255" s="442"/>
      <c r="X255" s="4">
        <v>2919496.67</v>
      </c>
      <c r="Y255" s="4">
        <v>2919496.67</v>
      </c>
      <c r="Z255" s="4">
        <v>2919496.67</v>
      </c>
      <c r="AA255" s="456">
        <v>2919496.67</v>
      </c>
      <c r="AB255" s="442"/>
      <c r="AC255" s="4">
        <v>2919496.67</v>
      </c>
      <c r="AD255" s="452">
        <v>1</v>
      </c>
      <c r="AE255" s="442"/>
      <c r="AF255" s="452">
        <v>1</v>
      </c>
      <c r="AG255" s="442"/>
    </row>
    <row r="256" spans="1:33" s="15" customFormat="1" ht="41.25" customHeight="1" x14ac:dyDescent="0.25">
      <c r="A256" s="11">
        <v>237</v>
      </c>
      <c r="B256" s="11" t="s">
        <v>826</v>
      </c>
      <c r="C256" s="11" t="s">
        <v>1161</v>
      </c>
      <c r="D256" s="11" t="s">
        <v>1367</v>
      </c>
      <c r="E256" s="453" t="s">
        <v>1368</v>
      </c>
      <c r="F256" s="442"/>
      <c r="G256" s="11" t="s">
        <v>1369</v>
      </c>
      <c r="H256" s="11" t="s">
        <v>1370</v>
      </c>
      <c r="I256" s="11">
        <v>1.03</v>
      </c>
      <c r="J256" s="454">
        <v>0</v>
      </c>
      <c r="K256" s="455"/>
      <c r="L256" s="442"/>
      <c r="M256" s="11" t="s">
        <v>1178</v>
      </c>
      <c r="N256" s="9">
        <v>43234</v>
      </c>
      <c r="O256" s="8" t="s">
        <v>806</v>
      </c>
      <c r="P256" s="8" t="s">
        <v>1033</v>
      </c>
      <c r="Q256" s="8" t="s">
        <v>806</v>
      </c>
      <c r="R256" s="7" t="s">
        <v>229</v>
      </c>
      <c r="S256" s="11" t="s">
        <v>634</v>
      </c>
      <c r="T256" s="6">
        <v>524</v>
      </c>
      <c r="U256" s="456">
        <v>0</v>
      </c>
      <c r="V256" s="455"/>
      <c r="W256" s="442"/>
      <c r="X256" s="4">
        <v>2826171.03</v>
      </c>
      <c r="Y256" s="4">
        <v>2826171.03</v>
      </c>
      <c r="Z256" s="4">
        <v>2826171.03</v>
      </c>
      <c r="AA256" s="456">
        <v>2826171.03</v>
      </c>
      <c r="AB256" s="442"/>
      <c r="AC256" s="4">
        <v>2826171.03</v>
      </c>
      <c r="AD256" s="452">
        <v>1</v>
      </c>
      <c r="AE256" s="442"/>
      <c r="AF256" s="452">
        <v>1</v>
      </c>
      <c r="AG256" s="442"/>
    </row>
    <row r="257" spans="1:33" s="15" customFormat="1" ht="41.25" customHeight="1" x14ac:dyDescent="0.25">
      <c r="A257" s="11">
        <v>238</v>
      </c>
      <c r="B257" s="11" t="s">
        <v>826</v>
      </c>
      <c r="C257" s="11" t="s">
        <v>1161</v>
      </c>
      <c r="D257" s="11" t="s">
        <v>1371</v>
      </c>
      <c r="E257" s="453" t="s">
        <v>1372</v>
      </c>
      <c r="F257" s="442"/>
      <c r="G257" s="11" t="s">
        <v>1373</v>
      </c>
      <c r="H257" s="11" t="s">
        <v>1374</v>
      </c>
      <c r="I257" s="11">
        <v>1.26</v>
      </c>
      <c r="J257" s="454">
        <v>0</v>
      </c>
      <c r="K257" s="455"/>
      <c r="L257" s="442"/>
      <c r="M257" s="11" t="s">
        <v>1178</v>
      </c>
      <c r="N257" s="9">
        <v>43237</v>
      </c>
      <c r="O257" s="8" t="s">
        <v>810</v>
      </c>
      <c r="P257" s="8" t="s">
        <v>771</v>
      </c>
      <c r="Q257" s="8" t="s">
        <v>810</v>
      </c>
      <c r="R257" s="7" t="s">
        <v>229</v>
      </c>
      <c r="S257" s="11" t="s">
        <v>634</v>
      </c>
      <c r="T257" s="6">
        <v>269</v>
      </c>
      <c r="U257" s="456">
        <v>0</v>
      </c>
      <c r="V257" s="455"/>
      <c r="W257" s="442"/>
      <c r="X257" s="4">
        <v>3508881.93</v>
      </c>
      <c r="Y257" s="4">
        <v>3508881.93</v>
      </c>
      <c r="Z257" s="4">
        <v>3508881.93</v>
      </c>
      <c r="AA257" s="456">
        <v>3508881.93</v>
      </c>
      <c r="AB257" s="442"/>
      <c r="AC257" s="4">
        <v>3508881.93</v>
      </c>
      <c r="AD257" s="452">
        <v>1</v>
      </c>
      <c r="AE257" s="442"/>
      <c r="AF257" s="452">
        <v>1</v>
      </c>
      <c r="AG257" s="442"/>
    </row>
    <row r="258" spans="1:33" s="15" customFormat="1" ht="49.5" customHeight="1" x14ac:dyDescent="0.25">
      <c r="A258" s="11">
        <v>239</v>
      </c>
      <c r="B258" s="11" t="s">
        <v>826</v>
      </c>
      <c r="C258" s="11" t="s">
        <v>1161</v>
      </c>
      <c r="D258" s="11" t="s">
        <v>1375</v>
      </c>
      <c r="E258" s="453" t="s">
        <v>1376</v>
      </c>
      <c r="F258" s="442"/>
      <c r="G258" s="11" t="s">
        <v>1377</v>
      </c>
      <c r="H258" s="11" t="s">
        <v>1378</v>
      </c>
      <c r="I258" s="11">
        <v>1.4259999999999999</v>
      </c>
      <c r="J258" s="454">
        <v>0</v>
      </c>
      <c r="K258" s="455"/>
      <c r="L258" s="442"/>
      <c r="M258" s="11" t="s">
        <v>1178</v>
      </c>
      <c r="N258" s="9">
        <v>43241</v>
      </c>
      <c r="O258" s="8" t="s">
        <v>1181</v>
      </c>
      <c r="P258" s="8" t="s">
        <v>1180</v>
      </c>
      <c r="Q258" s="8" t="s">
        <v>1181</v>
      </c>
      <c r="R258" s="7" t="s">
        <v>153</v>
      </c>
      <c r="S258" s="11" t="s">
        <v>634</v>
      </c>
      <c r="T258" s="6">
        <v>40</v>
      </c>
      <c r="U258" s="456">
        <v>0</v>
      </c>
      <c r="V258" s="455"/>
      <c r="W258" s="442"/>
      <c r="X258" s="4">
        <v>1601975.36</v>
      </c>
      <c r="Y258" s="4">
        <v>1601975.36</v>
      </c>
      <c r="Z258" s="4">
        <v>1601975.36</v>
      </c>
      <c r="AA258" s="456">
        <v>1601975.36</v>
      </c>
      <c r="AB258" s="442"/>
      <c r="AC258" s="4">
        <v>1601975.36</v>
      </c>
      <c r="AD258" s="452">
        <v>1</v>
      </c>
      <c r="AE258" s="442"/>
      <c r="AF258" s="452">
        <v>1</v>
      </c>
      <c r="AG258" s="442"/>
    </row>
    <row r="259" spans="1:33" s="15" customFormat="1" ht="49.5" customHeight="1" x14ac:dyDescent="0.25">
      <c r="A259" s="11">
        <v>240</v>
      </c>
      <c r="B259" s="11" t="s">
        <v>826</v>
      </c>
      <c r="C259" s="11" t="s">
        <v>1161</v>
      </c>
      <c r="D259" s="11" t="s">
        <v>1379</v>
      </c>
      <c r="E259" s="453" t="s">
        <v>1380</v>
      </c>
      <c r="F259" s="442"/>
      <c r="G259" s="11" t="s">
        <v>1381</v>
      </c>
      <c r="H259" s="11" t="s">
        <v>1382</v>
      </c>
      <c r="I259" s="11">
        <v>1.5</v>
      </c>
      <c r="J259" s="454">
        <v>0</v>
      </c>
      <c r="K259" s="455"/>
      <c r="L259" s="442"/>
      <c r="M259" s="11" t="s">
        <v>1178</v>
      </c>
      <c r="N259" s="9">
        <v>43241</v>
      </c>
      <c r="O259" s="8" t="s">
        <v>1181</v>
      </c>
      <c r="P259" s="8" t="s">
        <v>1180</v>
      </c>
      <c r="Q259" s="8" t="s">
        <v>1181</v>
      </c>
      <c r="R259" s="7" t="s">
        <v>153</v>
      </c>
      <c r="S259" s="11" t="s">
        <v>634</v>
      </c>
      <c r="T259" s="6">
        <v>499</v>
      </c>
      <c r="U259" s="456">
        <v>0</v>
      </c>
      <c r="V259" s="455"/>
      <c r="W259" s="442"/>
      <c r="X259" s="4">
        <v>863774.96</v>
      </c>
      <c r="Y259" s="4">
        <v>863774.96</v>
      </c>
      <c r="Z259" s="4">
        <v>863774.96</v>
      </c>
      <c r="AA259" s="456">
        <v>863774.96</v>
      </c>
      <c r="AB259" s="442"/>
      <c r="AC259" s="4">
        <v>863774.96</v>
      </c>
      <c r="AD259" s="452">
        <v>1</v>
      </c>
      <c r="AE259" s="442"/>
      <c r="AF259" s="452">
        <v>1</v>
      </c>
      <c r="AG259" s="442"/>
    </row>
    <row r="260" spans="1:33" s="15" customFormat="1" ht="49.5" customHeight="1" x14ac:dyDescent="0.25">
      <c r="A260" s="11">
        <v>241</v>
      </c>
      <c r="B260" s="11" t="s">
        <v>826</v>
      </c>
      <c r="C260" s="11" t="s">
        <v>1161</v>
      </c>
      <c r="D260" s="11" t="s">
        <v>1383</v>
      </c>
      <c r="E260" s="453" t="s">
        <v>1384</v>
      </c>
      <c r="F260" s="442"/>
      <c r="G260" s="11" t="s">
        <v>1385</v>
      </c>
      <c r="H260" s="11" t="s">
        <v>1386</v>
      </c>
      <c r="I260" s="11">
        <v>2</v>
      </c>
      <c r="J260" s="454">
        <v>0</v>
      </c>
      <c r="K260" s="455"/>
      <c r="L260" s="442"/>
      <c r="M260" s="11" t="s">
        <v>1178</v>
      </c>
      <c r="N260" s="9">
        <v>43241</v>
      </c>
      <c r="O260" s="8" t="s">
        <v>1181</v>
      </c>
      <c r="P260" s="8" t="s">
        <v>1180</v>
      </c>
      <c r="Q260" s="8" t="s">
        <v>1181</v>
      </c>
      <c r="R260" s="7" t="s">
        <v>153</v>
      </c>
      <c r="S260" s="11" t="s">
        <v>634</v>
      </c>
      <c r="T260" s="6">
        <v>151</v>
      </c>
      <c r="U260" s="456">
        <v>0</v>
      </c>
      <c r="V260" s="455"/>
      <c r="W260" s="442"/>
      <c r="X260" s="4">
        <v>1719559.31</v>
      </c>
      <c r="Y260" s="4">
        <v>1719559.31</v>
      </c>
      <c r="Z260" s="4">
        <v>1719559.31</v>
      </c>
      <c r="AA260" s="456">
        <v>1719559.31</v>
      </c>
      <c r="AB260" s="442"/>
      <c r="AC260" s="4">
        <v>1719559.31</v>
      </c>
      <c r="AD260" s="452">
        <v>1</v>
      </c>
      <c r="AE260" s="442"/>
      <c r="AF260" s="452">
        <v>1</v>
      </c>
      <c r="AG260" s="442"/>
    </row>
    <row r="261" spans="1:33" s="15" customFormat="1" ht="49.5" customHeight="1" x14ac:dyDescent="0.25">
      <c r="A261" s="11">
        <v>242</v>
      </c>
      <c r="B261" s="11" t="s">
        <v>826</v>
      </c>
      <c r="C261" s="11" t="s">
        <v>1161</v>
      </c>
      <c r="D261" s="11" t="s">
        <v>1387</v>
      </c>
      <c r="E261" s="453" t="s">
        <v>1384</v>
      </c>
      <c r="F261" s="442"/>
      <c r="G261" s="11" t="s">
        <v>1388</v>
      </c>
      <c r="H261" s="11" t="s">
        <v>1389</v>
      </c>
      <c r="I261" s="11">
        <v>2.4500000000000002</v>
      </c>
      <c r="J261" s="454">
        <v>0</v>
      </c>
      <c r="K261" s="455"/>
      <c r="L261" s="442"/>
      <c r="M261" s="11" t="s">
        <v>1178</v>
      </c>
      <c r="N261" s="9">
        <v>43241</v>
      </c>
      <c r="O261" s="8" t="s">
        <v>775</v>
      </c>
      <c r="P261" s="8" t="s">
        <v>1180</v>
      </c>
      <c r="Q261" s="8" t="s">
        <v>775</v>
      </c>
      <c r="R261" s="7" t="s">
        <v>153</v>
      </c>
      <c r="S261" s="11" t="s">
        <v>634</v>
      </c>
      <c r="T261" s="6">
        <v>107</v>
      </c>
      <c r="U261" s="456">
        <v>0</v>
      </c>
      <c r="V261" s="455"/>
      <c r="W261" s="442"/>
      <c r="X261" s="4">
        <v>2536684.13</v>
      </c>
      <c r="Y261" s="4">
        <v>2536684.13</v>
      </c>
      <c r="Z261" s="4">
        <v>2536684.13</v>
      </c>
      <c r="AA261" s="456">
        <v>2536684.13</v>
      </c>
      <c r="AB261" s="442"/>
      <c r="AC261" s="4">
        <v>2536684.13</v>
      </c>
      <c r="AD261" s="452">
        <v>1</v>
      </c>
      <c r="AE261" s="442"/>
      <c r="AF261" s="452">
        <v>1</v>
      </c>
      <c r="AG261" s="442"/>
    </row>
    <row r="262" spans="1:33" s="15" customFormat="1" ht="49.5" customHeight="1" x14ac:dyDescent="0.25">
      <c r="A262" s="11">
        <v>243</v>
      </c>
      <c r="B262" s="11" t="s">
        <v>826</v>
      </c>
      <c r="C262" s="11" t="s">
        <v>1161</v>
      </c>
      <c r="D262" s="11" t="s">
        <v>1390</v>
      </c>
      <c r="E262" s="453" t="s">
        <v>1391</v>
      </c>
      <c r="F262" s="442"/>
      <c r="G262" s="11" t="s">
        <v>1392</v>
      </c>
      <c r="H262" s="11" t="s">
        <v>1393</v>
      </c>
      <c r="I262" s="11">
        <v>1</v>
      </c>
      <c r="J262" s="454">
        <v>0</v>
      </c>
      <c r="K262" s="455"/>
      <c r="L262" s="442"/>
      <c r="M262" s="11" t="s">
        <v>1178</v>
      </c>
      <c r="N262" s="9">
        <v>43356</v>
      </c>
      <c r="O262" s="8" t="s">
        <v>1394</v>
      </c>
      <c r="P262" s="8" t="s">
        <v>1324</v>
      </c>
      <c r="Q262" s="8" t="s">
        <v>1394</v>
      </c>
      <c r="R262" s="7" t="s">
        <v>153</v>
      </c>
      <c r="S262" s="11" t="s">
        <v>634</v>
      </c>
      <c r="T262" s="6">
        <v>242</v>
      </c>
      <c r="U262" s="456">
        <v>0</v>
      </c>
      <c r="V262" s="455"/>
      <c r="W262" s="442"/>
      <c r="X262" s="4">
        <v>1234796.78</v>
      </c>
      <c r="Y262" s="4">
        <v>1234796.78</v>
      </c>
      <c r="Z262" s="4">
        <v>1234796.78</v>
      </c>
      <c r="AA262" s="456">
        <v>1234796.78</v>
      </c>
      <c r="AB262" s="442"/>
      <c r="AC262" s="4">
        <v>1234796.78</v>
      </c>
      <c r="AD262" s="452">
        <v>1</v>
      </c>
      <c r="AE262" s="442"/>
      <c r="AF262" s="452">
        <v>1</v>
      </c>
      <c r="AG262" s="442"/>
    </row>
    <row r="263" spans="1:33" s="15" customFormat="1" ht="51" customHeight="1" x14ac:dyDescent="0.25">
      <c r="A263" s="11">
        <v>244</v>
      </c>
      <c r="B263" s="11" t="s">
        <v>826</v>
      </c>
      <c r="C263" s="11" t="s">
        <v>1161</v>
      </c>
      <c r="D263" s="11" t="s">
        <v>1395</v>
      </c>
      <c r="E263" s="453" t="s">
        <v>1396</v>
      </c>
      <c r="F263" s="442"/>
      <c r="G263" s="11" t="s">
        <v>1303</v>
      </c>
      <c r="H263" s="11" t="s">
        <v>1304</v>
      </c>
      <c r="I263" s="11">
        <v>3.75</v>
      </c>
      <c r="J263" s="454">
        <v>0</v>
      </c>
      <c r="K263" s="455"/>
      <c r="L263" s="442"/>
      <c r="M263" s="11" t="s">
        <v>1178</v>
      </c>
      <c r="N263" s="9">
        <v>43356</v>
      </c>
      <c r="O263" s="8" t="s">
        <v>1397</v>
      </c>
      <c r="P263" s="8" t="s">
        <v>1324</v>
      </c>
      <c r="Q263" s="8" t="s">
        <v>1397</v>
      </c>
      <c r="R263" s="7" t="s">
        <v>153</v>
      </c>
      <c r="S263" s="11" t="s">
        <v>634</v>
      </c>
      <c r="T263" s="6">
        <v>310</v>
      </c>
      <c r="U263" s="456">
        <v>0</v>
      </c>
      <c r="V263" s="455"/>
      <c r="W263" s="442"/>
      <c r="X263" s="4">
        <v>1407091.58</v>
      </c>
      <c r="Y263" s="4">
        <v>1407091.58</v>
      </c>
      <c r="Z263" s="4">
        <v>1407091.58</v>
      </c>
      <c r="AA263" s="456">
        <v>1407091.58</v>
      </c>
      <c r="AB263" s="442"/>
      <c r="AC263" s="4">
        <v>1407091.58</v>
      </c>
      <c r="AD263" s="452">
        <v>1</v>
      </c>
      <c r="AE263" s="442"/>
      <c r="AF263" s="452">
        <v>1</v>
      </c>
      <c r="AG263" s="442"/>
    </row>
    <row r="264" spans="1:33" s="15" customFormat="1" ht="51" customHeight="1" x14ac:dyDescent="0.25">
      <c r="A264" s="11">
        <v>245</v>
      </c>
      <c r="B264" s="11" t="s">
        <v>826</v>
      </c>
      <c r="C264" s="11" t="s">
        <v>1161</v>
      </c>
      <c r="D264" s="11" t="s">
        <v>1398</v>
      </c>
      <c r="E264" s="453" t="s">
        <v>1399</v>
      </c>
      <c r="F264" s="442"/>
      <c r="G264" s="11" t="s">
        <v>1400</v>
      </c>
      <c r="H264" s="11" t="s">
        <v>1401</v>
      </c>
      <c r="I264" s="11">
        <v>6</v>
      </c>
      <c r="J264" s="454">
        <v>0</v>
      </c>
      <c r="K264" s="455"/>
      <c r="L264" s="442"/>
      <c r="M264" s="11" t="s">
        <v>1178</v>
      </c>
      <c r="N264" s="9">
        <v>43241</v>
      </c>
      <c r="O264" s="8" t="s">
        <v>1179</v>
      </c>
      <c r="P264" s="8" t="s">
        <v>1180</v>
      </c>
      <c r="Q264" s="8" t="s">
        <v>1179</v>
      </c>
      <c r="R264" s="7" t="s">
        <v>153</v>
      </c>
      <c r="S264" s="11" t="s">
        <v>634</v>
      </c>
      <c r="T264" s="6">
        <v>66</v>
      </c>
      <c r="U264" s="456">
        <v>0</v>
      </c>
      <c r="V264" s="455"/>
      <c r="W264" s="442"/>
      <c r="X264" s="4">
        <v>1789121.75</v>
      </c>
      <c r="Y264" s="4">
        <v>1789121.75</v>
      </c>
      <c r="Z264" s="4">
        <v>1789121.75</v>
      </c>
      <c r="AA264" s="456">
        <v>1789121.75</v>
      </c>
      <c r="AB264" s="442"/>
      <c r="AC264" s="4">
        <v>1789121.75</v>
      </c>
      <c r="AD264" s="452">
        <v>1</v>
      </c>
      <c r="AE264" s="442"/>
      <c r="AF264" s="452">
        <v>1</v>
      </c>
      <c r="AG264" s="442"/>
    </row>
    <row r="265" spans="1:33" s="15" customFormat="1" ht="41.25" customHeight="1" x14ac:dyDescent="0.25">
      <c r="A265" s="11">
        <v>246</v>
      </c>
      <c r="B265" s="11" t="s">
        <v>826</v>
      </c>
      <c r="C265" s="11" t="s">
        <v>1161</v>
      </c>
      <c r="D265" s="11" t="s">
        <v>1402</v>
      </c>
      <c r="E265" s="453" t="s">
        <v>1403</v>
      </c>
      <c r="F265" s="442"/>
      <c r="G265" s="11" t="s">
        <v>1202</v>
      </c>
      <c r="H265" s="11" t="s">
        <v>1203</v>
      </c>
      <c r="I265" s="11">
        <v>3688.9</v>
      </c>
      <c r="J265" s="454">
        <v>0</v>
      </c>
      <c r="K265" s="455"/>
      <c r="L265" s="442"/>
      <c r="M265" s="11" t="s">
        <v>666</v>
      </c>
      <c r="N265" s="9">
        <v>43241</v>
      </c>
      <c r="O265" s="8" t="s">
        <v>775</v>
      </c>
      <c r="P265" s="8" t="s">
        <v>1180</v>
      </c>
      <c r="Q265" s="8" t="s">
        <v>775</v>
      </c>
      <c r="R265" s="7" t="s">
        <v>229</v>
      </c>
      <c r="S265" s="11" t="s">
        <v>634</v>
      </c>
      <c r="T265" s="6">
        <v>1009</v>
      </c>
      <c r="U265" s="456">
        <v>0</v>
      </c>
      <c r="V265" s="455"/>
      <c r="W265" s="442"/>
      <c r="X265" s="4">
        <v>1592337.6</v>
      </c>
      <c r="Y265" s="4">
        <v>1592337.6</v>
      </c>
      <c r="Z265" s="4">
        <v>1592337.6</v>
      </c>
      <c r="AA265" s="456">
        <v>1592337.6</v>
      </c>
      <c r="AB265" s="442"/>
      <c r="AC265" s="4">
        <v>1592337.6</v>
      </c>
      <c r="AD265" s="452">
        <v>1</v>
      </c>
      <c r="AE265" s="442"/>
      <c r="AF265" s="452">
        <v>1</v>
      </c>
      <c r="AG265" s="442"/>
    </row>
    <row r="266" spans="1:33" s="15" customFormat="1" ht="60" customHeight="1" x14ac:dyDescent="0.25">
      <c r="A266" s="11">
        <v>247</v>
      </c>
      <c r="B266" s="11" t="s">
        <v>826</v>
      </c>
      <c r="C266" s="11" t="s">
        <v>1161</v>
      </c>
      <c r="D266" s="11" t="s">
        <v>1404</v>
      </c>
      <c r="E266" s="453" t="s">
        <v>1405</v>
      </c>
      <c r="F266" s="442"/>
      <c r="G266" s="11" t="s">
        <v>1406</v>
      </c>
      <c r="H266" s="11" t="s">
        <v>1407</v>
      </c>
      <c r="I266" s="11">
        <v>5066.5</v>
      </c>
      <c r="J266" s="454">
        <v>0</v>
      </c>
      <c r="K266" s="455"/>
      <c r="L266" s="442"/>
      <c r="M266" s="11" t="s">
        <v>666</v>
      </c>
      <c r="N266" s="9">
        <v>43272</v>
      </c>
      <c r="O266" s="8" t="s">
        <v>1025</v>
      </c>
      <c r="P266" s="8" t="s">
        <v>956</v>
      </c>
      <c r="Q266" s="8" t="s">
        <v>1025</v>
      </c>
      <c r="R266" s="7" t="s">
        <v>229</v>
      </c>
      <c r="S266" s="11" t="s">
        <v>634</v>
      </c>
      <c r="T266" s="6">
        <v>908</v>
      </c>
      <c r="U266" s="456">
        <v>0</v>
      </c>
      <c r="V266" s="455"/>
      <c r="W266" s="442"/>
      <c r="X266" s="4">
        <v>3295174.11</v>
      </c>
      <c r="Y266" s="4">
        <v>3295174.11</v>
      </c>
      <c r="Z266" s="4">
        <v>3295174.11</v>
      </c>
      <c r="AA266" s="456">
        <v>3295174.11</v>
      </c>
      <c r="AB266" s="442"/>
      <c r="AC266" s="4">
        <v>544895.87</v>
      </c>
      <c r="AD266" s="452">
        <v>1</v>
      </c>
      <c r="AE266" s="442"/>
      <c r="AF266" s="452">
        <v>1</v>
      </c>
      <c r="AG266" s="442"/>
    </row>
    <row r="267" spans="1:33" s="15" customFormat="1" ht="41.25" customHeight="1" x14ac:dyDescent="0.25">
      <c r="A267" s="11">
        <v>248</v>
      </c>
      <c r="B267" s="11" t="s">
        <v>826</v>
      </c>
      <c r="C267" s="11" t="s">
        <v>1161</v>
      </c>
      <c r="D267" s="11" t="s">
        <v>1408</v>
      </c>
      <c r="E267" s="453" t="s">
        <v>1409</v>
      </c>
      <c r="F267" s="442"/>
      <c r="G267" s="11" t="s">
        <v>1159</v>
      </c>
      <c r="H267" s="11" t="s">
        <v>1160</v>
      </c>
      <c r="I267" s="11">
        <v>1.1000000000000001</v>
      </c>
      <c r="J267" s="454">
        <v>0</v>
      </c>
      <c r="K267" s="455"/>
      <c r="L267" s="442"/>
      <c r="M267" s="11" t="s">
        <v>1178</v>
      </c>
      <c r="N267" s="9">
        <v>43276</v>
      </c>
      <c r="O267" s="8" t="s">
        <v>1190</v>
      </c>
      <c r="P267" s="8" t="s">
        <v>1191</v>
      </c>
      <c r="Q267" s="8" t="s">
        <v>1190</v>
      </c>
      <c r="R267" s="7" t="s">
        <v>229</v>
      </c>
      <c r="S267" s="11" t="s">
        <v>634</v>
      </c>
      <c r="T267" s="6">
        <v>4154</v>
      </c>
      <c r="U267" s="456">
        <v>0</v>
      </c>
      <c r="V267" s="455"/>
      <c r="W267" s="442"/>
      <c r="X267" s="4">
        <v>3044840.2</v>
      </c>
      <c r="Y267" s="4">
        <v>3044840.2</v>
      </c>
      <c r="Z267" s="4">
        <v>3044840.2</v>
      </c>
      <c r="AA267" s="456">
        <v>3044840.2</v>
      </c>
      <c r="AB267" s="442"/>
      <c r="AC267" s="4">
        <v>3044840.2</v>
      </c>
      <c r="AD267" s="452">
        <v>1</v>
      </c>
      <c r="AE267" s="442"/>
      <c r="AF267" s="452">
        <v>1</v>
      </c>
      <c r="AG267" s="442"/>
    </row>
    <row r="268" spans="1:33" s="15" customFormat="1" ht="41.25" customHeight="1" x14ac:dyDescent="0.25">
      <c r="A268" s="11">
        <v>249</v>
      </c>
      <c r="B268" s="11" t="s">
        <v>826</v>
      </c>
      <c r="C268" s="11" t="s">
        <v>1161</v>
      </c>
      <c r="D268" s="11" t="s">
        <v>1410</v>
      </c>
      <c r="E268" s="453" t="s">
        <v>1411</v>
      </c>
      <c r="F268" s="442"/>
      <c r="G268" s="11" t="s">
        <v>1232</v>
      </c>
      <c r="H268" s="11" t="s">
        <v>1233</v>
      </c>
      <c r="I268" s="11">
        <v>1.1399999999999999</v>
      </c>
      <c r="J268" s="454">
        <v>0</v>
      </c>
      <c r="K268" s="455"/>
      <c r="L268" s="442"/>
      <c r="M268" s="11" t="s">
        <v>1178</v>
      </c>
      <c r="N268" s="9">
        <v>43276</v>
      </c>
      <c r="O268" s="8" t="s">
        <v>1190</v>
      </c>
      <c r="P268" s="8" t="s">
        <v>1191</v>
      </c>
      <c r="Q268" s="8" t="s">
        <v>1190</v>
      </c>
      <c r="R268" s="7" t="s">
        <v>229</v>
      </c>
      <c r="S268" s="11" t="s">
        <v>634</v>
      </c>
      <c r="T268" s="6">
        <v>206</v>
      </c>
      <c r="U268" s="456">
        <v>0</v>
      </c>
      <c r="V268" s="455"/>
      <c r="W268" s="442"/>
      <c r="X268" s="4">
        <v>3267069.8</v>
      </c>
      <c r="Y268" s="4">
        <v>3267069.8</v>
      </c>
      <c r="Z268" s="4">
        <v>3267069.8</v>
      </c>
      <c r="AA268" s="456">
        <v>3267069.8</v>
      </c>
      <c r="AB268" s="442"/>
      <c r="AC268" s="4">
        <v>3267069.8</v>
      </c>
      <c r="AD268" s="452">
        <v>1</v>
      </c>
      <c r="AE268" s="442"/>
      <c r="AF268" s="452">
        <v>1</v>
      </c>
      <c r="AG268" s="442"/>
    </row>
    <row r="269" spans="1:33" s="15" customFormat="1" ht="41.25" customHeight="1" x14ac:dyDescent="0.25">
      <c r="A269" s="11">
        <v>250</v>
      </c>
      <c r="B269" s="11" t="s">
        <v>826</v>
      </c>
      <c r="C269" s="11" t="s">
        <v>1161</v>
      </c>
      <c r="D269" s="11" t="s">
        <v>1412</v>
      </c>
      <c r="E269" s="453" t="s">
        <v>1413</v>
      </c>
      <c r="F269" s="442"/>
      <c r="G269" s="11" t="s">
        <v>922</v>
      </c>
      <c r="H269" s="11" t="s">
        <v>923</v>
      </c>
      <c r="I269" s="11">
        <v>1.54</v>
      </c>
      <c r="J269" s="454">
        <v>0</v>
      </c>
      <c r="K269" s="455"/>
      <c r="L269" s="442"/>
      <c r="M269" s="11" t="s">
        <v>1178</v>
      </c>
      <c r="N269" s="9">
        <v>43276</v>
      </c>
      <c r="O269" s="8" t="s">
        <v>1190</v>
      </c>
      <c r="P269" s="8" t="s">
        <v>1191</v>
      </c>
      <c r="Q269" s="8" t="s">
        <v>1190</v>
      </c>
      <c r="R269" s="7" t="s">
        <v>229</v>
      </c>
      <c r="S269" s="11" t="s">
        <v>634</v>
      </c>
      <c r="T269" s="6">
        <v>1926</v>
      </c>
      <c r="U269" s="456">
        <v>0</v>
      </c>
      <c r="V269" s="455"/>
      <c r="W269" s="442"/>
      <c r="X269" s="4">
        <v>3933950.15</v>
      </c>
      <c r="Y269" s="4">
        <v>3933950.15</v>
      </c>
      <c r="Z269" s="4">
        <v>3933950.15</v>
      </c>
      <c r="AA269" s="456">
        <v>3933950.15</v>
      </c>
      <c r="AB269" s="442"/>
      <c r="AC269" s="4">
        <v>3933950.15</v>
      </c>
      <c r="AD269" s="452">
        <v>1</v>
      </c>
      <c r="AE269" s="442"/>
      <c r="AF269" s="452">
        <v>1</v>
      </c>
      <c r="AG269" s="442"/>
    </row>
    <row r="270" spans="1:33" s="15" customFormat="1" ht="41.25" customHeight="1" x14ac:dyDescent="0.25">
      <c r="A270" s="11">
        <v>251</v>
      </c>
      <c r="B270" s="11" t="s">
        <v>826</v>
      </c>
      <c r="C270" s="11" t="s">
        <v>1161</v>
      </c>
      <c r="D270" s="11" t="s">
        <v>1414</v>
      </c>
      <c r="E270" s="453" t="s">
        <v>1411</v>
      </c>
      <c r="F270" s="442"/>
      <c r="G270" s="11" t="s">
        <v>1415</v>
      </c>
      <c r="H270" s="11" t="s">
        <v>1416</v>
      </c>
      <c r="I270" s="11">
        <v>1.02</v>
      </c>
      <c r="J270" s="454">
        <v>0</v>
      </c>
      <c r="K270" s="455"/>
      <c r="L270" s="442"/>
      <c r="M270" s="11" t="s">
        <v>1178</v>
      </c>
      <c r="N270" s="9">
        <v>43276</v>
      </c>
      <c r="O270" s="8" t="s">
        <v>1417</v>
      </c>
      <c r="P270" s="8" t="s">
        <v>1191</v>
      </c>
      <c r="Q270" s="8" t="s">
        <v>1417</v>
      </c>
      <c r="R270" s="7" t="s">
        <v>229</v>
      </c>
      <c r="S270" s="11" t="s">
        <v>634</v>
      </c>
      <c r="T270" s="6">
        <v>212</v>
      </c>
      <c r="U270" s="456">
        <v>0</v>
      </c>
      <c r="V270" s="455"/>
      <c r="W270" s="442"/>
      <c r="X270" s="4">
        <v>4381514.43</v>
      </c>
      <c r="Y270" s="4">
        <v>4381514.43</v>
      </c>
      <c r="Z270" s="4">
        <v>4381514.43</v>
      </c>
      <c r="AA270" s="456">
        <v>4381514.43</v>
      </c>
      <c r="AB270" s="442"/>
      <c r="AC270" s="4">
        <v>4381514.43</v>
      </c>
      <c r="AD270" s="452">
        <v>1</v>
      </c>
      <c r="AE270" s="442"/>
      <c r="AF270" s="452">
        <v>1</v>
      </c>
      <c r="AG270" s="442"/>
    </row>
    <row r="271" spans="1:33" s="15" customFormat="1" ht="41.25" customHeight="1" x14ac:dyDescent="0.25">
      <c r="A271" s="11">
        <v>252</v>
      </c>
      <c r="B271" s="11" t="s">
        <v>826</v>
      </c>
      <c r="C271" s="11" t="s">
        <v>1161</v>
      </c>
      <c r="D271" s="11" t="s">
        <v>1418</v>
      </c>
      <c r="E271" s="453" t="s">
        <v>1413</v>
      </c>
      <c r="F271" s="442"/>
      <c r="G271" s="11" t="s">
        <v>1419</v>
      </c>
      <c r="H271" s="11" t="s">
        <v>1420</v>
      </c>
      <c r="I271" s="11">
        <v>1</v>
      </c>
      <c r="J271" s="454">
        <v>0</v>
      </c>
      <c r="K271" s="455"/>
      <c r="L271" s="442"/>
      <c r="M271" s="11" t="s">
        <v>1178</v>
      </c>
      <c r="N271" s="9">
        <v>43276</v>
      </c>
      <c r="O271" s="8" t="s">
        <v>1190</v>
      </c>
      <c r="P271" s="8" t="s">
        <v>1191</v>
      </c>
      <c r="Q271" s="8" t="s">
        <v>1190</v>
      </c>
      <c r="R271" s="7" t="s">
        <v>229</v>
      </c>
      <c r="S271" s="11" t="s">
        <v>634</v>
      </c>
      <c r="T271" s="6">
        <v>305</v>
      </c>
      <c r="U271" s="456">
        <v>0</v>
      </c>
      <c r="V271" s="455"/>
      <c r="W271" s="442"/>
      <c r="X271" s="4">
        <v>4650851.34</v>
      </c>
      <c r="Y271" s="4">
        <v>4650851.34</v>
      </c>
      <c r="Z271" s="4">
        <v>4650851.34</v>
      </c>
      <c r="AA271" s="456">
        <v>4650851.34</v>
      </c>
      <c r="AB271" s="442"/>
      <c r="AC271" s="4">
        <v>4650851.34</v>
      </c>
      <c r="AD271" s="452">
        <v>1</v>
      </c>
      <c r="AE271" s="442"/>
      <c r="AF271" s="452">
        <v>1</v>
      </c>
      <c r="AG271" s="442"/>
    </row>
    <row r="272" spans="1:33" s="15" customFormat="1" ht="41.25" customHeight="1" x14ac:dyDescent="0.25">
      <c r="A272" s="11">
        <v>253</v>
      </c>
      <c r="B272" s="11" t="s">
        <v>826</v>
      </c>
      <c r="C272" s="11" t="s">
        <v>1161</v>
      </c>
      <c r="D272" s="11" t="s">
        <v>1421</v>
      </c>
      <c r="E272" s="453" t="s">
        <v>1422</v>
      </c>
      <c r="F272" s="442"/>
      <c r="G272" s="11" t="s">
        <v>1269</v>
      </c>
      <c r="H272" s="11" t="s">
        <v>1270</v>
      </c>
      <c r="I272" s="11">
        <v>5346.6</v>
      </c>
      <c r="J272" s="454">
        <v>0</v>
      </c>
      <c r="K272" s="455"/>
      <c r="L272" s="442"/>
      <c r="M272" s="11" t="s">
        <v>666</v>
      </c>
      <c r="N272" s="9">
        <v>43339</v>
      </c>
      <c r="O272" s="8" t="s">
        <v>1423</v>
      </c>
      <c r="P272" s="8" t="s">
        <v>938</v>
      </c>
      <c r="Q272" s="8" t="s">
        <v>1423</v>
      </c>
      <c r="R272" s="7" t="s">
        <v>229</v>
      </c>
      <c r="S272" s="11" t="s">
        <v>634</v>
      </c>
      <c r="T272" s="6">
        <v>571</v>
      </c>
      <c r="U272" s="456">
        <v>0</v>
      </c>
      <c r="V272" s="455"/>
      <c r="W272" s="442"/>
      <c r="X272" s="4">
        <v>2745000.59</v>
      </c>
      <c r="Y272" s="4">
        <v>2745000.59</v>
      </c>
      <c r="Z272" s="4">
        <v>2745000.59</v>
      </c>
      <c r="AA272" s="456">
        <v>2745000.59</v>
      </c>
      <c r="AB272" s="442"/>
      <c r="AC272" s="4">
        <v>2745000.59</v>
      </c>
      <c r="AD272" s="452">
        <v>1</v>
      </c>
      <c r="AE272" s="442"/>
      <c r="AF272" s="452">
        <v>1</v>
      </c>
      <c r="AG272" s="442"/>
    </row>
    <row r="273" spans="1:33" s="15" customFormat="1" ht="30.75" customHeight="1" x14ac:dyDescent="0.25">
      <c r="A273" s="11">
        <v>254</v>
      </c>
      <c r="B273" s="11" t="s">
        <v>826</v>
      </c>
      <c r="C273" s="11" t="s">
        <v>1161</v>
      </c>
      <c r="D273" s="11" t="s">
        <v>1424</v>
      </c>
      <c r="E273" s="453" t="s">
        <v>1425</v>
      </c>
      <c r="F273" s="442"/>
      <c r="G273" s="11" t="s">
        <v>1426</v>
      </c>
      <c r="H273" s="11" t="s">
        <v>1427</v>
      </c>
      <c r="I273" s="11">
        <v>6.7</v>
      </c>
      <c r="J273" s="454">
        <v>0</v>
      </c>
      <c r="K273" s="455"/>
      <c r="L273" s="442"/>
      <c r="M273" s="11" t="s">
        <v>1178</v>
      </c>
      <c r="N273" s="9">
        <v>43339</v>
      </c>
      <c r="O273" s="8" t="s">
        <v>756</v>
      </c>
      <c r="P273" s="8" t="s">
        <v>938</v>
      </c>
      <c r="Q273" s="8" t="s">
        <v>756</v>
      </c>
      <c r="R273" s="7" t="s">
        <v>153</v>
      </c>
      <c r="S273" s="11" t="s">
        <v>634</v>
      </c>
      <c r="T273" s="6">
        <v>777</v>
      </c>
      <c r="U273" s="456">
        <v>0</v>
      </c>
      <c r="V273" s="455"/>
      <c r="W273" s="442"/>
      <c r="X273" s="4">
        <v>3303415.45</v>
      </c>
      <c r="Y273" s="4">
        <v>3303415.45</v>
      </c>
      <c r="Z273" s="4">
        <v>3303415.45</v>
      </c>
      <c r="AA273" s="456">
        <v>3303415.45</v>
      </c>
      <c r="AB273" s="442"/>
      <c r="AC273" s="4">
        <v>3303415.45</v>
      </c>
      <c r="AD273" s="452">
        <v>1</v>
      </c>
      <c r="AE273" s="442"/>
      <c r="AF273" s="452">
        <v>1</v>
      </c>
      <c r="AG273" s="442"/>
    </row>
    <row r="274" spans="1:33" s="15" customFormat="1" ht="41.25" customHeight="1" x14ac:dyDescent="0.25">
      <c r="A274" s="11">
        <v>255</v>
      </c>
      <c r="B274" s="11" t="s">
        <v>826</v>
      </c>
      <c r="C274" s="11" t="s">
        <v>1161</v>
      </c>
      <c r="D274" s="11" t="s">
        <v>1428</v>
      </c>
      <c r="E274" s="453" t="s">
        <v>1429</v>
      </c>
      <c r="F274" s="442"/>
      <c r="G274" s="11" t="s">
        <v>1430</v>
      </c>
      <c r="H274" s="11" t="s">
        <v>1431</v>
      </c>
      <c r="I274" s="11">
        <v>1.8</v>
      </c>
      <c r="J274" s="454">
        <v>0</v>
      </c>
      <c r="K274" s="455"/>
      <c r="L274" s="442"/>
      <c r="M274" s="11" t="s">
        <v>1178</v>
      </c>
      <c r="N274" s="9">
        <v>43356</v>
      </c>
      <c r="O274" s="8" t="s">
        <v>1432</v>
      </c>
      <c r="P274" s="8" t="s">
        <v>1432</v>
      </c>
      <c r="Q274" s="8" t="s">
        <v>1432</v>
      </c>
      <c r="R274" s="7" t="s">
        <v>229</v>
      </c>
      <c r="S274" s="11" t="s">
        <v>634</v>
      </c>
      <c r="T274" s="6">
        <v>152</v>
      </c>
      <c r="U274" s="456">
        <v>0</v>
      </c>
      <c r="V274" s="455"/>
      <c r="W274" s="442"/>
      <c r="X274" s="4">
        <v>839202.17</v>
      </c>
      <c r="Y274" s="4">
        <v>839202.17</v>
      </c>
      <c r="Z274" s="4">
        <v>839202.17</v>
      </c>
      <c r="AA274" s="456">
        <v>839202.17</v>
      </c>
      <c r="AB274" s="442"/>
      <c r="AC274" s="4">
        <v>839202.17</v>
      </c>
      <c r="AD274" s="452">
        <v>1</v>
      </c>
      <c r="AE274" s="442"/>
      <c r="AF274" s="452">
        <v>1</v>
      </c>
      <c r="AG274" s="442"/>
    </row>
    <row r="275" spans="1:33" s="15" customFormat="1" ht="41.25" customHeight="1" x14ac:dyDescent="0.25">
      <c r="A275" s="11">
        <v>256</v>
      </c>
      <c r="B275" s="11" t="s">
        <v>826</v>
      </c>
      <c r="C275" s="11" t="s">
        <v>1161</v>
      </c>
      <c r="D275" s="11" t="s">
        <v>1433</v>
      </c>
      <c r="E275" s="453" t="s">
        <v>1391</v>
      </c>
      <c r="F275" s="442"/>
      <c r="G275" s="11" t="s">
        <v>1434</v>
      </c>
      <c r="H275" s="11" t="s">
        <v>1435</v>
      </c>
      <c r="I275" s="11">
        <v>1.5649999999999999</v>
      </c>
      <c r="J275" s="454">
        <v>0</v>
      </c>
      <c r="K275" s="455"/>
      <c r="L275" s="442"/>
      <c r="M275" s="11" t="s">
        <v>1178</v>
      </c>
      <c r="N275" s="9">
        <v>43363</v>
      </c>
      <c r="O275" s="8" t="s">
        <v>1436</v>
      </c>
      <c r="P275" s="8" t="s">
        <v>1394</v>
      </c>
      <c r="Q275" s="8" t="s">
        <v>1436</v>
      </c>
      <c r="R275" s="7" t="s">
        <v>229</v>
      </c>
      <c r="S275" s="11" t="s">
        <v>634</v>
      </c>
      <c r="T275" s="6">
        <v>380</v>
      </c>
      <c r="U275" s="456">
        <v>0</v>
      </c>
      <c r="V275" s="455"/>
      <c r="W275" s="442"/>
      <c r="X275" s="4">
        <v>965552.36</v>
      </c>
      <c r="Y275" s="4">
        <v>965552.36</v>
      </c>
      <c r="Z275" s="4">
        <v>965552.36</v>
      </c>
      <c r="AA275" s="456">
        <v>965552.36</v>
      </c>
      <c r="AB275" s="442"/>
      <c r="AC275" s="4">
        <v>965552.36</v>
      </c>
      <c r="AD275" s="452">
        <v>1</v>
      </c>
      <c r="AE275" s="442"/>
      <c r="AF275" s="452">
        <v>1</v>
      </c>
      <c r="AG275" s="442"/>
    </row>
    <row r="276" spans="1:33" s="15" customFormat="1" ht="29.25" customHeight="1" x14ac:dyDescent="0.25">
      <c r="A276" s="11">
        <v>257</v>
      </c>
      <c r="B276" s="11" t="s">
        <v>826</v>
      </c>
      <c r="C276" s="11" t="s">
        <v>1437</v>
      </c>
      <c r="D276" s="11" t="s">
        <v>1438</v>
      </c>
      <c r="E276" s="453" t="s">
        <v>1439</v>
      </c>
      <c r="F276" s="442"/>
      <c r="G276" s="11" t="s">
        <v>1060</v>
      </c>
      <c r="H276" s="11" t="s">
        <v>1061</v>
      </c>
      <c r="I276" s="11">
        <v>1</v>
      </c>
      <c r="J276" s="454">
        <v>0</v>
      </c>
      <c r="K276" s="455"/>
      <c r="L276" s="442"/>
      <c r="M276" s="11" t="s">
        <v>1440</v>
      </c>
      <c r="N276" s="9">
        <v>43272</v>
      </c>
      <c r="O276" s="8" t="s">
        <v>1326</v>
      </c>
      <c r="P276" s="8" t="s">
        <v>956</v>
      </c>
      <c r="Q276" s="8" t="s">
        <v>1326</v>
      </c>
      <c r="R276" s="7" t="s">
        <v>111</v>
      </c>
      <c r="S276" s="11" t="s">
        <v>634</v>
      </c>
      <c r="T276" s="6">
        <v>715</v>
      </c>
      <c r="U276" s="456">
        <v>0</v>
      </c>
      <c r="V276" s="455"/>
      <c r="W276" s="442"/>
      <c r="X276" s="4">
        <v>1600112.99</v>
      </c>
      <c r="Y276" s="4">
        <v>1600112.99</v>
      </c>
      <c r="Z276" s="4">
        <v>1600112.99</v>
      </c>
      <c r="AA276" s="456">
        <v>1600112.99</v>
      </c>
      <c r="AB276" s="442"/>
      <c r="AC276" s="4">
        <v>1600112.99</v>
      </c>
      <c r="AD276" s="452">
        <v>1</v>
      </c>
      <c r="AE276" s="442"/>
      <c r="AF276" s="452">
        <v>1</v>
      </c>
      <c r="AG276" s="442"/>
    </row>
    <row r="277" spans="1:33" s="15" customFormat="1" ht="29.25" customHeight="1" x14ac:dyDescent="0.25">
      <c r="A277" s="11">
        <v>258</v>
      </c>
      <c r="B277" s="11" t="s">
        <v>826</v>
      </c>
      <c r="C277" s="11" t="s">
        <v>1437</v>
      </c>
      <c r="D277" s="11" t="s">
        <v>1441</v>
      </c>
      <c r="E277" s="453" t="s">
        <v>1442</v>
      </c>
      <c r="F277" s="442"/>
      <c r="G277" s="11" t="s">
        <v>1443</v>
      </c>
      <c r="H277" s="11" t="s">
        <v>1444</v>
      </c>
      <c r="I277" s="11">
        <v>1</v>
      </c>
      <c r="J277" s="454">
        <v>0</v>
      </c>
      <c r="K277" s="455"/>
      <c r="L277" s="442"/>
      <c r="M277" s="11" t="s">
        <v>1440</v>
      </c>
      <c r="N277" s="9">
        <v>43339</v>
      </c>
      <c r="O277" s="8" t="s">
        <v>1445</v>
      </c>
      <c r="P277" s="8" t="s">
        <v>938</v>
      </c>
      <c r="Q277" s="8" t="s">
        <v>1445</v>
      </c>
      <c r="R277" s="7" t="s">
        <v>137</v>
      </c>
      <c r="S277" s="11" t="s">
        <v>634</v>
      </c>
      <c r="T277" s="6">
        <v>2467</v>
      </c>
      <c r="U277" s="456">
        <v>0</v>
      </c>
      <c r="V277" s="455"/>
      <c r="W277" s="442"/>
      <c r="X277" s="4">
        <v>1284786.49</v>
      </c>
      <c r="Y277" s="4">
        <v>1284786.49</v>
      </c>
      <c r="Z277" s="4">
        <v>1284786.49</v>
      </c>
      <c r="AA277" s="456">
        <v>1284786.49</v>
      </c>
      <c r="AB277" s="442"/>
      <c r="AC277" s="4">
        <v>1284786.49</v>
      </c>
      <c r="AD277" s="452">
        <v>1</v>
      </c>
      <c r="AE277" s="442"/>
      <c r="AF277" s="452">
        <v>1</v>
      </c>
      <c r="AG277" s="442"/>
    </row>
    <row r="278" spans="1:33" s="15" customFormat="1" ht="29.25" customHeight="1" x14ac:dyDescent="0.25">
      <c r="A278" s="11">
        <v>259</v>
      </c>
      <c r="B278" s="11" t="s">
        <v>826</v>
      </c>
      <c r="C278" s="11" t="s">
        <v>1446</v>
      </c>
      <c r="D278" s="11" t="s">
        <v>1447</v>
      </c>
      <c r="E278" s="453" t="s">
        <v>1448</v>
      </c>
      <c r="F278" s="442"/>
      <c r="G278" s="11" t="s">
        <v>1449</v>
      </c>
      <c r="H278" s="11" t="s">
        <v>1450</v>
      </c>
      <c r="I278" s="11">
        <v>1</v>
      </c>
      <c r="J278" s="454">
        <v>0</v>
      </c>
      <c r="K278" s="455"/>
      <c r="L278" s="442"/>
      <c r="M278" s="11" t="s">
        <v>1451</v>
      </c>
      <c r="N278" s="9">
        <v>43104</v>
      </c>
      <c r="O278" s="8" t="s">
        <v>806</v>
      </c>
      <c r="P278" s="8" t="s">
        <v>964</v>
      </c>
      <c r="Q278" s="8" t="s">
        <v>806</v>
      </c>
      <c r="R278" s="7" t="s">
        <v>111</v>
      </c>
      <c r="S278" s="11" t="s">
        <v>634</v>
      </c>
      <c r="T278" s="6">
        <v>1554</v>
      </c>
      <c r="U278" s="456">
        <v>0</v>
      </c>
      <c r="V278" s="455"/>
      <c r="W278" s="442"/>
      <c r="X278" s="4">
        <v>44604.11</v>
      </c>
      <c r="Y278" s="4">
        <v>44604.11</v>
      </c>
      <c r="Z278" s="4">
        <v>44604.11</v>
      </c>
      <c r="AA278" s="456">
        <v>44604.11</v>
      </c>
      <c r="AB278" s="442"/>
      <c r="AC278" s="4">
        <v>44604.11</v>
      </c>
      <c r="AD278" s="452">
        <v>1</v>
      </c>
      <c r="AE278" s="442"/>
      <c r="AF278" s="452">
        <v>1</v>
      </c>
      <c r="AG278" s="442"/>
    </row>
    <row r="279" spans="1:33" s="15" customFormat="1" ht="29.25" customHeight="1" x14ac:dyDescent="0.25">
      <c r="A279" s="11">
        <v>260</v>
      </c>
      <c r="B279" s="11" t="s">
        <v>826</v>
      </c>
      <c r="C279" s="11" t="s">
        <v>1446</v>
      </c>
      <c r="D279" s="11" t="s">
        <v>1452</v>
      </c>
      <c r="E279" s="453" t="s">
        <v>1453</v>
      </c>
      <c r="F279" s="442"/>
      <c r="G279" s="11" t="s">
        <v>629</v>
      </c>
      <c r="H279" s="11" t="s">
        <v>630</v>
      </c>
      <c r="I279" s="11">
        <v>1</v>
      </c>
      <c r="J279" s="454">
        <v>0</v>
      </c>
      <c r="K279" s="455"/>
      <c r="L279" s="442"/>
      <c r="M279" s="11" t="s">
        <v>1454</v>
      </c>
      <c r="N279" s="9">
        <v>43104</v>
      </c>
      <c r="O279" s="8" t="s">
        <v>806</v>
      </c>
      <c r="P279" s="8" t="s">
        <v>964</v>
      </c>
      <c r="Q279" s="8" t="s">
        <v>806</v>
      </c>
      <c r="R279" s="7" t="s">
        <v>111</v>
      </c>
      <c r="S279" s="11" t="s">
        <v>634</v>
      </c>
      <c r="T279" s="6">
        <v>24864</v>
      </c>
      <c r="U279" s="456">
        <v>0</v>
      </c>
      <c r="V279" s="455"/>
      <c r="W279" s="442"/>
      <c r="X279" s="4">
        <v>102194.25</v>
      </c>
      <c r="Y279" s="4">
        <v>102194.25</v>
      </c>
      <c r="Z279" s="4">
        <v>102194.25</v>
      </c>
      <c r="AA279" s="456">
        <v>102194.25</v>
      </c>
      <c r="AB279" s="442"/>
      <c r="AC279" s="4">
        <v>102194.25</v>
      </c>
      <c r="AD279" s="452">
        <v>1</v>
      </c>
      <c r="AE279" s="442"/>
      <c r="AF279" s="452">
        <v>1</v>
      </c>
      <c r="AG279" s="442"/>
    </row>
    <row r="280" spans="1:33" s="15" customFormat="1" ht="29.25" customHeight="1" x14ac:dyDescent="0.25">
      <c r="A280" s="11">
        <v>261</v>
      </c>
      <c r="B280" s="11" t="s">
        <v>826</v>
      </c>
      <c r="C280" s="11" t="s">
        <v>1446</v>
      </c>
      <c r="D280" s="11" t="s">
        <v>1455</v>
      </c>
      <c r="E280" s="453" t="s">
        <v>1456</v>
      </c>
      <c r="F280" s="442"/>
      <c r="G280" s="11" t="s">
        <v>629</v>
      </c>
      <c r="H280" s="11" t="s">
        <v>630</v>
      </c>
      <c r="I280" s="11">
        <v>1</v>
      </c>
      <c r="J280" s="454">
        <v>0</v>
      </c>
      <c r="K280" s="455"/>
      <c r="L280" s="442"/>
      <c r="M280" s="11" t="s">
        <v>1454</v>
      </c>
      <c r="N280" s="9">
        <v>43104</v>
      </c>
      <c r="O280" s="8" t="s">
        <v>1457</v>
      </c>
      <c r="P280" s="8" t="s">
        <v>964</v>
      </c>
      <c r="Q280" s="8" t="s">
        <v>1457</v>
      </c>
      <c r="R280" s="7" t="s">
        <v>111</v>
      </c>
      <c r="S280" s="11" t="s">
        <v>634</v>
      </c>
      <c r="T280" s="6">
        <v>24864</v>
      </c>
      <c r="U280" s="456">
        <v>0</v>
      </c>
      <c r="V280" s="455"/>
      <c r="W280" s="442"/>
      <c r="X280" s="4">
        <v>415722.07</v>
      </c>
      <c r="Y280" s="4">
        <v>415722.07</v>
      </c>
      <c r="Z280" s="4">
        <v>415722.07</v>
      </c>
      <c r="AA280" s="456">
        <v>415722.07</v>
      </c>
      <c r="AB280" s="442"/>
      <c r="AC280" s="4">
        <v>415722.07</v>
      </c>
      <c r="AD280" s="452">
        <v>1</v>
      </c>
      <c r="AE280" s="442"/>
      <c r="AF280" s="452">
        <v>1</v>
      </c>
      <c r="AG280" s="442"/>
    </row>
    <row r="281" spans="1:33" s="15" customFormat="1" ht="29.25" customHeight="1" x14ac:dyDescent="0.25">
      <c r="A281" s="11">
        <v>262</v>
      </c>
      <c r="B281" s="11" t="s">
        <v>826</v>
      </c>
      <c r="C281" s="11" t="s">
        <v>1446</v>
      </c>
      <c r="D281" s="11" t="s">
        <v>1458</v>
      </c>
      <c r="E281" s="453" t="s">
        <v>1459</v>
      </c>
      <c r="F281" s="442"/>
      <c r="G281" s="11" t="s">
        <v>629</v>
      </c>
      <c r="H281" s="11" t="s">
        <v>630</v>
      </c>
      <c r="I281" s="11">
        <v>1</v>
      </c>
      <c r="J281" s="454">
        <v>0</v>
      </c>
      <c r="K281" s="455"/>
      <c r="L281" s="442"/>
      <c r="M281" s="11" t="s">
        <v>916</v>
      </c>
      <c r="N281" s="9">
        <v>43104</v>
      </c>
      <c r="O281" s="8" t="s">
        <v>875</v>
      </c>
      <c r="P281" s="8" t="s">
        <v>964</v>
      </c>
      <c r="Q281" s="8" t="s">
        <v>875</v>
      </c>
      <c r="R281" s="7" t="s">
        <v>111</v>
      </c>
      <c r="S281" s="11" t="s">
        <v>634</v>
      </c>
      <c r="T281" s="6">
        <v>24864</v>
      </c>
      <c r="U281" s="456">
        <v>0</v>
      </c>
      <c r="V281" s="455"/>
      <c r="W281" s="442"/>
      <c r="X281" s="4">
        <v>195552.2</v>
      </c>
      <c r="Y281" s="4">
        <v>195552.2</v>
      </c>
      <c r="Z281" s="4">
        <v>195552.2</v>
      </c>
      <c r="AA281" s="456">
        <v>195552.2</v>
      </c>
      <c r="AB281" s="442"/>
      <c r="AC281" s="4">
        <v>195552.2</v>
      </c>
      <c r="AD281" s="452">
        <v>1</v>
      </c>
      <c r="AE281" s="442"/>
      <c r="AF281" s="452">
        <v>1</v>
      </c>
      <c r="AG281" s="442"/>
    </row>
    <row r="282" spans="1:33" s="15" customFormat="1" ht="29.25" customHeight="1" x14ac:dyDescent="0.25">
      <c r="A282" s="11">
        <v>263</v>
      </c>
      <c r="B282" s="11" t="s">
        <v>826</v>
      </c>
      <c r="C282" s="11" t="s">
        <v>1446</v>
      </c>
      <c r="D282" s="11" t="s">
        <v>1460</v>
      </c>
      <c r="E282" s="453" t="s">
        <v>1461</v>
      </c>
      <c r="F282" s="442"/>
      <c r="G282" s="11" t="s">
        <v>629</v>
      </c>
      <c r="H282" s="11" t="s">
        <v>630</v>
      </c>
      <c r="I282" s="11">
        <v>1</v>
      </c>
      <c r="J282" s="454">
        <v>0</v>
      </c>
      <c r="K282" s="455"/>
      <c r="L282" s="442"/>
      <c r="M282" s="11" t="s">
        <v>1454</v>
      </c>
      <c r="N282" s="9">
        <v>43104</v>
      </c>
      <c r="O282" s="8" t="s">
        <v>1457</v>
      </c>
      <c r="P282" s="8" t="s">
        <v>964</v>
      </c>
      <c r="Q282" s="8" t="s">
        <v>1457</v>
      </c>
      <c r="R282" s="7" t="s">
        <v>111</v>
      </c>
      <c r="S282" s="11" t="s">
        <v>634</v>
      </c>
      <c r="T282" s="6">
        <v>27344</v>
      </c>
      <c r="U282" s="456">
        <v>0</v>
      </c>
      <c r="V282" s="455"/>
      <c r="W282" s="442"/>
      <c r="X282" s="4">
        <v>405280.16</v>
      </c>
      <c r="Y282" s="4">
        <v>405280.16</v>
      </c>
      <c r="Z282" s="4">
        <v>405280.16</v>
      </c>
      <c r="AA282" s="456">
        <v>405280.16</v>
      </c>
      <c r="AB282" s="442"/>
      <c r="AC282" s="4">
        <v>405280.16</v>
      </c>
      <c r="AD282" s="452">
        <v>1</v>
      </c>
      <c r="AE282" s="442"/>
      <c r="AF282" s="452">
        <v>1</v>
      </c>
      <c r="AG282" s="442"/>
    </row>
    <row r="283" spans="1:33" s="15" customFormat="1" ht="29.25" customHeight="1" x14ac:dyDescent="0.25">
      <c r="A283" s="11">
        <v>264</v>
      </c>
      <c r="B283" s="11" t="s">
        <v>826</v>
      </c>
      <c r="C283" s="11" t="s">
        <v>1446</v>
      </c>
      <c r="D283" s="11" t="s">
        <v>1462</v>
      </c>
      <c r="E283" s="453" t="s">
        <v>1463</v>
      </c>
      <c r="F283" s="442"/>
      <c r="G283" s="11" t="s">
        <v>629</v>
      </c>
      <c r="H283" s="11" t="s">
        <v>630</v>
      </c>
      <c r="I283" s="11">
        <v>1</v>
      </c>
      <c r="J283" s="454">
        <v>0</v>
      </c>
      <c r="K283" s="455"/>
      <c r="L283" s="442"/>
      <c r="M283" s="11" t="s">
        <v>916</v>
      </c>
      <c r="N283" s="9">
        <v>43104</v>
      </c>
      <c r="O283" s="8" t="s">
        <v>1457</v>
      </c>
      <c r="P283" s="8" t="s">
        <v>964</v>
      </c>
      <c r="Q283" s="8" t="s">
        <v>1457</v>
      </c>
      <c r="R283" s="7" t="s">
        <v>111</v>
      </c>
      <c r="S283" s="11" t="s">
        <v>634</v>
      </c>
      <c r="T283" s="6">
        <v>24864</v>
      </c>
      <c r="U283" s="456">
        <v>0</v>
      </c>
      <c r="V283" s="455"/>
      <c r="W283" s="442"/>
      <c r="X283" s="4">
        <v>239346.76</v>
      </c>
      <c r="Y283" s="4">
        <v>239346.76</v>
      </c>
      <c r="Z283" s="4">
        <v>239346.76</v>
      </c>
      <c r="AA283" s="456">
        <v>239346.76</v>
      </c>
      <c r="AB283" s="442"/>
      <c r="AC283" s="4">
        <v>239346.76</v>
      </c>
      <c r="AD283" s="452">
        <v>1</v>
      </c>
      <c r="AE283" s="442"/>
      <c r="AF283" s="452">
        <v>1</v>
      </c>
      <c r="AG283" s="442"/>
    </row>
    <row r="284" spans="1:33" s="15" customFormat="1" ht="29.25" customHeight="1" x14ac:dyDescent="0.25">
      <c r="A284" s="11">
        <v>265</v>
      </c>
      <c r="B284" s="11" t="s">
        <v>826</v>
      </c>
      <c r="C284" s="11" t="s">
        <v>1446</v>
      </c>
      <c r="D284" s="11" t="s">
        <v>1464</v>
      </c>
      <c r="E284" s="453" t="s">
        <v>1465</v>
      </c>
      <c r="F284" s="442"/>
      <c r="G284" s="11" t="s">
        <v>629</v>
      </c>
      <c r="H284" s="11" t="s">
        <v>630</v>
      </c>
      <c r="I284" s="11">
        <v>1</v>
      </c>
      <c r="J284" s="454">
        <v>0</v>
      </c>
      <c r="K284" s="455"/>
      <c r="L284" s="442"/>
      <c r="M284" s="11" t="s">
        <v>942</v>
      </c>
      <c r="N284" s="9">
        <v>43104</v>
      </c>
      <c r="O284" s="8" t="s">
        <v>806</v>
      </c>
      <c r="P284" s="8" t="s">
        <v>964</v>
      </c>
      <c r="Q284" s="8" t="s">
        <v>806</v>
      </c>
      <c r="R284" s="7" t="s">
        <v>111</v>
      </c>
      <c r="S284" s="11" t="s">
        <v>634</v>
      </c>
      <c r="T284" s="6">
        <v>24864</v>
      </c>
      <c r="U284" s="456">
        <v>0</v>
      </c>
      <c r="V284" s="455"/>
      <c r="W284" s="442"/>
      <c r="X284" s="4">
        <v>54202.21</v>
      </c>
      <c r="Y284" s="4">
        <v>54202.21</v>
      </c>
      <c r="Z284" s="4">
        <v>54202.21</v>
      </c>
      <c r="AA284" s="456">
        <v>54202.21</v>
      </c>
      <c r="AB284" s="442"/>
      <c r="AC284" s="4">
        <v>54202.21</v>
      </c>
      <c r="AD284" s="452">
        <v>1</v>
      </c>
      <c r="AE284" s="442"/>
      <c r="AF284" s="452">
        <v>1</v>
      </c>
      <c r="AG284" s="442"/>
    </row>
    <row r="285" spans="1:33" s="15" customFormat="1" ht="29.25" customHeight="1" x14ac:dyDescent="0.25">
      <c r="A285" s="11">
        <v>266</v>
      </c>
      <c r="B285" s="11" t="s">
        <v>826</v>
      </c>
      <c r="C285" s="11" t="s">
        <v>1466</v>
      </c>
      <c r="D285" s="11" t="s">
        <v>1467</v>
      </c>
      <c r="E285" s="453" t="s">
        <v>1468</v>
      </c>
      <c r="F285" s="442"/>
      <c r="G285" s="11" t="s">
        <v>629</v>
      </c>
      <c r="H285" s="11" t="s">
        <v>630</v>
      </c>
      <c r="I285" s="11">
        <v>1</v>
      </c>
      <c r="J285" s="454">
        <v>0</v>
      </c>
      <c r="K285" s="455"/>
      <c r="L285" s="442"/>
      <c r="M285" s="11" t="s">
        <v>916</v>
      </c>
      <c r="N285" s="9">
        <v>43202</v>
      </c>
      <c r="O285" s="8" t="s">
        <v>1469</v>
      </c>
      <c r="P285" s="8" t="s">
        <v>876</v>
      </c>
      <c r="Q285" s="8" t="s">
        <v>1469</v>
      </c>
      <c r="R285" s="7" t="s">
        <v>111</v>
      </c>
      <c r="S285" s="11" t="s">
        <v>634</v>
      </c>
      <c r="T285" s="6">
        <v>27792</v>
      </c>
      <c r="U285" s="456">
        <v>0</v>
      </c>
      <c r="V285" s="455"/>
      <c r="W285" s="442"/>
      <c r="X285" s="4">
        <v>4611559.92</v>
      </c>
      <c r="Y285" s="4">
        <v>4611559.92</v>
      </c>
      <c r="Z285" s="4">
        <v>4611559.92</v>
      </c>
      <c r="AA285" s="456">
        <v>4611559.92</v>
      </c>
      <c r="AB285" s="442"/>
      <c r="AC285" s="4">
        <v>4611559.92</v>
      </c>
      <c r="AD285" s="452">
        <v>1</v>
      </c>
      <c r="AE285" s="442"/>
      <c r="AF285" s="452">
        <v>1</v>
      </c>
      <c r="AG285" s="442"/>
    </row>
    <row r="286" spans="1:33" s="15" customFormat="1" ht="41.25" customHeight="1" x14ac:dyDescent="0.25">
      <c r="A286" s="11">
        <v>267</v>
      </c>
      <c r="B286" s="11" t="s">
        <v>826</v>
      </c>
      <c r="C286" s="11" t="s">
        <v>1466</v>
      </c>
      <c r="D286" s="11" t="s">
        <v>1470</v>
      </c>
      <c r="E286" s="453" t="s">
        <v>1471</v>
      </c>
      <c r="F286" s="442"/>
      <c r="G286" s="11" t="s">
        <v>629</v>
      </c>
      <c r="H286" s="11" t="s">
        <v>630</v>
      </c>
      <c r="I286" s="11">
        <v>1</v>
      </c>
      <c r="J286" s="454">
        <v>0</v>
      </c>
      <c r="K286" s="455"/>
      <c r="L286" s="442"/>
      <c r="M286" s="11" t="s">
        <v>916</v>
      </c>
      <c r="N286" s="9">
        <v>43108</v>
      </c>
      <c r="O286" s="8" t="s">
        <v>641</v>
      </c>
      <c r="P286" s="8" t="s">
        <v>918</v>
      </c>
      <c r="Q286" s="8" t="s">
        <v>641</v>
      </c>
      <c r="R286" s="7" t="s">
        <v>229</v>
      </c>
      <c r="S286" s="11" t="s">
        <v>919</v>
      </c>
      <c r="T286" s="6">
        <v>27344</v>
      </c>
      <c r="U286" s="456">
        <v>0</v>
      </c>
      <c r="V286" s="455"/>
      <c r="W286" s="442"/>
      <c r="X286" s="4">
        <v>724579.85</v>
      </c>
      <c r="Y286" s="4">
        <v>724579.85</v>
      </c>
      <c r="Z286" s="4">
        <v>724579.85</v>
      </c>
      <c r="AA286" s="456">
        <v>724579.85</v>
      </c>
      <c r="AB286" s="442"/>
      <c r="AC286" s="4">
        <v>724579.85</v>
      </c>
      <c r="AD286" s="452">
        <v>1</v>
      </c>
      <c r="AE286" s="442"/>
      <c r="AF286" s="452">
        <v>1</v>
      </c>
      <c r="AG286" s="442"/>
    </row>
    <row r="287" spans="1:33" s="15" customFormat="1" ht="49.5" customHeight="1" x14ac:dyDescent="0.25">
      <c r="A287" s="11">
        <v>268</v>
      </c>
      <c r="B287" s="11" t="s">
        <v>826</v>
      </c>
      <c r="C287" s="11" t="s">
        <v>829</v>
      </c>
      <c r="D287" s="11" t="s">
        <v>1472</v>
      </c>
      <c r="E287" s="453" t="s">
        <v>1473</v>
      </c>
      <c r="F287" s="442"/>
      <c r="G287" s="11" t="s">
        <v>1235</v>
      </c>
      <c r="H287" s="11" t="s">
        <v>1236</v>
      </c>
      <c r="I287" s="11">
        <v>10</v>
      </c>
      <c r="J287" s="454">
        <v>0</v>
      </c>
      <c r="K287" s="455"/>
      <c r="L287" s="442"/>
      <c r="M287" s="11" t="s">
        <v>1474</v>
      </c>
      <c r="N287" s="9">
        <v>43193</v>
      </c>
      <c r="O287" s="8" t="s">
        <v>771</v>
      </c>
      <c r="P287" s="8" t="s">
        <v>1008</v>
      </c>
      <c r="Q287" s="8" t="s">
        <v>771</v>
      </c>
      <c r="R287" s="7" t="s">
        <v>153</v>
      </c>
      <c r="S287" s="11" t="s">
        <v>634</v>
      </c>
      <c r="T287" s="6">
        <v>111</v>
      </c>
      <c r="U287" s="456">
        <v>0</v>
      </c>
      <c r="V287" s="455"/>
      <c r="W287" s="442"/>
      <c r="X287" s="4">
        <v>159889.93</v>
      </c>
      <c r="Y287" s="4">
        <v>159889.93</v>
      </c>
      <c r="Z287" s="4">
        <v>159889.93</v>
      </c>
      <c r="AA287" s="456">
        <v>159889.93</v>
      </c>
      <c r="AB287" s="442"/>
      <c r="AC287" s="4">
        <v>159889.93</v>
      </c>
      <c r="AD287" s="452">
        <v>1</v>
      </c>
      <c r="AE287" s="442"/>
      <c r="AF287" s="452">
        <v>1</v>
      </c>
      <c r="AG287" s="442"/>
    </row>
    <row r="288" spans="1:33" s="15" customFormat="1" ht="49.5" customHeight="1" x14ac:dyDescent="0.25">
      <c r="A288" s="11">
        <v>269</v>
      </c>
      <c r="B288" s="11" t="s">
        <v>826</v>
      </c>
      <c r="C288" s="11" t="s">
        <v>829</v>
      </c>
      <c r="D288" s="11" t="s">
        <v>1475</v>
      </c>
      <c r="E288" s="453" t="s">
        <v>1473</v>
      </c>
      <c r="F288" s="442"/>
      <c r="G288" s="11" t="s">
        <v>1238</v>
      </c>
      <c r="H288" s="11" t="s">
        <v>1239</v>
      </c>
      <c r="I288" s="11">
        <v>10</v>
      </c>
      <c r="J288" s="454">
        <v>0</v>
      </c>
      <c r="K288" s="455"/>
      <c r="L288" s="442"/>
      <c r="M288" s="11" t="s">
        <v>1474</v>
      </c>
      <c r="N288" s="9">
        <v>43193</v>
      </c>
      <c r="O288" s="8" t="s">
        <v>771</v>
      </c>
      <c r="P288" s="8" t="s">
        <v>1008</v>
      </c>
      <c r="Q288" s="8" t="s">
        <v>771</v>
      </c>
      <c r="R288" s="7" t="s">
        <v>153</v>
      </c>
      <c r="S288" s="11" t="s">
        <v>634</v>
      </c>
      <c r="T288" s="6">
        <v>368</v>
      </c>
      <c r="U288" s="456">
        <v>0</v>
      </c>
      <c r="V288" s="455"/>
      <c r="W288" s="442"/>
      <c r="X288" s="4">
        <v>319779.86</v>
      </c>
      <c r="Y288" s="4">
        <v>319779.86</v>
      </c>
      <c r="Z288" s="4">
        <v>319779.86</v>
      </c>
      <c r="AA288" s="456">
        <v>319779.86</v>
      </c>
      <c r="AB288" s="442"/>
      <c r="AC288" s="4">
        <v>319779.86</v>
      </c>
      <c r="AD288" s="452">
        <v>1</v>
      </c>
      <c r="AE288" s="442"/>
      <c r="AF288" s="452">
        <v>1</v>
      </c>
      <c r="AG288" s="442"/>
    </row>
    <row r="289" spans="1:33" s="15" customFormat="1" ht="49.5" customHeight="1" x14ac:dyDescent="0.25">
      <c r="A289" s="11">
        <v>270</v>
      </c>
      <c r="B289" s="11" t="s">
        <v>826</v>
      </c>
      <c r="C289" s="11" t="s">
        <v>829</v>
      </c>
      <c r="D289" s="11" t="s">
        <v>1476</v>
      </c>
      <c r="E289" s="453" t="s">
        <v>1473</v>
      </c>
      <c r="F289" s="442"/>
      <c r="G289" s="11" t="s">
        <v>1241</v>
      </c>
      <c r="H289" s="11" t="s">
        <v>1242</v>
      </c>
      <c r="I289" s="11">
        <v>10</v>
      </c>
      <c r="J289" s="454">
        <v>0</v>
      </c>
      <c r="K289" s="455"/>
      <c r="L289" s="442"/>
      <c r="M289" s="11" t="s">
        <v>1474</v>
      </c>
      <c r="N289" s="9">
        <v>43193</v>
      </c>
      <c r="O289" s="8" t="s">
        <v>771</v>
      </c>
      <c r="P289" s="8" t="s">
        <v>1008</v>
      </c>
      <c r="Q289" s="8" t="s">
        <v>771</v>
      </c>
      <c r="R289" s="7" t="s">
        <v>153</v>
      </c>
      <c r="S289" s="11" t="s">
        <v>634</v>
      </c>
      <c r="T289" s="6">
        <v>805</v>
      </c>
      <c r="U289" s="456">
        <v>0</v>
      </c>
      <c r="V289" s="455"/>
      <c r="W289" s="442"/>
      <c r="X289" s="4">
        <v>319779.86</v>
      </c>
      <c r="Y289" s="4">
        <v>319779.86</v>
      </c>
      <c r="Z289" s="4">
        <v>319779.86</v>
      </c>
      <c r="AA289" s="456">
        <v>319779.86</v>
      </c>
      <c r="AB289" s="442"/>
      <c r="AC289" s="4">
        <v>319779.86</v>
      </c>
      <c r="AD289" s="452">
        <v>1</v>
      </c>
      <c r="AE289" s="442"/>
      <c r="AF289" s="452">
        <v>1</v>
      </c>
      <c r="AG289" s="442"/>
    </row>
    <row r="290" spans="1:33" s="15" customFormat="1" ht="49.5" customHeight="1" x14ac:dyDescent="0.25">
      <c r="A290" s="11">
        <v>271</v>
      </c>
      <c r="B290" s="11" t="s">
        <v>826</v>
      </c>
      <c r="C290" s="11" t="s">
        <v>829</v>
      </c>
      <c r="D290" s="11" t="s">
        <v>1477</v>
      </c>
      <c r="E290" s="453" t="s">
        <v>1478</v>
      </c>
      <c r="F290" s="442"/>
      <c r="G290" s="11" t="s">
        <v>1003</v>
      </c>
      <c r="H290" s="11" t="s">
        <v>1004</v>
      </c>
      <c r="I290" s="11">
        <v>5</v>
      </c>
      <c r="J290" s="454">
        <v>0</v>
      </c>
      <c r="K290" s="455"/>
      <c r="L290" s="442"/>
      <c r="M290" s="11" t="s">
        <v>1474</v>
      </c>
      <c r="N290" s="9">
        <v>43185</v>
      </c>
      <c r="O290" s="8" t="s">
        <v>979</v>
      </c>
      <c r="P290" s="8" t="s">
        <v>980</v>
      </c>
      <c r="Q290" s="8" t="s">
        <v>979</v>
      </c>
      <c r="R290" s="7" t="s">
        <v>153</v>
      </c>
      <c r="S290" s="11" t="s">
        <v>634</v>
      </c>
      <c r="T290" s="6">
        <v>238</v>
      </c>
      <c r="U290" s="456">
        <v>0</v>
      </c>
      <c r="V290" s="455"/>
      <c r="W290" s="442"/>
      <c r="X290" s="4">
        <v>160875.53</v>
      </c>
      <c r="Y290" s="4">
        <v>160875.53</v>
      </c>
      <c r="Z290" s="4">
        <v>160875.53</v>
      </c>
      <c r="AA290" s="456">
        <v>160875.53</v>
      </c>
      <c r="AB290" s="442"/>
      <c r="AC290" s="4">
        <v>160875.53</v>
      </c>
      <c r="AD290" s="452">
        <v>1</v>
      </c>
      <c r="AE290" s="442"/>
      <c r="AF290" s="452">
        <v>1</v>
      </c>
      <c r="AG290" s="442"/>
    </row>
    <row r="291" spans="1:33" s="15" customFormat="1" ht="49.5" customHeight="1" x14ac:dyDescent="0.25">
      <c r="A291" s="11">
        <v>272</v>
      </c>
      <c r="B291" s="11" t="s">
        <v>826</v>
      </c>
      <c r="C291" s="11" t="s">
        <v>829</v>
      </c>
      <c r="D291" s="11" t="s">
        <v>1479</v>
      </c>
      <c r="E291" s="453" t="s">
        <v>1473</v>
      </c>
      <c r="F291" s="442"/>
      <c r="G291" s="11" t="s">
        <v>1006</v>
      </c>
      <c r="H291" s="11" t="s">
        <v>1007</v>
      </c>
      <c r="I291" s="11">
        <v>12</v>
      </c>
      <c r="J291" s="454">
        <v>0</v>
      </c>
      <c r="K291" s="455"/>
      <c r="L291" s="442"/>
      <c r="M291" s="11" t="s">
        <v>1474</v>
      </c>
      <c r="N291" s="9">
        <v>43206</v>
      </c>
      <c r="O291" s="8" t="s">
        <v>1180</v>
      </c>
      <c r="P291" s="8" t="s">
        <v>1026</v>
      </c>
      <c r="Q291" s="8" t="s">
        <v>1180</v>
      </c>
      <c r="R291" s="7" t="s">
        <v>153</v>
      </c>
      <c r="S291" s="11" t="s">
        <v>634</v>
      </c>
      <c r="T291" s="6">
        <v>3854</v>
      </c>
      <c r="U291" s="456">
        <v>0</v>
      </c>
      <c r="V291" s="455"/>
      <c r="W291" s="442"/>
      <c r="X291" s="4">
        <v>386101.27</v>
      </c>
      <c r="Y291" s="4">
        <v>386101.27</v>
      </c>
      <c r="Z291" s="4">
        <v>386101.27</v>
      </c>
      <c r="AA291" s="456">
        <v>386101.27</v>
      </c>
      <c r="AB291" s="442"/>
      <c r="AC291" s="4">
        <v>386101.27</v>
      </c>
      <c r="AD291" s="452">
        <v>1</v>
      </c>
      <c r="AE291" s="442"/>
      <c r="AF291" s="452">
        <v>1</v>
      </c>
      <c r="AG291" s="442"/>
    </row>
    <row r="292" spans="1:33" s="15" customFormat="1" ht="48.75" customHeight="1" x14ac:dyDescent="0.25">
      <c r="A292" s="11">
        <v>273</v>
      </c>
      <c r="B292" s="11" t="s">
        <v>826</v>
      </c>
      <c r="C292" s="11" t="s">
        <v>829</v>
      </c>
      <c r="D292" s="11" t="s">
        <v>1480</v>
      </c>
      <c r="E292" s="453" t="s">
        <v>1473</v>
      </c>
      <c r="F292" s="442"/>
      <c r="G292" s="11" t="s">
        <v>990</v>
      </c>
      <c r="H292" s="11" t="s">
        <v>991</v>
      </c>
      <c r="I292" s="11">
        <v>13</v>
      </c>
      <c r="J292" s="454">
        <v>0</v>
      </c>
      <c r="K292" s="455"/>
      <c r="L292" s="442"/>
      <c r="M292" s="11" t="s">
        <v>1474</v>
      </c>
      <c r="N292" s="9">
        <v>43206</v>
      </c>
      <c r="O292" s="8" t="s">
        <v>1180</v>
      </c>
      <c r="P292" s="8" t="s">
        <v>1026</v>
      </c>
      <c r="Q292" s="8" t="s">
        <v>1180</v>
      </c>
      <c r="R292" s="7" t="s">
        <v>153</v>
      </c>
      <c r="S292" s="11" t="s">
        <v>634</v>
      </c>
      <c r="T292" s="6">
        <v>3864</v>
      </c>
      <c r="U292" s="456">
        <v>0</v>
      </c>
      <c r="V292" s="455"/>
      <c r="W292" s="442"/>
      <c r="X292" s="4">
        <v>418276.37</v>
      </c>
      <c r="Y292" s="4">
        <v>418276.37</v>
      </c>
      <c r="Z292" s="4">
        <v>418276.37</v>
      </c>
      <c r="AA292" s="456">
        <v>418276.37</v>
      </c>
      <c r="AB292" s="442"/>
      <c r="AC292" s="4">
        <v>418276.37</v>
      </c>
      <c r="AD292" s="452">
        <v>1</v>
      </c>
      <c r="AE292" s="442"/>
      <c r="AF292" s="452">
        <v>1</v>
      </c>
      <c r="AG292" s="442"/>
    </row>
    <row r="293" spans="1:33" s="15" customFormat="1" ht="48.75" customHeight="1" x14ac:dyDescent="0.25">
      <c r="A293" s="11">
        <v>274</v>
      </c>
      <c r="B293" s="11" t="s">
        <v>826</v>
      </c>
      <c r="C293" s="11" t="s">
        <v>829</v>
      </c>
      <c r="D293" s="11" t="s">
        <v>1481</v>
      </c>
      <c r="E293" s="453" t="s">
        <v>1478</v>
      </c>
      <c r="F293" s="442"/>
      <c r="G293" s="11" t="s">
        <v>914</v>
      </c>
      <c r="H293" s="11" t="s">
        <v>915</v>
      </c>
      <c r="I293" s="11">
        <v>12</v>
      </c>
      <c r="J293" s="454">
        <v>0</v>
      </c>
      <c r="K293" s="455"/>
      <c r="L293" s="442"/>
      <c r="M293" s="11" t="s">
        <v>1474</v>
      </c>
      <c r="N293" s="9">
        <v>43185</v>
      </c>
      <c r="O293" s="8" t="s">
        <v>979</v>
      </c>
      <c r="P293" s="8" t="s">
        <v>980</v>
      </c>
      <c r="Q293" s="8" t="s">
        <v>979</v>
      </c>
      <c r="R293" s="7" t="s">
        <v>153</v>
      </c>
      <c r="S293" s="11" t="s">
        <v>634</v>
      </c>
      <c r="T293" s="6">
        <v>3917</v>
      </c>
      <c r="U293" s="456">
        <v>0</v>
      </c>
      <c r="V293" s="455"/>
      <c r="W293" s="442"/>
      <c r="X293" s="4">
        <v>386647.07</v>
      </c>
      <c r="Y293" s="4">
        <v>386647.07</v>
      </c>
      <c r="Z293" s="4">
        <v>386647.07</v>
      </c>
      <c r="AA293" s="456">
        <v>386647.07</v>
      </c>
      <c r="AB293" s="442"/>
      <c r="AC293" s="4">
        <v>386647.07</v>
      </c>
      <c r="AD293" s="452">
        <v>1</v>
      </c>
      <c r="AE293" s="442"/>
      <c r="AF293" s="452">
        <v>1</v>
      </c>
      <c r="AG293" s="442"/>
    </row>
    <row r="294" spans="1:33" s="15" customFormat="1" ht="48.75" customHeight="1" x14ac:dyDescent="0.25">
      <c r="A294" s="11">
        <v>275</v>
      </c>
      <c r="B294" s="11" t="s">
        <v>826</v>
      </c>
      <c r="C294" s="11" t="s">
        <v>829</v>
      </c>
      <c r="D294" s="11" t="s">
        <v>1482</v>
      </c>
      <c r="E294" s="453" t="s">
        <v>1478</v>
      </c>
      <c r="F294" s="442"/>
      <c r="G294" s="11" t="s">
        <v>995</v>
      </c>
      <c r="H294" s="11" t="s">
        <v>996</v>
      </c>
      <c r="I294" s="11">
        <v>13</v>
      </c>
      <c r="J294" s="454">
        <v>0</v>
      </c>
      <c r="K294" s="455"/>
      <c r="L294" s="442"/>
      <c r="M294" s="11" t="s">
        <v>1474</v>
      </c>
      <c r="N294" s="9">
        <v>43185</v>
      </c>
      <c r="O294" s="8" t="s">
        <v>979</v>
      </c>
      <c r="P294" s="8" t="s">
        <v>980</v>
      </c>
      <c r="Q294" s="8" t="s">
        <v>979</v>
      </c>
      <c r="R294" s="7" t="s">
        <v>153</v>
      </c>
      <c r="S294" s="11" t="s">
        <v>634</v>
      </c>
      <c r="T294" s="6">
        <v>3854</v>
      </c>
      <c r="U294" s="456">
        <v>0</v>
      </c>
      <c r="V294" s="455"/>
      <c r="W294" s="442"/>
      <c r="X294" s="4">
        <v>418867.66</v>
      </c>
      <c r="Y294" s="4">
        <v>418867.66</v>
      </c>
      <c r="Z294" s="4">
        <v>418867.66</v>
      </c>
      <c r="AA294" s="456">
        <v>418867.66</v>
      </c>
      <c r="AB294" s="442"/>
      <c r="AC294" s="4">
        <v>418867.66</v>
      </c>
      <c r="AD294" s="452">
        <v>1</v>
      </c>
      <c r="AE294" s="442"/>
      <c r="AF294" s="452">
        <v>1</v>
      </c>
      <c r="AG294" s="442"/>
    </row>
    <row r="295" spans="1:33" s="15" customFormat="1" ht="48.75" customHeight="1" x14ac:dyDescent="0.25">
      <c r="A295" s="11">
        <v>276</v>
      </c>
      <c r="B295" s="11" t="s">
        <v>826</v>
      </c>
      <c r="C295" s="11" t="s">
        <v>829</v>
      </c>
      <c r="D295" s="11" t="s">
        <v>1483</v>
      </c>
      <c r="E295" s="453" t="s">
        <v>1484</v>
      </c>
      <c r="F295" s="442"/>
      <c r="G295" s="11" t="s">
        <v>1184</v>
      </c>
      <c r="H295" s="11" t="s">
        <v>1185</v>
      </c>
      <c r="I295" s="11">
        <v>15</v>
      </c>
      <c r="J295" s="454">
        <v>0</v>
      </c>
      <c r="K295" s="455"/>
      <c r="L295" s="442"/>
      <c r="M295" s="11" t="s">
        <v>1474</v>
      </c>
      <c r="N295" s="9">
        <v>43185</v>
      </c>
      <c r="O295" s="8" t="s">
        <v>659</v>
      </c>
      <c r="P295" s="8" t="s">
        <v>980</v>
      </c>
      <c r="Q295" s="8" t="s">
        <v>659</v>
      </c>
      <c r="R295" s="7" t="s">
        <v>153</v>
      </c>
      <c r="S295" s="11" t="s">
        <v>634</v>
      </c>
      <c r="T295" s="6">
        <v>369</v>
      </c>
      <c r="U295" s="456">
        <v>0</v>
      </c>
      <c r="V295" s="455"/>
      <c r="W295" s="442"/>
      <c r="X295" s="4">
        <v>482626.41</v>
      </c>
      <c r="Y295" s="4">
        <v>482626.41</v>
      </c>
      <c r="Z295" s="4">
        <v>482626.41</v>
      </c>
      <c r="AA295" s="456">
        <v>482626.41</v>
      </c>
      <c r="AB295" s="442"/>
      <c r="AC295" s="4">
        <v>482626.41</v>
      </c>
      <c r="AD295" s="452">
        <v>1</v>
      </c>
      <c r="AE295" s="442"/>
      <c r="AF295" s="452">
        <v>1</v>
      </c>
      <c r="AG295" s="442"/>
    </row>
    <row r="296" spans="1:33" s="15" customFormat="1" ht="48.75" customHeight="1" x14ac:dyDescent="0.25">
      <c r="A296" s="11">
        <v>277</v>
      </c>
      <c r="B296" s="11" t="s">
        <v>826</v>
      </c>
      <c r="C296" s="11" t="s">
        <v>829</v>
      </c>
      <c r="D296" s="11" t="s">
        <v>1485</v>
      </c>
      <c r="E296" s="453" t="s">
        <v>1478</v>
      </c>
      <c r="F296" s="442"/>
      <c r="G296" s="11" t="s">
        <v>1381</v>
      </c>
      <c r="H296" s="11" t="s">
        <v>1382</v>
      </c>
      <c r="I296" s="11">
        <v>10</v>
      </c>
      <c r="J296" s="454">
        <v>0</v>
      </c>
      <c r="K296" s="455"/>
      <c r="L296" s="442"/>
      <c r="M296" s="11" t="s">
        <v>1474</v>
      </c>
      <c r="N296" s="9">
        <v>43185</v>
      </c>
      <c r="O296" s="8" t="s">
        <v>979</v>
      </c>
      <c r="P296" s="8" t="s">
        <v>980</v>
      </c>
      <c r="Q296" s="8" t="s">
        <v>979</v>
      </c>
      <c r="R296" s="7" t="s">
        <v>153</v>
      </c>
      <c r="S296" s="11" t="s">
        <v>634</v>
      </c>
      <c r="T296" s="6">
        <v>499</v>
      </c>
      <c r="U296" s="456">
        <v>0</v>
      </c>
      <c r="V296" s="455"/>
      <c r="W296" s="442"/>
      <c r="X296" s="4">
        <v>321751.06</v>
      </c>
      <c r="Y296" s="4">
        <v>321751.06</v>
      </c>
      <c r="Z296" s="4">
        <v>321751.06</v>
      </c>
      <c r="AA296" s="456">
        <v>321751.06</v>
      </c>
      <c r="AB296" s="442"/>
      <c r="AC296" s="4">
        <v>321751.06</v>
      </c>
      <c r="AD296" s="452">
        <v>1</v>
      </c>
      <c r="AE296" s="442"/>
      <c r="AF296" s="452">
        <v>1</v>
      </c>
      <c r="AG296" s="442"/>
    </row>
    <row r="297" spans="1:33" s="15" customFormat="1" ht="48.75" customHeight="1" x14ac:dyDescent="0.25">
      <c r="A297" s="11">
        <v>278</v>
      </c>
      <c r="B297" s="11" t="s">
        <v>826</v>
      </c>
      <c r="C297" s="11" t="s">
        <v>829</v>
      </c>
      <c r="D297" s="11" t="s">
        <v>1486</v>
      </c>
      <c r="E297" s="453" t="s">
        <v>1473</v>
      </c>
      <c r="F297" s="442"/>
      <c r="G297" s="11" t="s">
        <v>1030</v>
      </c>
      <c r="H297" s="11" t="s">
        <v>1031</v>
      </c>
      <c r="I297" s="11">
        <v>10</v>
      </c>
      <c r="J297" s="454">
        <v>0</v>
      </c>
      <c r="K297" s="455"/>
      <c r="L297" s="442"/>
      <c r="M297" s="11" t="s">
        <v>1474</v>
      </c>
      <c r="N297" s="9">
        <v>43193</v>
      </c>
      <c r="O297" s="8" t="s">
        <v>771</v>
      </c>
      <c r="P297" s="8" t="s">
        <v>1008</v>
      </c>
      <c r="Q297" s="8" t="s">
        <v>771</v>
      </c>
      <c r="R297" s="7" t="s">
        <v>153</v>
      </c>
      <c r="S297" s="11" t="s">
        <v>634</v>
      </c>
      <c r="T297" s="6">
        <v>311</v>
      </c>
      <c r="U297" s="456">
        <v>0</v>
      </c>
      <c r="V297" s="455"/>
      <c r="W297" s="442"/>
      <c r="X297" s="4">
        <v>320992.88</v>
      </c>
      <c r="Y297" s="4">
        <v>320992.88</v>
      </c>
      <c r="Z297" s="4">
        <v>320992.88</v>
      </c>
      <c r="AA297" s="456">
        <v>320992.88</v>
      </c>
      <c r="AB297" s="442"/>
      <c r="AC297" s="4">
        <v>320992.88</v>
      </c>
      <c r="AD297" s="452">
        <v>1</v>
      </c>
      <c r="AE297" s="442"/>
      <c r="AF297" s="452">
        <v>1</v>
      </c>
      <c r="AG297" s="442"/>
    </row>
    <row r="298" spans="1:33" s="15" customFormat="1" ht="48.75" customHeight="1" x14ac:dyDescent="0.25">
      <c r="A298" s="11">
        <v>279</v>
      </c>
      <c r="B298" s="11" t="s">
        <v>826</v>
      </c>
      <c r="C298" s="11" t="s">
        <v>829</v>
      </c>
      <c r="D298" s="11" t="s">
        <v>1487</v>
      </c>
      <c r="E298" s="453" t="s">
        <v>1473</v>
      </c>
      <c r="F298" s="442"/>
      <c r="G298" s="11" t="s">
        <v>1064</v>
      </c>
      <c r="H298" s="11" t="s">
        <v>1065</v>
      </c>
      <c r="I298" s="11">
        <v>15</v>
      </c>
      <c r="J298" s="454">
        <v>0</v>
      </c>
      <c r="K298" s="455"/>
      <c r="L298" s="442"/>
      <c r="M298" s="11" t="s">
        <v>1474</v>
      </c>
      <c r="N298" s="9">
        <v>43193</v>
      </c>
      <c r="O298" s="8" t="s">
        <v>771</v>
      </c>
      <c r="P298" s="8" t="s">
        <v>1008</v>
      </c>
      <c r="Q298" s="8" t="s">
        <v>771</v>
      </c>
      <c r="R298" s="7" t="s">
        <v>153</v>
      </c>
      <c r="S298" s="11" t="s">
        <v>634</v>
      </c>
      <c r="T298" s="6">
        <v>245</v>
      </c>
      <c r="U298" s="456">
        <v>0</v>
      </c>
      <c r="V298" s="455"/>
      <c r="W298" s="442"/>
      <c r="X298" s="4">
        <v>481489.32</v>
      </c>
      <c r="Y298" s="4">
        <v>481489.32</v>
      </c>
      <c r="Z298" s="4">
        <v>481489.32</v>
      </c>
      <c r="AA298" s="456">
        <v>481489.32</v>
      </c>
      <c r="AB298" s="442"/>
      <c r="AC298" s="4">
        <v>481489.32</v>
      </c>
      <c r="AD298" s="452">
        <v>1</v>
      </c>
      <c r="AE298" s="442"/>
      <c r="AF298" s="452">
        <v>1</v>
      </c>
      <c r="AG298" s="442"/>
    </row>
    <row r="299" spans="1:33" s="15" customFormat="1" ht="48.75" customHeight="1" x14ac:dyDescent="0.25">
      <c r="A299" s="11">
        <v>280</v>
      </c>
      <c r="B299" s="11" t="s">
        <v>826</v>
      </c>
      <c r="C299" s="11" t="s">
        <v>829</v>
      </c>
      <c r="D299" s="11" t="s">
        <v>1488</v>
      </c>
      <c r="E299" s="453" t="s">
        <v>1473</v>
      </c>
      <c r="F299" s="442"/>
      <c r="G299" s="11" t="s">
        <v>1489</v>
      </c>
      <c r="H299" s="11" t="s">
        <v>1490</v>
      </c>
      <c r="I299" s="11">
        <v>15</v>
      </c>
      <c r="J299" s="454">
        <v>0</v>
      </c>
      <c r="K299" s="455"/>
      <c r="L299" s="442"/>
      <c r="M299" s="11" t="s">
        <v>1474</v>
      </c>
      <c r="N299" s="9">
        <v>43193</v>
      </c>
      <c r="O299" s="8" t="s">
        <v>771</v>
      </c>
      <c r="P299" s="8" t="s">
        <v>1008</v>
      </c>
      <c r="Q299" s="8" t="s">
        <v>771</v>
      </c>
      <c r="R299" s="7" t="s">
        <v>153</v>
      </c>
      <c r="S299" s="11" t="s">
        <v>634</v>
      </c>
      <c r="T299" s="6">
        <v>187</v>
      </c>
      <c r="U299" s="456">
        <v>0</v>
      </c>
      <c r="V299" s="455"/>
      <c r="W299" s="442"/>
      <c r="X299" s="4">
        <v>483990.92</v>
      </c>
      <c r="Y299" s="4">
        <v>483990.92</v>
      </c>
      <c r="Z299" s="4">
        <v>483990.92</v>
      </c>
      <c r="AA299" s="456">
        <v>483990.92</v>
      </c>
      <c r="AB299" s="442"/>
      <c r="AC299" s="4">
        <v>483990.92</v>
      </c>
      <c r="AD299" s="452">
        <v>1</v>
      </c>
      <c r="AE299" s="442"/>
      <c r="AF299" s="452">
        <v>1</v>
      </c>
      <c r="AG299" s="442"/>
    </row>
    <row r="300" spans="1:33" s="15" customFormat="1" ht="48.75" customHeight="1" x14ac:dyDescent="0.25">
      <c r="A300" s="11">
        <v>281</v>
      </c>
      <c r="B300" s="11" t="s">
        <v>826</v>
      </c>
      <c r="C300" s="11" t="s">
        <v>829</v>
      </c>
      <c r="D300" s="11" t="s">
        <v>1491</v>
      </c>
      <c r="E300" s="453" t="s">
        <v>1473</v>
      </c>
      <c r="F300" s="442"/>
      <c r="G300" s="11" t="s">
        <v>1430</v>
      </c>
      <c r="H300" s="11" t="s">
        <v>1431</v>
      </c>
      <c r="I300" s="11">
        <v>10</v>
      </c>
      <c r="J300" s="454">
        <v>0</v>
      </c>
      <c r="K300" s="455"/>
      <c r="L300" s="442"/>
      <c r="M300" s="11" t="s">
        <v>1474</v>
      </c>
      <c r="N300" s="9">
        <v>43193</v>
      </c>
      <c r="O300" s="8" t="s">
        <v>771</v>
      </c>
      <c r="P300" s="8" t="s">
        <v>1008</v>
      </c>
      <c r="Q300" s="8" t="s">
        <v>771</v>
      </c>
      <c r="R300" s="7" t="s">
        <v>153</v>
      </c>
      <c r="S300" s="11" t="s">
        <v>634</v>
      </c>
      <c r="T300" s="6">
        <v>187</v>
      </c>
      <c r="U300" s="456">
        <v>0</v>
      </c>
      <c r="V300" s="455"/>
      <c r="W300" s="442"/>
      <c r="X300" s="4">
        <v>322660.61</v>
      </c>
      <c r="Y300" s="4">
        <v>322660.61</v>
      </c>
      <c r="Z300" s="4">
        <v>322660.61</v>
      </c>
      <c r="AA300" s="456">
        <v>322660.61</v>
      </c>
      <c r="AB300" s="442"/>
      <c r="AC300" s="4">
        <v>322660.61</v>
      </c>
      <c r="AD300" s="452">
        <v>1</v>
      </c>
      <c r="AE300" s="442"/>
      <c r="AF300" s="452">
        <v>1</v>
      </c>
      <c r="AG300" s="442"/>
    </row>
    <row r="301" spans="1:33" s="15" customFormat="1" ht="48.75" customHeight="1" x14ac:dyDescent="0.25">
      <c r="A301" s="11">
        <v>282</v>
      </c>
      <c r="B301" s="11" t="s">
        <v>826</v>
      </c>
      <c r="C301" s="11" t="s">
        <v>829</v>
      </c>
      <c r="D301" s="11" t="s">
        <v>1492</v>
      </c>
      <c r="E301" s="453" t="s">
        <v>1473</v>
      </c>
      <c r="F301" s="442"/>
      <c r="G301" s="11" t="s">
        <v>1493</v>
      </c>
      <c r="H301" s="11" t="s">
        <v>1494</v>
      </c>
      <c r="I301" s="11">
        <v>5</v>
      </c>
      <c r="J301" s="454">
        <v>0</v>
      </c>
      <c r="K301" s="455"/>
      <c r="L301" s="442"/>
      <c r="M301" s="11" t="s">
        <v>1474</v>
      </c>
      <c r="N301" s="9">
        <v>43206</v>
      </c>
      <c r="O301" s="8" t="s">
        <v>656</v>
      </c>
      <c r="P301" s="8" t="s">
        <v>1026</v>
      </c>
      <c r="Q301" s="8" t="s">
        <v>656</v>
      </c>
      <c r="R301" s="7" t="s">
        <v>153</v>
      </c>
      <c r="S301" s="11" t="s">
        <v>634</v>
      </c>
      <c r="T301" s="6">
        <v>155</v>
      </c>
      <c r="U301" s="456">
        <v>0</v>
      </c>
      <c r="V301" s="455"/>
      <c r="W301" s="442"/>
      <c r="X301" s="4">
        <v>161254.5</v>
      </c>
      <c r="Y301" s="4">
        <v>161254.5</v>
      </c>
      <c r="Z301" s="4">
        <v>161254.5</v>
      </c>
      <c r="AA301" s="456">
        <v>161254.5</v>
      </c>
      <c r="AB301" s="442"/>
      <c r="AC301" s="4">
        <v>161254.5</v>
      </c>
      <c r="AD301" s="452">
        <v>1</v>
      </c>
      <c r="AE301" s="442"/>
      <c r="AF301" s="452">
        <v>1</v>
      </c>
      <c r="AG301" s="442"/>
    </row>
    <row r="302" spans="1:33" s="15" customFormat="1" ht="48.75" customHeight="1" x14ac:dyDescent="0.25">
      <c r="A302" s="11">
        <v>283</v>
      </c>
      <c r="B302" s="11" t="s">
        <v>826</v>
      </c>
      <c r="C302" s="11" t="s">
        <v>829</v>
      </c>
      <c r="D302" s="11" t="s">
        <v>1495</v>
      </c>
      <c r="E302" s="453" t="s">
        <v>1473</v>
      </c>
      <c r="F302" s="442"/>
      <c r="G302" s="11" t="s">
        <v>933</v>
      </c>
      <c r="H302" s="11" t="s">
        <v>934</v>
      </c>
      <c r="I302" s="11">
        <v>15</v>
      </c>
      <c r="J302" s="454">
        <v>0</v>
      </c>
      <c r="K302" s="455"/>
      <c r="L302" s="442"/>
      <c r="M302" s="11" t="s">
        <v>1474</v>
      </c>
      <c r="N302" s="9">
        <v>43206</v>
      </c>
      <c r="O302" s="8" t="s">
        <v>656</v>
      </c>
      <c r="P302" s="8" t="s">
        <v>1026</v>
      </c>
      <c r="Q302" s="8" t="s">
        <v>656</v>
      </c>
      <c r="R302" s="7" t="s">
        <v>153</v>
      </c>
      <c r="S302" s="11" t="s">
        <v>634</v>
      </c>
      <c r="T302" s="6">
        <v>225</v>
      </c>
      <c r="U302" s="456">
        <v>0</v>
      </c>
      <c r="V302" s="455"/>
      <c r="W302" s="442"/>
      <c r="X302" s="4">
        <v>483763.5</v>
      </c>
      <c r="Y302" s="4">
        <v>483763.5</v>
      </c>
      <c r="Z302" s="4">
        <v>483763.5</v>
      </c>
      <c r="AA302" s="456">
        <v>483763.5</v>
      </c>
      <c r="AB302" s="442"/>
      <c r="AC302" s="4">
        <v>483763.5</v>
      </c>
      <c r="AD302" s="452">
        <v>1</v>
      </c>
      <c r="AE302" s="442"/>
      <c r="AF302" s="452">
        <v>1</v>
      </c>
      <c r="AG302" s="442"/>
    </row>
    <row r="303" spans="1:33" s="15" customFormat="1" ht="48.75" customHeight="1" x14ac:dyDescent="0.25">
      <c r="A303" s="11">
        <v>284</v>
      </c>
      <c r="B303" s="11" t="s">
        <v>826</v>
      </c>
      <c r="C303" s="11" t="s">
        <v>829</v>
      </c>
      <c r="D303" s="11" t="s">
        <v>1496</v>
      </c>
      <c r="E303" s="453" t="s">
        <v>1478</v>
      </c>
      <c r="F303" s="442"/>
      <c r="G303" s="11" t="s">
        <v>1497</v>
      </c>
      <c r="H303" s="11" t="s">
        <v>1498</v>
      </c>
      <c r="I303" s="11">
        <v>10</v>
      </c>
      <c r="J303" s="454">
        <v>0</v>
      </c>
      <c r="K303" s="455"/>
      <c r="L303" s="442"/>
      <c r="M303" s="11" t="s">
        <v>1474</v>
      </c>
      <c r="N303" s="9">
        <v>43185</v>
      </c>
      <c r="O303" s="8" t="s">
        <v>979</v>
      </c>
      <c r="P303" s="8" t="s">
        <v>980</v>
      </c>
      <c r="Q303" s="8" t="s">
        <v>979</v>
      </c>
      <c r="R303" s="7" t="s">
        <v>153</v>
      </c>
      <c r="S303" s="11" t="s">
        <v>634</v>
      </c>
      <c r="T303" s="6">
        <v>46</v>
      </c>
      <c r="U303" s="456">
        <v>0</v>
      </c>
      <c r="V303" s="455"/>
      <c r="W303" s="442"/>
      <c r="X303" s="4">
        <v>321751.06</v>
      </c>
      <c r="Y303" s="4">
        <v>321751.06</v>
      </c>
      <c r="Z303" s="4">
        <v>321751.06</v>
      </c>
      <c r="AA303" s="456">
        <v>321751.06</v>
      </c>
      <c r="AB303" s="442"/>
      <c r="AC303" s="4">
        <v>321751.06</v>
      </c>
      <c r="AD303" s="452">
        <v>1</v>
      </c>
      <c r="AE303" s="442"/>
      <c r="AF303" s="452">
        <v>1</v>
      </c>
      <c r="AG303" s="442"/>
    </row>
    <row r="304" spans="1:33" s="15" customFormat="1" ht="48.75" customHeight="1" x14ac:dyDescent="0.25">
      <c r="A304" s="11">
        <v>285</v>
      </c>
      <c r="B304" s="11" t="s">
        <v>826</v>
      </c>
      <c r="C304" s="11" t="s">
        <v>829</v>
      </c>
      <c r="D304" s="11" t="s">
        <v>1499</v>
      </c>
      <c r="E304" s="453" t="s">
        <v>1473</v>
      </c>
      <c r="F304" s="442"/>
      <c r="G304" s="11" t="s">
        <v>1500</v>
      </c>
      <c r="H304" s="11" t="s">
        <v>1501</v>
      </c>
      <c r="I304" s="11">
        <v>10</v>
      </c>
      <c r="J304" s="454">
        <v>0</v>
      </c>
      <c r="K304" s="455"/>
      <c r="L304" s="442"/>
      <c r="M304" s="11" t="s">
        <v>1474</v>
      </c>
      <c r="N304" s="9">
        <v>43206</v>
      </c>
      <c r="O304" s="8" t="s">
        <v>656</v>
      </c>
      <c r="P304" s="8" t="s">
        <v>1026</v>
      </c>
      <c r="Q304" s="8" t="s">
        <v>656</v>
      </c>
      <c r="R304" s="7" t="s">
        <v>153</v>
      </c>
      <c r="S304" s="11" t="s">
        <v>634</v>
      </c>
      <c r="T304" s="6">
        <v>445</v>
      </c>
      <c r="U304" s="456">
        <v>0</v>
      </c>
      <c r="V304" s="455"/>
      <c r="W304" s="442"/>
      <c r="X304" s="4">
        <v>322508.99</v>
      </c>
      <c r="Y304" s="4">
        <v>322508.99</v>
      </c>
      <c r="Z304" s="4">
        <v>322508.99</v>
      </c>
      <c r="AA304" s="456">
        <v>322508.99</v>
      </c>
      <c r="AB304" s="442"/>
      <c r="AC304" s="4">
        <v>322508.99</v>
      </c>
      <c r="AD304" s="452">
        <v>1</v>
      </c>
      <c r="AE304" s="442"/>
      <c r="AF304" s="452">
        <v>1</v>
      </c>
      <c r="AG304" s="442"/>
    </row>
    <row r="305" spans="1:33" s="15" customFormat="1" ht="48.75" customHeight="1" x14ac:dyDescent="0.25">
      <c r="A305" s="11">
        <v>286</v>
      </c>
      <c r="B305" s="11" t="s">
        <v>826</v>
      </c>
      <c r="C305" s="11" t="s">
        <v>829</v>
      </c>
      <c r="D305" s="11" t="s">
        <v>1502</v>
      </c>
      <c r="E305" s="453" t="s">
        <v>1478</v>
      </c>
      <c r="F305" s="442"/>
      <c r="G305" s="11" t="s">
        <v>1503</v>
      </c>
      <c r="H305" s="11" t="s">
        <v>1504</v>
      </c>
      <c r="I305" s="11">
        <v>10</v>
      </c>
      <c r="J305" s="454">
        <v>0</v>
      </c>
      <c r="K305" s="455"/>
      <c r="L305" s="442"/>
      <c r="M305" s="11" t="s">
        <v>1474</v>
      </c>
      <c r="N305" s="9">
        <v>43185</v>
      </c>
      <c r="O305" s="8" t="s">
        <v>979</v>
      </c>
      <c r="P305" s="8" t="s">
        <v>980</v>
      </c>
      <c r="Q305" s="8" t="s">
        <v>979</v>
      </c>
      <c r="R305" s="7" t="s">
        <v>153</v>
      </c>
      <c r="S305" s="11" t="s">
        <v>634</v>
      </c>
      <c r="T305" s="6">
        <v>763</v>
      </c>
      <c r="U305" s="456">
        <v>0</v>
      </c>
      <c r="V305" s="455"/>
      <c r="W305" s="442"/>
      <c r="X305" s="4">
        <v>324025.24</v>
      </c>
      <c r="Y305" s="4">
        <v>324025.24</v>
      </c>
      <c r="Z305" s="4">
        <v>324025.24</v>
      </c>
      <c r="AA305" s="456">
        <v>324025.24</v>
      </c>
      <c r="AB305" s="442"/>
      <c r="AC305" s="4">
        <v>324025.24</v>
      </c>
      <c r="AD305" s="452">
        <v>1</v>
      </c>
      <c r="AE305" s="442"/>
      <c r="AF305" s="452">
        <v>1</v>
      </c>
      <c r="AG305" s="442"/>
    </row>
    <row r="306" spans="1:33" s="15" customFormat="1" ht="48.75" customHeight="1" x14ac:dyDescent="0.25">
      <c r="A306" s="11">
        <v>287</v>
      </c>
      <c r="B306" s="11" t="s">
        <v>826</v>
      </c>
      <c r="C306" s="11" t="s">
        <v>829</v>
      </c>
      <c r="D306" s="11" t="s">
        <v>1505</v>
      </c>
      <c r="E306" s="453" t="s">
        <v>1478</v>
      </c>
      <c r="F306" s="442"/>
      <c r="G306" s="11" t="s">
        <v>1415</v>
      </c>
      <c r="H306" s="11" t="s">
        <v>1416</v>
      </c>
      <c r="I306" s="11">
        <v>5</v>
      </c>
      <c r="J306" s="454">
        <v>0</v>
      </c>
      <c r="K306" s="455"/>
      <c r="L306" s="442"/>
      <c r="M306" s="11" t="s">
        <v>1474</v>
      </c>
      <c r="N306" s="9">
        <v>43185</v>
      </c>
      <c r="O306" s="8" t="s">
        <v>979</v>
      </c>
      <c r="P306" s="8" t="s">
        <v>980</v>
      </c>
      <c r="Q306" s="8" t="s">
        <v>979</v>
      </c>
      <c r="R306" s="7" t="s">
        <v>153</v>
      </c>
      <c r="S306" s="11" t="s">
        <v>634</v>
      </c>
      <c r="T306" s="6">
        <v>212</v>
      </c>
      <c r="U306" s="456">
        <v>0</v>
      </c>
      <c r="V306" s="455"/>
      <c r="W306" s="442"/>
      <c r="X306" s="4">
        <v>162012.62</v>
      </c>
      <c r="Y306" s="4">
        <v>162012.62</v>
      </c>
      <c r="Z306" s="4">
        <v>162012.62</v>
      </c>
      <c r="AA306" s="456">
        <v>162012.62</v>
      </c>
      <c r="AB306" s="442"/>
      <c r="AC306" s="4">
        <v>162012.62</v>
      </c>
      <c r="AD306" s="452">
        <v>1</v>
      </c>
      <c r="AE306" s="442"/>
      <c r="AF306" s="452">
        <v>1</v>
      </c>
      <c r="AG306" s="442"/>
    </row>
    <row r="307" spans="1:33" s="15" customFormat="1" ht="48.75" customHeight="1" x14ac:dyDescent="0.25">
      <c r="A307" s="11">
        <v>288</v>
      </c>
      <c r="B307" s="11" t="s">
        <v>826</v>
      </c>
      <c r="C307" s="11" t="s">
        <v>829</v>
      </c>
      <c r="D307" s="11" t="s">
        <v>1506</v>
      </c>
      <c r="E307" s="453" t="s">
        <v>1478</v>
      </c>
      <c r="F307" s="442"/>
      <c r="G307" s="11" t="s">
        <v>1507</v>
      </c>
      <c r="H307" s="11" t="s">
        <v>1508</v>
      </c>
      <c r="I307" s="11">
        <v>10</v>
      </c>
      <c r="J307" s="454">
        <v>0</v>
      </c>
      <c r="K307" s="455"/>
      <c r="L307" s="442"/>
      <c r="M307" s="11" t="s">
        <v>1474</v>
      </c>
      <c r="N307" s="9">
        <v>43185</v>
      </c>
      <c r="O307" s="8" t="s">
        <v>979</v>
      </c>
      <c r="P307" s="8" t="s">
        <v>980</v>
      </c>
      <c r="Q307" s="8" t="s">
        <v>979</v>
      </c>
      <c r="R307" s="7" t="s">
        <v>153</v>
      </c>
      <c r="S307" s="11" t="s">
        <v>634</v>
      </c>
      <c r="T307" s="6">
        <v>413</v>
      </c>
      <c r="U307" s="456">
        <v>0</v>
      </c>
      <c r="V307" s="455"/>
      <c r="W307" s="442"/>
      <c r="X307" s="4">
        <v>324025.24</v>
      </c>
      <c r="Y307" s="4">
        <v>324025.24</v>
      </c>
      <c r="Z307" s="4">
        <v>324025.24</v>
      </c>
      <c r="AA307" s="456">
        <v>324025.24</v>
      </c>
      <c r="AB307" s="442"/>
      <c r="AC307" s="4">
        <v>324025.24</v>
      </c>
      <c r="AD307" s="452">
        <v>1</v>
      </c>
      <c r="AE307" s="442"/>
      <c r="AF307" s="452">
        <v>1</v>
      </c>
      <c r="AG307" s="442"/>
    </row>
    <row r="308" spans="1:33" s="15" customFormat="1" ht="48.75" customHeight="1" x14ac:dyDescent="0.25">
      <c r="A308" s="11">
        <v>289</v>
      </c>
      <c r="B308" s="11" t="s">
        <v>826</v>
      </c>
      <c r="C308" s="11" t="s">
        <v>829</v>
      </c>
      <c r="D308" s="11" t="s">
        <v>1509</v>
      </c>
      <c r="E308" s="453" t="s">
        <v>1478</v>
      </c>
      <c r="F308" s="442"/>
      <c r="G308" s="11" t="s">
        <v>1266</v>
      </c>
      <c r="H308" s="11" t="s">
        <v>1267</v>
      </c>
      <c r="I308" s="11">
        <v>15</v>
      </c>
      <c r="J308" s="454">
        <v>0</v>
      </c>
      <c r="K308" s="455"/>
      <c r="L308" s="442"/>
      <c r="M308" s="11" t="s">
        <v>1474</v>
      </c>
      <c r="N308" s="9">
        <v>43185</v>
      </c>
      <c r="O308" s="8" t="s">
        <v>979</v>
      </c>
      <c r="P308" s="8" t="s">
        <v>980</v>
      </c>
      <c r="Q308" s="8" t="s">
        <v>979</v>
      </c>
      <c r="R308" s="7" t="s">
        <v>153</v>
      </c>
      <c r="S308" s="11" t="s">
        <v>634</v>
      </c>
      <c r="T308" s="6">
        <v>653</v>
      </c>
      <c r="U308" s="456">
        <v>0</v>
      </c>
      <c r="V308" s="455"/>
      <c r="W308" s="442"/>
      <c r="X308" s="4">
        <v>486037.85</v>
      </c>
      <c r="Y308" s="4">
        <v>486037.85</v>
      </c>
      <c r="Z308" s="4">
        <v>486037.85</v>
      </c>
      <c r="AA308" s="456">
        <v>486037.85</v>
      </c>
      <c r="AB308" s="442"/>
      <c r="AC308" s="4">
        <v>486037.85</v>
      </c>
      <c r="AD308" s="452">
        <v>1</v>
      </c>
      <c r="AE308" s="442"/>
      <c r="AF308" s="452">
        <v>1</v>
      </c>
      <c r="AG308" s="442"/>
    </row>
    <row r="309" spans="1:33" s="15" customFormat="1" ht="48.75" customHeight="1" x14ac:dyDescent="0.25">
      <c r="A309" s="11">
        <v>290</v>
      </c>
      <c r="B309" s="11" t="s">
        <v>826</v>
      </c>
      <c r="C309" s="11" t="s">
        <v>829</v>
      </c>
      <c r="D309" s="11" t="s">
        <v>1510</v>
      </c>
      <c r="E309" s="453" t="s">
        <v>1478</v>
      </c>
      <c r="F309" s="442"/>
      <c r="G309" s="11" t="s">
        <v>1511</v>
      </c>
      <c r="H309" s="11" t="s">
        <v>1512</v>
      </c>
      <c r="I309" s="11">
        <v>10</v>
      </c>
      <c r="J309" s="454">
        <v>0</v>
      </c>
      <c r="K309" s="455"/>
      <c r="L309" s="442"/>
      <c r="M309" s="11" t="s">
        <v>1474</v>
      </c>
      <c r="N309" s="9">
        <v>43185</v>
      </c>
      <c r="O309" s="8" t="s">
        <v>979</v>
      </c>
      <c r="P309" s="8" t="s">
        <v>980</v>
      </c>
      <c r="Q309" s="8" t="s">
        <v>979</v>
      </c>
      <c r="R309" s="7" t="s">
        <v>153</v>
      </c>
      <c r="S309" s="11" t="s">
        <v>634</v>
      </c>
      <c r="T309" s="6">
        <v>228</v>
      </c>
      <c r="U309" s="456">
        <v>0</v>
      </c>
      <c r="V309" s="455"/>
      <c r="W309" s="442"/>
      <c r="X309" s="4">
        <v>324025.24</v>
      </c>
      <c r="Y309" s="4">
        <v>324025.24</v>
      </c>
      <c r="Z309" s="4">
        <v>324025.24</v>
      </c>
      <c r="AA309" s="456">
        <v>324025.24</v>
      </c>
      <c r="AB309" s="442"/>
      <c r="AC309" s="4">
        <v>324025.24</v>
      </c>
      <c r="AD309" s="452">
        <v>1</v>
      </c>
      <c r="AE309" s="442"/>
      <c r="AF309" s="452">
        <v>1</v>
      </c>
      <c r="AG309" s="442"/>
    </row>
    <row r="310" spans="1:33" s="15" customFormat="1" ht="48.75" customHeight="1" x14ac:dyDescent="0.25">
      <c r="A310" s="11">
        <v>291</v>
      </c>
      <c r="B310" s="11" t="s">
        <v>826</v>
      </c>
      <c r="C310" s="11" t="s">
        <v>829</v>
      </c>
      <c r="D310" s="11" t="s">
        <v>1513</v>
      </c>
      <c r="E310" s="453" t="s">
        <v>1473</v>
      </c>
      <c r="F310" s="442"/>
      <c r="G310" s="11" t="s">
        <v>1259</v>
      </c>
      <c r="H310" s="11" t="s">
        <v>1260</v>
      </c>
      <c r="I310" s="11">
        <v>20</v>
      </c>
      <c r="J310" s="454">
        <v>0</v>
      </c>
      <c r="K310" s="455"/>
      <c r="L310" s="442"/>
      <c r="M310" s="11" t="s">
        <v>1474</v>
      </c>
      <c r="N310" s="9">
        <v>43206</v>
      </c>
      <c r="O310" s="8" t="s">
        <v>656</v>
      </c>
      <c r="P310" s="8" t="s">
        <v>1026</v>
      </c>
      <c r="Q310" s="8" t="s">
        <v>656</v>
      </c>
      <c r="R310" s="7" t="s">
        <v>153</v>
      </c>
      <c r="S310" s="11" t="s">
        <v>634</v>
      </c>
      <c r="T310" s="6">
        <v>445</v>
      </c>
      <c r="U310" s="456">
        <v>0</v>
      </c>
      <c r="V310" s="455"/>
      <c r="W310" s="442"/>
      <c r="X310" s="4">
        <v>649566.81999999995</v>
      </c>
      <c r="Y310" s="4">
        <v>649566.81999999995</v>
      </c>
      <c r="Z310" s="4">
        <v>649566.81999999995</v>
      </c>
      <c r="AA310" s="456">
        <v>649566.81999999995</v>
      </c>
      <c r="AB310" s="442"/>
      <c r="AC310" s="4">
        <v>649566.81999999995</v>
      </c>
      <c r="AD310" s="452">
        <v>1</v>
      </c>
      <c r="AE310" s="442"/>
      <c r="AF310" s="452">
        <v>1</v>
      </c>
      <c r="AG310" s="442"/>
    </row>
    <row r="311" spans="1:33" s="15" customFormat="1" ht="48.75" customHeight="1" x14ac:dyDescent="0.25">
      <c r="A311" s="11">
        <v>292</v>
      </c>
      <c r="B311" s="11" t="s">
        <v>826</v>
      </c>
      <c r="C311" s="11" t="s">
        <v>829</v>
      </c>
      <c r="D311" s="11" t="s">
        <v>1514</v>
      </c>
      <c r="E311" s="453" t="s">
        <v>1473</v>
      </c>
      <c r="F311" s="442"/>
      <c r="G311" s="11" t="s">
        <v>1035</v>
      </c>
      <c r="H311" s="11" t="s">
        <v>1036</v>
      </c>
      <c r="I311" s="11">
        <v>5</v>
      </c>
      <c r="J311" s="454">
        <v>0</v>
      </c>
      <c r="K311" s="455"/>
      <c r="L311" s="442"/>
      <c r="M311" s="11" t="s">
        <v>1474</v>
      </c>
      <c r="N311" s="9">
        <v>43206</v>
      </c>
      <c r="O311" s="8" t="s">
        <v>656</v>
      </c>
      <c r="P311" s="8" t="s">
        <v>1026</v>
      </c>
      <c r="Q311" s="8" t="s">
        <v>656</v>
      </c>
      <c r="R311" s="7" t="s">
        <v>153</v>
      </c>
      <c r="S311" s="11" t="s">
        <v>634</v>
      </c>
      <c r="T311" s="6">
        <v>1817</v>
      </c>
      <c r="U311" s="456">
        <v>0</v>
      </c>
      <c r="V311" s="455"/>
      <c r="W311" s="442"/>
      <c r="X311" s="4">
        <v>162391.71</v>
      </c>
      <c r="Y311" s="4">
        <v>162391.71</v>
      </c>
      <c r="Z311" s="4">
        <v>162391.71</v>
      </c>
      <c r="AA311" s="456">
        <v>162391.71</v>
      </c>
      <c r="AB311" s="442"/>
      <c r="AC311" s="4">
        <v>162391.71</v>
      </c>
      <c r="AD311" s="452">
        <v>1</v>
      </c>
      <c r="AE311" s="442"/>
      <c r="AF311" s="452">
        <v>1</v>
      </c>
      <c r="AG311" s="442"/>
    </row>
    <row r="312" spans="1:33" s="15" customFormat="1" ht="48.75" customHeight="1" x14ac:dyDescent="0.25">
      <c r="A312" s="11">
        <v>293</v>
      </c>
      <c r="B312" s="11" t="s">
        <v>826</v>
      </c>
      <c r="C312" s="11" t="s">
        <v>829</v>
      </c>
      <c r="D312" s="11" t="s">
        <v>1515</v>
      </c>
      <c r="E312" s="453" t="s">
        <v>1516</v>
      </c>
      <c r="F312" s="442"/>
      <c r="G312" s="11" t="s">
        <v>1517</v>
      </c>
      <c r="H312" s="11" t="s">
        <v>1518</v>
      </c>
      <c r="I312" s="11">
        <v>15</v>
      </c>
      <c r="J312" s="454">
        <v>0</v>
      </c>
      <c r="K312" s="455"/>
      <c r="L312" s="442"/>
      <c r="M312" s="11" t="s">
        <v>1474</v>
      </c>
      <c r="N312" s="9">
        <v>43202</v>
      </c>
      <c r="O312" s="8" t="s">
        <v>1469</v>
      </c>
      <c r="P312" s="8" t="s">
        <v>876</v>
      </c>
      <c r="Q312" s="8" t="s">
        <v>1469</v>
      </c>
      <c r="R312" s="7" t="s">
        <v>153</v>
      </c>
      <c r="S312" s="11" t="s">
        <v>634</v>
      </c>
      <c r="T312" s="6">
        <v>529</v>
      </c>
      <c r="U312" s="456">
        <v>0</v>
      </c>
      <c r="V312" s="455"/>
      <c r="W312" s="442"/>
      <c r="X312" s="4">
        <v>486037.84</v>
      </c>
      <c r="Y312" s="4">
        <v>486037.84</v>
      </c>
      <c r="Z312" s="4">
        <v>486037.84</v>
      </c>
      <c r="AA312" s="456">
        <v>486037.84</v>
      </c>
      <c r="AB312" s="442"/>
      <c r="AC312" s="4">
        <v>486037.84</v>
      </c>
      <c r="AD312" s="452">
        <v>1</v>
      </c>
      <c r="AE312" s="442"/>
      <c r="AF312" s="452">
        <v>1</v>
      </c>
      <c r="AG312" s="442"/>
    </row>
    <row r="313" spans="1:33" s="15" customFormat="1" ht="48.75" customHeight="1" x14ac:dyDescent="0.25">
      <c r="A313" s="11">
        <v>294</v>
      </c>
      <c r="B313" s="11" t="s">
        <v>826</v>
      </c>
      <c r="C313" s="11" t="s">
        <v>829</v>
      </c>
      <c r="D313" s="11" t="s">
        <v>1519</v>
      </c>
      <c r="E313" s="453" t="s">
        <v>1478</v>
      </c>
      <c r="F313" s="442"/>
      <c r="G313" s="11" t="s">
        <v>1520</v>
      </c>
      <c r="H313" s="11" t="s">
        <v>1521</v>
      </c>
      <c r="I313" s="11">
        <v>10</v>
      </c>
      <c r="J313" s="454">
        <v>0</v>
      </c>
      <c r="K313" s="455"/>
      <c r="L313" s="442"/>
      <c r="M313" s="11" t="s">
        <v>1474</v>
      </c>
      <c r="N313" s="9">
        <v>43202</v>
      </c>
      <c r="O313" s="8" t="s">
        <v>1469</v>
      </c>
      <c r="P313" s="8" t="s">
        <v>876</v>
      </c>
      <c r="Q313" s="8" t="s">
        <v>1469</v>
      </c>
      <c r="R313" s="7" t="s">
        <v>153</v>
      </c>
      <c r="S313" s="11" t="s">
        <v>634</v>
      </c>
      <c r="T313" s="6">
        <v>347</v>
      </c>
      <c r="U313" s="456">
        <v>0</v>
      </c>
      <c r="V313" s="455"/>
      <c r="W313" s="442"/>
      <c r="X313" s="4">
        <v>324025.23</v>
      </c>
      <c r="Y313" s="4">
        <v>324025.23</v>
      </c>
      <c r="Z313" s="4">
        <v>324025.23</v>
      </c>
      <c r="AA313" s="456">
        <v>324025.23</v>
      </c>
      <c r="AB313" s="442"/>
      <c r="AC313" s="4">
        <v>324025.23</v>
      </c>
      <c r="AD313" s="452">
        <v>1</v>
      </c>
      <c r="AE313" s="442"/>
      <c r="AF313" s="452">
        <v>1</v>
      </c>
      <c r="AG313" s="442"/>
    </row>
    <row r="314" spans="1:33" s="15" customFormat="1" ht="48.75" customHeight="1" x14ac:dyDescent="0.25">
      <c r="A314" s="11">
        <v>295</v>
      </c>
      <c r="B314" s="11" t="s">
        <v>826</v>
      </c>
      <c r="C314" s="11" t="s">
        <v>829</v>
      </c>
      <c r="D314" s="11" t="s">
        <v>1522</v>
      </c>
      <c r="E314" s="453" t="s">
        <v>1473</v>
      </c>
      <c r="F314" s="442"/>
      <c r="G314" s="11" t="s">
        <v>1523</v>
      </c>
      <c r="H314" s="11" t="s">
        <v>1524</v>
      </c>
      <c r="I314" s="11">
        <v>5</v>
      </c>
      <c r="J314" s="454">
        <v>0</v>
      </c>
      <c r="K314" s="455"/>
      <c r="L314" s="442"/>
      <c r="M314" s="11" t="s">
        <v>1474</v>
      </c>
      <c r="N314" s="9">
        <v>43206</v>
      </c>
      <c r="O314" s="8" t="s">
        <v>656</v>
      </c>
      <c r="P314" s="8" t="s">
        <v>1026</v>
      </c>
      <c r="Q314" s="8" t="s">
        <v>656</v>
      </c>
      <c r="R314" s="7" t="s">
        <v>153</v>
      </c>
      <c r="S314" s="11" t="s">
        <v>634</v>
      </c>
      <c r="T314" s="6">
        <v>99</v>
      </c>
      <c r="U314" s="456">
        <v>0</v>
      </c>
      <c r="V314" s="455"/>
      <c r="W314" s="442"/>
      <c r="X314" s="4">
        <v>160496.38</v>
      </c>
      <c r="Y314" s="4">
        <v>160496.38</v>
      </c>
      <c r="Z314" s="4">
        <v>160496.38</v>
      </c>
      <c r="AA314" s="456">
        <v>160496.38</v>
      </c>
      <c r="AB314" s="442"/>
      <c r="AC314" s="4">
        <v>160496.38</v>
      </c>
      <c r="AD314" s="452">
        <v>1</v>
      </c>
      <c r="AE314" s="442"/>
      <c r="AF314" s="452">
        <v>1</v>
      </c>
      <c r="AG314" s="442"/>
    </row>
    <row r="315" spans="1:33" s="15" customFormat="1" ht="48.75" customHeight="1" x14ac:dyDescent="0.25">
      <c r="A315" s="11">
        <v>296</v>
      </c>
      <c r="B315" s="11" t="s">
        <v>826</v>
      </c>
      <c r="C315" s="11" t="s">
        <v>829</v>
      </c>
      <c r="D315" s="11" t="s">
        <v>1525</v>
      </c>
      <c r="E315" s="453" t="s">
        <v>1473</v>
      </c>
      <c r="F315" s="442"/>
      <c r="G315" s="11" t="s">
        <v>1229</v>
      </c>
      <c r="H315" s="11" t="s">
        <v>1230</v>
      </c>
      <c r="I315" s="11">
        <v>10</v>
      </c>
      <c r="J315" s="454">
        <v>0</v>
      </c>
      <c r="K315" s="455"/>
      <c r="L315" s="442"/>
      <c r="M315" s="11" t="s">
        <v>1474</v>
      </c>
      <c r="N315" s="9">
        <v>43206</v>
      </c>
      <c r="O315" s="8" t="s">
        <v>656</v>
      </c>
      <c r="P315" s="8" t="s">
        <v>1026</v>
      </c>
      <c r="Q315" s="8" t="s">
        <v>656</v>
      </c>
      <c r="R315" s="7" t="s">
        <v>153</v>
      </c>
      <c r="S315" s="11" t="s">
        <v>634</v>
      </c>
      <c r="T315" s="6">
        <v>199</v>
      </c>
      <c r="U315" s="456">
        <v>0</v>
      </c>
      <c r="V315" s="455"/>
      <c r="W315" s="442"/>
      <c r="X315" s="4">
        <v>320992.76</v>
      </c>
      <c r="Y315" s="4">
        <v>320992.76</v>
      </c>
      <c r="Z315" s="4">
        <v>320992.76</v>
      </c>
      <c r="AA315" s="456">
        <v>320992.76</v>
      </c>
      <c r="AB315" s="442"/>
      <c r="AC315" s="4">
        <v>320992.76</v>
      </c>
      <c r="AD315" s="452">
        <v>1</v>
      </c>
      <c r="AE315" s="442"/>
      <c r="AF315" s="452">
        <v>1</v>
      </c>
      <c r="AG315" s="442"/>
    </row>
    <row r="316" spans="1:33" s="15" customFormat="1" ht="48.75" customHeight="1" x14ac:dyDescent="0.25">
      <c r="A316" s="11">
        <v>297</v>
      </c>
      <c r="B316" s="11" t="s">
        <v>826</v>
      </c>
      <c r="C316" s="11" t="s">
        <v>829</v>
      </c>
      <c r="D316" s="11" t="s">
        <v>1526</v>
      </c>
      <c r="E316" s="453" t="s">
        <v>1473</v>
      </c>
      <c r="F316" s="442"/>
      <c r="G316" s="11" t="s">
        <v>986</v>
      </c>
      <c r="H316" s="11" t="s">
        <v>987</v>
      </c>
      <c r="I316" s="11">
        <v>10</v>
      </c>
      <c r="J316" s="454">
        <v>0</v>
      </c>
      <c r="K316" s="455"/>
      <c r="L316" s="442"/>
      <c r="M316" s="11" t="s">
        <v>1474</v>
      </c>
      <c r="N316" s="9">
        <v>43206</v>
      </c>
      <c r="O316" s="8" t="s">
        <v>656</v>
      </c>
      <c r="P316" s="8" t="s">
        <v>1026</v>
      </c>
      <c r="Q316" s="8" t="s">
        <v>656</v>
      </c>
      <c r="R316" s="7" t="s">
        <v>153</v>
      </c>
      <c r="S316" s="11" t="s">
        <v>634</v>
      </c>
      <c r="T316" s="6">
        <v>448</v>
      </c>
      <c r="U316" s="456">
        <v>0</v>
      </c>
      <c r="V316" s="455"/>
      <c r="W316" s="442"/>
      <c r="X316" s="4">
        <v>320992.76</v>
      </c>
      <c r="Y316" s="4">
        <v>320992.76</v>
      </c>
      <c r="Z316" s="4">
        <v>320992.76</v>
      </c>
      <c r="AA316" s="456">
        <v>320992.76</v>
      </c>
      <c r="AB316" s="442"/>
      <c r="AC316" s="4">
        <v>320992.76</v>
      </c>
      <c r="AD316" s="452">
        <v>1</v>
      </c>
      <c r="AE316" s="442"/>
      <c r="AF316" s="452">
        <v>1</v>
      </c>
      <c r="AG316" s="442"/>
    </row>
    <row r="317" spans="1:33" s="15" customFormat="1" ht="48.75" customHeight="1" x14ac:dyDescent="0.25">
      <c r="A317" s="11">
        <v>298</v>
      </c>
      <c r="B317" s="11" t="s">
        <v>826</v>
      </c>
      <c r="C317" s="11" t="s">
        <v>829</v>
      </c>
      <c r="D317" s="11" t="s">
        <v>1527</v>
      </c>
      <c r="E317" s="453" t="s">
        <v>1473</v>
      </c>
      <c r="F317" s="442"/>
      <c r="G317" s="11" t="s">
        <v>1528</v>
      </c>
      <c r="H317" s="11" t="s">
        <v>1529</v>
      </c>
      <c r="I317" s="11">
        <v>10</v>
      </c>
      <c r="J317" s="454">
        <v>0</v>
      </c>
      <c r="K317" s="455"/>
      <c r="L317" s="442"/>
      <c r="M317" s="11" t="s">
        <v>1474</v>
      </c>
      <c r="N317" s="9">
        <v>43227</v>
      </c>
      <c r="O317" s="8" t="s">
        <v>806</v>
      </c>
      <c r="P317" s="8" t="s">
        <v>1053</v>
      </c>
      <c r="Q317" s="8" t="s">
        <v>806</v>
      </c>
      <c r="R317" s="7" t="s">
        <v>153</v>
      </c>
      <c r="S317" s="11" t="s">
        <v>634</v>
      </c>
      <c r="T317" s="6">
        <v>943</v>
      </c>
      <c r="U317" s="456">
        <v>0</v>
      </c>
      <c r="V317" s="455"/>
      <c r="W317" s="442"/>
      <c r="X317" s="4">
        <v>322509</v>
      </c>
      <c r="Y317" s="4">
        <v>322509</v>
      </c>
      <c r="Z317" s="4">
        <v>322509</v>
      </c>
      <c r="AA317" s="456">
        <v>322509</v>
      </c>
      <c r="AB317" s="442"/>
      <c r="AC317" s="4">
        <v>322509</v>
      </c>
      <c r="AD317" s="452">
        <v>1</v>
      </c>
      <c r="AE317" s="442"/>
      <c r="AF317" s="452">
        <v>1</v>
      </c>
      <c r="AG317" s="442"/>
    </row>
    <row r="318" spans="1:33" s="15" customFormat="1" ht="48.75" customHeight="1" x14ac:dyDescent="0.25">
      <c r="A318" s="11">
        <v>299</v>
      </c>
      <c r="B318" s="11" t="s">
        <v>826</v>
      </c>
      <c r="C318" s="11" t="s">
        <v>829</v>
      </c>
      <c r="D318" s="11" t="s">
        <v>1530</v>
      </c>
      <c r="E318" s="453" t="s">
        <v>1473</v>
      </c>
      <c r="F318" s="442"/>
      <c r="G318" s="11" t="s">
        <v>1531</v>
      </c>
      <c r="H318" s="11" t="s">
        <v>1532</v>
      </c>
      <c r="I318" s="11">
        <v>5</v>
      </c>
      <c r="J318" s="454">
        <v>0</v>
      </c>
      <c r="K318" s="455"/>
      <c r="L318" s="442"/>
      <c r="M318" s="11" t="s">
        <v>1474</v>
      </c>
      <c r="N318" s="9">
        <v>43234</v>
      </c>
      <c r="O318" s="8" t="s">
        <v>1032</v>
      </c>
      <c r="P318" s="8" t="s">
        <v>1033</v>
      </c>
      <c r="Q318" s="8" t="s">
        <v>1032</v>
      </c>
      <c r="R318" s="7" t="s">
        <v>153</v>
      </c>
      <c r="S318" s="11" t="s">
        <v>634</v>
      </c>
      <c r="T318" s="6">
        <v>331</v>
      </c>
      <c r="U318" s="456">
        <v>0</v>
      </c>
      <c r="V318" s="455"/>
      <c r="W318" s="442"/>
      <c r="X318" s="4">
        <v>160117.35</v>
      </c>
      <c r="Y318" s="4">
        <v>160117.35</v>
      </c>
      <c r="Z318" s="4">
        <v>160117.35</v>
      </c>
      <c r="AA318" s="456">
        <v>160117.35</v>
      </c>
      <c r="AB318" s="442"/>
      <c r="AC318" s="4">
        <v>160117.35</v>
      </c>
      <c r="AD318" s="452">
        <v>1</v>
      </c>
      <c r="AE318" s="442"/>
      <c r="AF318" s="452">
        <v>1</v>
      </c>
      <c r="AG318" s="442"/>
    </row>
    <row r="319" spans="1:33" s="15" customFormat="1" ht="48.75" customHeight="1" x14ac:dyDescent="0.25">
      <c r="A319" s="11">
        <v>300</v>
      </c>
      <c r="B319" s="11" t="s">
        <v>826</v>
      </c>
      <c r="C319" s="11" t="s">
        <v>829</v>
      </c>
      <c r="D319" s="11" t="s">
        <v>1533</v>
      </c>
      <c r="E319" s="453" t="s">
        <v>1473</v>
      </c>
      <c r="F319" s="442"/>
      <c r="G319" s="11" t="s">
        <v>1534</v>
      </c>
      <c r="H319" s="11" t="s">
        <v>1535</v>
      </c>
      <c r="I319" s="11">
        <v>10</v>
      </c>
      <c r="J319" s="454">
        <v>0</v>
      </c>
      <c r="K319" s="455"/>
      <c r="L319" s="442"/>
      <c r="M319" s="11" t="s">
        <v>1474</v>
      </c>
      <c r="N319" s="9">
        <v>43234</v>
      </c>
      <c r="O319" s="8" t="s">
        <v>1032</v>
      </c>
      <c r="P319" s="8" t="s">
        <v>1033</v>
      </c>
      <c r="Q319" s="8" t="s">
        <v>1032</v>
      </c>
      <c r="R319" s="7" t="s">
        <v>153</v>
      </c>
      <c r="S319" s="11" t="s">
        <v>634</v>
      </c>
      <c r="T319" s="6">
        <v>326</v>
      </c>
      <c r="U319" s="456">
        <v>0</v>
      </c>
      <c r="V319" s="455"/>
      <c r="W319" s="442"/>
      <c r="X319" s="4">
        <v>320234.7</v>
      </c>
      <c r="Y319" s="4">
        <v>320234.7</v>
      </c>
      <c r="Z319" s="4">
        <v>320234.7</v>
      </c>
      <c r="AA319" s="456">
        <v>320234.7</v>
      </c>
      <c r="AB319" s="442"/>
      <c r="AC319" s="4">
        <v>320234.7</v>
      </c>
      <c r="AD319" s="452">
        <v>1</v>
      </c>
      <c r="AE319" s="442"/>
      <c r="AF319" s="452">
        <v>1</v>
      </c>
      <c r="AG319" s="442"/>
    </row>
    <row r="320" spans="1:33" s="15" customFormat="1" ht="48.75" customHeight="1" x14ac:dyDescent="0.25">
      <c r="A320" s="11">
        <v>301</v>
      </c>
      <c r="B320" s="11" t="s">
        <v>826</v>
      </c>
      <c r="C320" s="11" t="s">
        <v>829</v>
      </c>
      <c r="D320" s="11" t="s">
        <v>1536</v>
      </c>
      <c r="E320" s="453" t="s">
        <v>1473</v>
      </c>
      <c r="F320" s="442"/>
      <c r="G320" s="11" t="s">
        <v>1373</v>
      </c>
      <c r="H320" s="11" t="s">
        <v>1374</v>
      </c>
      <c r="I320" s="11">
        <v>13</v>
      </c>
      <c r="J320" s="454">
        <v>0</v>
      </c>
      <c r="K320" s="455"/>
      <c r="L320" s="442"/>
      <c r="M320" s="11" t="s">
        <v>1474</v>
      </c>
      <c r="N320" s="9">
        <v>43227</v>
      </c>
      <c r="O320" s="8" t="s">
        <v>1066</v>
      </c>
      <c r="P320" s="8" t="s">
        <v>1053</v>
      </c>
      <c r="Q320" s="8" t="s">
        <v>1066</v>
      </c>
      <c r="R320" s="7" t="s">
        <v>153</v>
      </c>
      <c r="S320" s="11" t="s">
        <v>634</v>
      </c>
      <c r="T320" s="6">
        <v>3854</v>
      </c>
      <c r="U320" s="456">
        <v>0</v>
      </c>
      <c r="V320" s="455"/>
      <c r="W320" s="442"/>
      <c r="X320" s="4">
        <v>425175.17</v>
      </c>
      <c r="Y320" s="4">
        <v>425175.17</v>
      </c>
      <c r="Z320" s="4">
        <v>425175.17</v>
      </c>
      <c r="AA320" s="456">
        <v>425175.17</v>
      </c>
      <c r="AB320" s="442"/>
      <c r="AC320" s="4">
        <v>425175.17</v>
      </c>
      <c r="AD320" s="452">
        <v>1</v>
      </c>
      <c r="AE320" s="442"/>
      <c r="AF320" s="452">
        <v>1</v>
      </c>
      <c r="AG320" s="442"/>
    </row>
    <row r="321" spans="1:33" s="15" customFormat="1" ht="48.75" customHeight="1" x14ac:dyDescent="0.25">
      <c r="A321" s="11">
        <v>302</v>
      </c>
      <c r="B321" s="11" t="s">
        <v>826</v>
      </c>
      <c r="C321" s="11" t="s">
        <v>829</v>
      </c>
      <c r="D321" s="11" t="s">
        <v>1537</v>
      </c>
      <c r="E321" s="453" t="s">
        <v>1473</v>
      </c>
      <c r="F321" s="442"/>
      <c r="G321" s="11" t="s">
        <v>1278</v>
      </c>
      <c r="H321" s="11" t="s">
        <v>1279</v>
      </c>
      <c r="I321" s="11">
        <v>12</v>
      </c>
      <c r="J321" s="454">
        <v>0</v>
      </c>
      <c r="K321" s="455"/>
      <c r="L321" s="442"/>
      <c r="M321" s="11" t="s">
        <v>1474</v>
      </c>
      <c r="N321" s="9">
        <v>43227</v>
      </c>
      <c r="O321" s="8" t="s">
        <v>1066</v>
      </c>
      <c r="P321" s="8" t="s">
        <v>1053</v>
      </c>
      <c r="Q321" s="8" t="s">
        <v>1066</v>
      </c>
      <c r="R321" s="7" t="s">
        <v>153</v>
      </c>
      <c r="S321" s="11" t="s">
        <v>634</v>
      </c>
      <c r="T321" s="6">
        <v>673</v>
      </c>
      <c r="U321" s="456">
        <v>0</v>
      </c>
      <c r="V321" s="455"/>
      <c r="W321" s="442"/>
      <c r="X321" s="4">
        <v>392469.39</v>
      </c>
      <c r="Y321" s="4">
        <v>392469.39</v>
      </c>
      <c r="Z321" s="4">
        <v>392469.39</v>
      </c>
      <c r="AA321" s="456">
        <v>392469.39</v>
      </c>
      <c r="AB321" s="442"/>
      <c r="AC321" s="4">
        <v>392469.39</v>
      </c>
      <c r="AD321" s="452">
        <v>1</v>
      </c>
      <c r="AE321" s="442"/>
      <c r="AF321" s="452">
        <v>1</v>
      </c>
      <c r="AG321" s="442"/>
    </row>
    <row r="322" spans="1:33" s="15" customFormat="1" ht="48.75" customHeight="1" x14ac:dyDescent="0.25">
      <c r="A322" s="11">
        <v>303</v>
      </c>
      <c r="B322" s="11" t="s">
        <v>826</v>
      </c>
      <c r="C322" s="11" t="s">
        <v>829</v>
      </c>
      <c r="D322" s="11" t="s">
        <v>1538</v>
      </c>
      <c r="E322" s="453" t="s">
        <v>1478</v>
      </c>
      <c r="F322" s="442"/>
      <c r="G322" s="11" t="s">
        <v>946</v>
      </c>
      <c r="H322" s="11" t="s">
        <v>947</v>
      </c>
      <c r="I322" s="11">
        <v>20</v>
      </c>
      <c r="J322" s="454">
        <v>0</v>
      </c>
      <c r="K322" s="455"/>
      <c r="L322" s="442"/>
      <c r="M322" s="11" t="s">
        <v>1474</v>
      </c>
      <c r="N322" s="9">
        <v>43237</v>
      </c>
      <c r="O322" s="8" t="s">
        <v>810</v>
      </c>
      <c r="P322" s="8" t="s">
        <v>771</v>
      </c>
      <c r="Q322" s="8" t="s">
        <v>810</v>
      </c>
      <c r="R322" s="7" t="s">
        <v>153</v>
      </c>
      <c r="S322" s="11" t="s">
        <v>634</v>
      </c>
      <c r="T322" s="6">
        <v>8821</v>
      </c>
      <c r="U322" s="456">
        <v>0</v>
      </c>
      <c r="V322" s="455"/>
      <c r="W322" s="442"/>
      <c r="X322" s="4">
        <v>653168.86</v>
      </c>
      <c r="Y322" s="4">
        <v>653168.86</v>
      </c>
      <c r="Z322" s="4">
        <v>653168.86</v>
      </c>
      <c r="AA322" s="456">
        <v>653168.86</v>
      </c>
      <c r="AB322" s="442"/>
      <c r="AC322" s="4">
        <v>653168.86</v>
      </c>
      <c r="AD322" s="452">
        <v>1</v>
      </c>
      <c r="AE322" s="442"/>
      <c r="AF322" s="452">
        <v>1</v>
      </c>
      <c r="AG322" s="442"/>
    </row>
    <row r="323" spans="1:33" s="15" customFormat="1" ht="48.75" customHeight="1" x14ac:dyDescent="0.25">
      <c r="A323" s="11">
        <v>304</v>
      </c>
      <c r="B323" s="11" t="s">
        <v>826</v>
      </c>
      <c r="C323" s="11" t="s">
        <v>829</v>
      </c>
      <c r="D323" s="11" t="s">
        <v>1539</v>
      </c>
      <c r="E323" s="453" t="s">
        <v>1540</v>
      </c>
      <c r="F323" s="442"/>
      <c r="G323" s="11" t="s">
        <v>1541</v>
      </c>
      <c r="H323" s="11" t="s">
        <v>1542</v>
      </c>
      <c r="I323" s="11">
        <v>5</v>
      </c>
      <c r="J323" s="454">
        <v>0</v>
      </c>
      <c r="K323" s="455"/>
      <c r="L323" s="442"/>
      <c r="M323" s="11" t="s">
        <v>1474</v>
      </c>
      <c r="N323" s="9">
        <v>43237</v>
      </c>
      <c r="O323" s="8" t="s">
        <v>810</v>
      </c>
      <c r="P323" s="8" t="s">
        <v>771</v>
      </c>
      <c r="Q323" s="8" t="s">
        <v>810</v>
      </c>
      <c r="R323" s="7" t="s">
        <v>153</v>
      </c>
      <c r="S323" s="11" t="s">
        <v>634</v>
      </c>
      <c r="T323" s="6">
        <v>417</v>
      </c>
      <c r="U323" s="456">
        <v>0</v>
      </c>
      <c r="V323" s="455"/>
      <c r="W323" s="442"/>
      <c r="X323" s="4">
        <v>163292.21</v>
      </c>
      <c r="Y323" s="4">
        <v>163292.21</v>
      </c>
      <c r="Z323" s="4">
        <v>163292.21</v>
      </c>
      <c r="AA323" s="456">
        <v>163292.21</v>
      </c>
      <c r="AB323" s="442"/>
      <c r="AC323" s="4">
        <v>163292.21</v>
      </c>
      <c r="AD323" s="452">
        <v>1</v>
      </c>
      <c r="AE323" s="442"/>
      <c r="AF323" s="452">
        <v>1</v>
      </c>
      <c r="AG323" s="442"/>
    </row>
    <row r="324" spans="1:33" s="15" customFormat="1" ht="48.75" customHeight="1" x14ac:dyDescent="0.25">
      <c r="A324" s="11">
        <v>305</v>
      </c>
      <c r="B324" s="11" t="s">
        <v>826</v>
      </c>
      <c r="C324" s="11" t="s">
        <v>829</v>
      </c>
      <c r="D324" s="11" t="s">
        <v>1543</v>
      </c>
      <c r="E324" s="453" t="s">
        <v>1473</v>
      </c>
      <c r="F324" s="442"/>
      <c r="G324" s="11" t="s">
        <v>1269</v>
      </c>
      <c r="H324" s="11" t="s">
        <v>1270</v>
      </c>
      <c r="I324" s="11">
        <v>10</v>
      </c>
      <c r="J324" s="454">
        <v>0</v>
      </c>
      <c r="K324" s="455"/>
      <c r="L324" s="442"/>
      <c r="M324" s="11" t="s">
        <v>1474</v>
      </c>
      <c r="N324" s="9">
        <v>43252</v>
      </c>
      <c r="O324" s="8" t="s">
        <v>1191</v>
      </c>
      <c r="P324" s="8" t="s">
        <v>743</v>
      </c>
      <c r="Q324" s="8" t="s">
        <v>1544</v>
      </c>
      <c r="R324" s="7" t="s">
        <v>153</v>
      </c>
      <c r="S324" s="11" t="s">
        <v>634</v>
      </c>
      <c r="T324" s="6">
        <v>151</v>
      </c>
      <c r="U324" s="456">
        <v>0</v>
      </c>
      <c r="V324" s="455"/>
      <c r="W324" s="442"/>
      <c r="X324" s="4">
        <v>317960.28999999998</v>
      </c>
      <c r="Y324" s="4">
        <v>317960.28999999998</v>
      </c>
      <c r="Z324" s="4">
        <v>317960.28999999998</v>
      </c>
      <c r="AA324" s="456">
        <v>317960.28999999998</v>
      </c>
      <c r="AB324" s="442"/>
      <c r="AC324" s="4">
        <v>317960.28999999998</v>
      </c>
      <c r="AD324" s="452">
        <v>1</v>
      </c>
      <c r="AE324" s="442"/>
      <c r="AF324" s="452">
        <v>1</v>
      </c>
      <c r="AG324" s="442"/>
    </row>
    <row r="325" spans="1:33" s="15" customFormat="1" ht="48.75" customHeight="1" x14ac:dyDescent="0.25">
      <c r="A325" s="11">
        <v>306</v>
      </c>
      <c r="B325" s="11" t="s">
        <v>826</v>
      </c>
      <c r="C325" s="11" t="s">
        <v>829</v>
      </c>
      <c r="D325" s="11" t="s">
        <v>1545</v>
      </c>
      <c r="E325" s="453" t="s">
        <v>1473</v>
      </c>
      <c r="F325" s="442"/>
      <c r="G325" s="11" t="s">
        <v>1385</v>
      </c>
      <c r="H325" s="11" t="s">
        <v>1386</v>
      </c>
      <c r="I325" s="11">
        <v>10</v>
      </c>
      <c r="J325" s="454">
        <v>0</v>
      </c>
      <c r="K325" s="455"/>
      <c r="L325" s="442"/>
      <c r="M325" s="11" t="s">
        <v>1474</v>
      </c>
      <c r="N325" s="9">
        <v>43223</v>
      </c>
      <c r="O325" s="8" t="s">
        <v>1546</v>
      </c>
      <c r="P325" s="8" t="s">
        <v>1011</v>
      </c>
      <c r="Q325" s="8" t="s">
        <v>1546</v>
      </c>
      <c r="R325" s="7" t="s">
        <v>153</v>
      </c>
      <c r="S325" s="11" t="s">
        <v>634</v>
      </c>
      <c r="T325" s="6">
        <v>151</v>
      </c>
      <c r="U325" s="456">
        <v>0</v>
      </c>
      <c r="V325" s="455"/>
      <c r="W325" s="442"/>
      <c r="X325" s="4">
        <v>317960.28999999998</v>
      </c>
      <c r="Y325" s="4">
        <v>317960.28999999998</v>
      </c>
      <c r="Z325" s="4">
        <v>317960.28999999998</v>
      </c>
      <c r="AA325" s="456">
        <v>317960.28999999998</v>
      </c>
      <c r="AB325" s="442"/>
      <c r="AC325" s="4">
        <v>317960.28999999998</v>
      </c>
      <c r="AD325" s="452">
        <v>1</v>
      </c>
      <c r="AE325" s="442"/>
      <c r="AF325" s="452">
        <v>1</v>
      </c>
      <c r="AG325" s="442"/>
    </row>
    <row r="326" spans="1:33" s="15" customFormat="1" ht="48.75" customHeight="1" x14ac:dyDescent="0.25">
      <c r="A326" s="11">
        <v>307</v>
      </c>
      <c r="B326" s="11" t="s">
        <v>826</v>
      </c>
      <c r="C326" s="11" t="s">
        <v>829</v>
      </c>
      <c r="D326" s="11" t="s">
        <v>1547</v>
      </c>
      <c r="E326" s="453" t="s">
        <v>1548</v>
      </c>
      <c r="F326" s="442"/>
      <c r="G326" s="11" t="s">
        <v>1549</v>
      </c>
      <c r="H326" s="11" t="s">
        <v>1550</v>
      </c>
      <c r="I326" s="11">
        <v>10</v>
      </c>
      <c r="J326" s="454">
        <v>0</v>
      </c>
      <c r="K326" s="455"/>
      <c r="L326" s="442"/>
      <c r="M326" s="11" t="s">
        <v>1474</v>
      </c>
      <c r="N326" s="9">
        <v>43241</v>
      </c>
      <c r="O326" s="8" t="s">
        <v>1181</v>
      </c>
      <c r="P326" s="8" t="s">
        <v>1180</v>
      </c>
      <c r="Q326" s="8" t="s">
        <v>1181</v>
      </c>
      <c r="R326" s="7" t="s">
        <v>153</v>
      </c>
      <c r="S326" s="11" t="s">
        <v>634</v>
      </c>
      <c r="T326" s="6">
        <v>395</v>
      </c>
      <c r="U326" s="456">
        <v>0</v>
      </c>
      <c r="V326" s="455"/>
      <c r="W326" s="442"/>
      <c r="X326" s="4">
        <v>319757.94</v>
      </c>
      <c r="Y326" s="4">
        <v>319757.94</v>
      </c>
      <c r="Z326" s="4">
        <v>319757.94</v>
      </c>
      <c r="AA326" s="456">
        <v>319757.94</v>
      </c>
      <c r="AB326" s="442"/>
      <c r="AC326" s="4">
        <v>319757.94</v>
      </c>
      <c r="AD326" s="452">
        <v>1</v>
      </c>
      <c r="AE326" s="442"/>
      <c r="AF326" s="452">
        <v>1</v>
      </c>
      <c r="AG326" s="442"/>
    </row>
    <row r="327" spans="1:33" s="15" customFormat="1" ht="48.75" customHeight="1" x14ac:dyDescent="0.25">
      <c r="A327" s="11">
        <v>308</v>
      </c>
      <c r="B327" s="11" t="s">
        <v>826</v>
      </c>
      <c r="C327" s="11" t="s">
        <v>829</v>
      </c>
      <c r="D327" s="11" t="s">
        <v>1551</v>
      </c>
      <c r="E327" s="453" t="s">
        <v>1473</v>
      </c>
      <c r="F327" s="442"/>
      <c r="G327" s="11" t="s">
        <v>1552</v>
      </c>
      <c r="H327" s="11" t="s">
        <v>1553</v>
      </c>
      <c r="I327" s="11">
        <v>10</v>
      </c>
      <c r="J327" s="454">
        <v>0</v>
      </c>
      <c r="K327" s="455"/>
      <c r="L327" s="442"/>
      <c r="M327" s="11" t="s">
        <v>1474</v>
      </c>
      <c r="N327" s="9">
        <v>43227</v>
      </c>
      <c r="O327" s="8" t="s">
        <v>806</v>
      </c>
      <c r="P327" s="8" t="s">
        <v>1053</v>
      </c>
      <c r="Q327" s="8" t="s">
        <v>806</v>
      </c>
      <c r="R327" s="7" t="s">
        <v>153</v>
      </c>
      <c r="S327" s="11" t="s">
        <v>634</v>
      </c>
      <c r="T327" s="6">
        <v>122</v>
      </c>
      <c r="U327" s="456">
        <v>0</v>
      </c>
      <c r="V327" s="455"/>
      <c r="W327" s="442"/>
      <c r="X327" s="4">
        <v>320992.88</v>
      </c>
      <c r="Y327" s="4">
        <v>320992.88</v>
      </c>
      <c r="Z327" s="4">
        <v>320992.88</v>
      </c>
      <c r="AA327" s="456">
        <v>320992.88</v>
      </c>
      <c r="AB327" s="442"/>
      <c r="AC327" s="4">
        <v>320992.88</v>
      </c>
      <c r="AD327" s="452">
        <v>1</v>
      </c>
      <c r="AE327" s="442"/>
      <c r="AF327" s="452">
        <v>1</v>
      </c>
      <c r="AG327" s="442"/>
    </row>
    <row r="328" spans="1:33" s="15" customFormat="1" ht="48.75" customHeight="1" x14ac:dyDescent="0.25">
      <c r="A328" s="11">
        <v>309</v>
      </c>
      <c r="B328" s="11" t="s">
        <v>826</v>
      </c>
      <c r="C328" s="11" t="s">
        <v>829</v>
      </c>
      <c r="D328" s="11" t="s">
        <v>1554</v>
      </c>
      <c r="E328" s="453" t="s">
        <v>1540</v>
      </c>
      <c r="F328" s="442"/>
      <c r="G328" s="11" t="s">
        <v>927</v>
      </c>
      <c r="H328" s="11" t="s">
        <v>928</v>
      </c>
      <c r="I328" s="11">
        <v>10</v>
      </c>
      <c r="J328" s="454">
        <v>0</v>
      </c>
      <c r="K328" s="455"/>
      <c r="L328" s="442"/>
      <c r="M328" s="11" t="s">
        <v>1474</v>
      </c>
      <c r="N328" s="9">
        <v>43237</v>
      </c>
      <c r="O328" s="8" t="s">
        <v>974</v>
      </c>
      <c r="P328" s="8" t="s">
        <v>771</v>
      </c>
      <c r="Q328" s="8" t="s">
        <v>974</v>
      </c>
      <c r="R328" s="7" t="s">
        <v>153</v>
      </c>
      <c r="S328" s="11" t="s">
        <v>634</v>
      </c>
      <c r="T328" s="6">
        <v>1402</v>
      </c>
      <c r="U328" s="456">
        <v>0</v>
      </c>
      <c r="V328" s="455"/>
      <c r="W328" s="442"/>
      <c r="X328" s="4">
        <v>317482.37</v>
      </c>
      <c r="Y328" s="4">
        <v>317482.37</v>
      </c>
      <c r="Z328" s="4">
        <v>317482.37</v>
      </c>
      <c r="AA328" s="456">
        <v>317482.37</v>
      </c>
      <c r="AB328" s="442"/>
      <c r="AC328" s="4">
        <v>317482.37</v>
      </c>
      <c r="AD328" s="452">
        <v>1</v>
      </c>
      <c r="AE328" s="442"/>
      <c r="AF328" s="452">
        <v>1</v>
      </c>
      <c r="AG328" s="442"/>
    </row>
    <row r="329" spans="1:33" s="15" customFormat="1" ht="48.75" customHeight="1" x14ac:dyDescent="0.25">
      <c r="A329" s="11">
        <v>310</v>
      </c>
      <c r="B329" s="11" t="s">
        <v>826</v>
      </c>
      <c r="C329" s="11" t="s">
        <v>829</v>
      </c>
      <c r="D329" s="11" t="s">
        <v>1555</v>
      </c>
      <c r="E329" s="453" t="s">
        <v>1556</v>
      </c>
      <c r="F329" s="442"/>
      <c r="G329" s="11" t="s">
        <v>930</v>
      </c>
      <c r="H329" s="11" t="s">
        <v>931</v>
      </c>
      <c r="I329" s="11">
        <v>10</v>
      </c>
      <c r="J329" s="454">
        <v>0</v>
      </c>
      <c r="K329" s="455"/>
      <c r="L329" s="442"/>
      <c r="M329" s="11" t="s">
        <v>1474</v>
      </c>
      <c r="N329" s="9">
        <v>43227</v>
      </c>
      <c r="O329" s="8" t="s">
        <v>806</v>
      </c>
      <c r="P329" s="8" t="s">
        <v>1053</v>
      </c>
      <c r="Q329" s="8" t="s">
        <v>806</v>
      </c>
      <c r="R329" s="7" t="s">
        <v>153</v>
      </c>
      <c r="S329" s="11" t="s">
        <v>634</v>
      </c>
      <c r="T329" s="6">
        <v>223</v>
      </c>
      <c r="U329" s="456">
        <v>0</v>
      </c>
      <c r="V329" s="455"/>
      <c r="W329" s="442"/>
      <c r="X329" s="4">
        <v>317202.23</v>
      </c>
      <c r="Y329" s="4">
        <v>317202.23</v>
      </c>
      <c r="Z329" s="4">
        <v>317202.23</v>
      </c>
      <c r="AA329" s="456">
        <v>317202.23</v>
      </c>
      <c r="AB329" s="442"/>
      <c r="AC329" s="4">
        <v>317202.23</v>
      </c>
      <c r="AD329" s="452">
        <v>1</v>
      </c>
      <c r="AE329" s="442"/>
      <c r="AF329" s="452">
        <v>1</v>
      </c>
      <c r="AG329" s="442"/>
    </row>
    <row r="330" spans="1:33" s="15" customFormat="1" ht="48.75" customHeight="1" x14ac:dyDescent="0.25">
      <c r="A330" s="11">
        <v>311</v>
      </c>
      <c r="B330" s="11" t="s">
        <v>826</v>
      </c>
      <c r="C330" s="11" t="s">
        <v>829</v>
      </c>
      <c r="D330" s="11" t="s">
        <v>1557</v>
      </c>
      <c r="E330" s="453" t="s">
        <v>1473</v>
      </c>
      <c r="F330" s="442"/>
      <c r="G330" s="11" t="s">
        <v>1558</v>
      </c>
      <c r="H330" s="11" t="s">
        <v>1559</v>
      </c>
      <c r="I330" s="11">
        <v>10</v>
      </c>
      <c r="J330" s="454">
        <v>0</v>
      </c>
      <c r="K330" s="455"/>
      <c r="L330" s="442"/>
      <c r="M330" s="11" t="s">
        <v>1474</v>
      </c>
      <c r="N330" s="9">
        <v>43223</v>
      </c>
      <c r="O330" s="8" t="s">
        <v>1546</v>
      </c>
      <c r="P330" s="8" t="s">
        <v>1011</v>
      </c>
      <c r="Q330" s="8" t="s">
        <v>1546</v>
      </c>
      <c r="R330" s="7" t="s">
        <v>153</v>
      </c>
      <c r="S330" s="11" t="s">
        <v>634</v>
      </c>
      <c r="T330" s="6">
        <v>465</v>
      </c>
      <c r="U330" s="456">
        <v>0</v>
      </c>
      <c r="V330" s="455"/>
      <c r="W330" s="442"/>
      <c r="X330" s="4">
        <v>317960.28999999998</v>
      </c>
      <c r="Y330" s="4">
        <v>317960.28999999998</v>
      </c>
      <c r="Z330" s="4">
        <v>317960.28999999998</v>
      </c>
      <c r="AA330" s="456">
        <v>317960.28999999998</v>
      </c>
      <c r="AB330" s="442"/>
      <c r="AC330" s="4">
        <v>317960.28999999998</v>
      </c>
      <c r="AD330" s="452">
        <v>1</v>
      </c>
      <c r="AE330" s="442"/>
      <c r="AF330" s="452">
        <v>1</v>
      </c>
      <c r="AG330" s="442"/>
    </row>
    <row r="331" spans="1:33" s="15" customFormat="1" ht="48.75" customHeight="1" x14ac:dyDescent="0.25">
      <c r="A331" s="11">
        <v>312</v>
      </c>
      <c r="B331" s="11" t="s">
        <v>826</v>
      </c>
      <c r="C331" s="11" t="s">
        <v>829</v>
      </c>
      <c r="D331" s="11" t="s">
        <v>1560</v>
      </c>
      <c r="E331" s="453" t="s">
        <v>1561</v>
      </c>
      <c r="F331" s="442"/>
      <c r="G331" s="11" t="s">
        <v>664</v>
      </c>
      <c r="H331" s="11" t="s">
        <v>665</v>
      </c>
      <c r="I331" s="11">
        <v>5</v>
      </c>
      <c r="J331" s="454">
        <v>0</v>
      </c>
      <c r="K331" s="455"/>
      <c r="L331" s="442"/>
      <c r="M331" s="11" t="s">
        <v>1474</v>
      </c>
      <c r="N331" s="9">
        <v>43234</v>
      </c>
      <c r="O331" s="8" t="s">
        <v>1562</v>
      </c>
      <c r="P331" s="8" t="s">
        <v>1033</v>
      </c>
      <c r="Q331" s="8" t="s">
        <v>1562</v>
      </c>
      <c r="R331" s="7" t="s">
        <v>153</v>
      </c>
      <c r="S331" s="11" t="s">
        <v>634</v>
      </c>
      <c r="T331" s="6">
        <v>7336</v>
      </c>
      <c r="U331" s="456">
        <v>0</v>
      </c>
      <c r="V331" s="455"/>
      <c r="W331" s="442"/>
      <c r="X331" s="4">
        <v>158980.26</v>
      </c>
      <c r="Y331" s="4">
        <v>158980.26</v>
      </c>
      <c r="Z331" s="4">
        <v>158980.26</v>
      </c>
      <c r="AA331" s="456">
        <v>158980.26</v>
      </c>
      <c r="AB331" s="442"/>
      <c r="AC331" s="4">
        <v>158980.26</v>
      </c>
      <c r="AD331" s="452">
        <v>1</v>
      </c>
      <c r="AE331" s="442"/>
      <c r="AF331" s="452">
        <v>1</v>
      </c>
      <c r="AG331" s="442"/>
    </row>
    <row r="332" spans="1:33" s="15" customFormat="1" ht="48.75" customHeight="1" x14ac:dyDescent="0.25">
      <c r="A332" s="11">
        <v>313</v>
      </c>
      <c r="B332" s="11" t="s">
        <v>826</v>
      </c>
      <c r="C332" s="11" t="s">
        <v>829</v>
      </c>
      <c r="D332" s="11" t="s">
        <v>1563</v>
      </c>
      <c r="E332" s="453" t="s">
        <v>1564</v>
      </c>
      <c r="F332" s="442"/>
      <c r="G332" s="11" t="s">
        <v>664</v>
      </c>
      <c r="H332" s="11" t="s">
        <v>665</v>
      </c>
      <c r="I332" s="11">
        <v>5</v>
      </c>
      <c r="J332" s="454">
        <v>0</v>
      </c>
      <c r="K332" s="455"/>
      <c r="L332" s="442"/>
      <c r="M332" s="11" t="s">
        <v>1474</v>
      </c>
      <c r="N332" s="9">
        <v>43234</v>
      </c>
      <c r="O332" s="8" t="s">
        <v>1562</v>
      </c>
      <c r="P332" s="8" t="s">
        <v>1033</v>
      </c>
      <c r="Q332" s="8" t="s">
        <v>1562</v>
      </c>
      <c r="R332" s="7" t="s">
        <v>153</v>
      </c>
      <c r="S332" s="11" t="s">
        <v>634</v>
      </c>
      <c r="T332" s="6">
        <v>7336</v>
      </c>
      <c r="U332" s="456">
        <v>0</v>
      </c>
      <c r="V332" s="455"/>
      <c r="W332" s="442"/>
      <c r="X332" s="4">
        <v>158980.26</v>
      </c>
      <c r="Y332" s="4">
        <v>158980.26</v>
      </c>
      <c r="Z332" s="4">
        <v>158980.26</v>
      </c>
      <c r="AA332" s="456">
        <v>158980.26</v>
      </c>
      <c r="AB332" s="442"/>
      <c r="AC332" s="4">
        <v>158980.26</v>
      </c>
      <c r="AD332" s="452">
        <v>1</v>
      </c>
      <c r="AE332" s="442"/>
      <c r="AF332" s="452">
        <v>1</v>
      </c>
      <c r="AG332" s="442"/>
    </row>
    <row r="333" spans="1:33" s="15" customFormat="1" ht="48.75" customHeight="1" x14ac:dyDescent="0.25">
      <c r="A333" s="11">
        <v>314</v>
      </c>
      <c r="B333" s="11" t="s">
        <v>826</v>
      </c>
      <c r="C333" s="11" t="s">
        <v>829</v>
      </c>
      <c r="D333" s="11" t="s">
        <v>1565</v>
      </c>
      <c r="E333" s="453" t="s">
        <v>1566</v>
      </c>
      <c r="F333" s="442"/>
      <c r="G333" s="11" t="s">
        <v>1222</v>
      </c>
      <c r="H333" s="11" t="s">
        <v>1223</v>
      </c>
      <c r="I333" s="11">
        <v>10</v>
      </c>
      <c r="J333" s="454">
        <v>0</v>
      </c>
      <c r="K333" s="455"/>
      <c r="L333" s="442"/>
      <c r="M333" s="11" t="s">
        <v>1474</v>
      </c>
      <c r="N333" s="9">
        <v>43234</v>
      </c>
      <c r="O333" s="8" t="s">
        <v>1032</v>
      </c>
      <c r="P333" s="8" t="s">
        <v>1033</v>
      </c>
      <c r="Q333" s="8" t="s">
        <v>1032</v>
      </c>
      <c r="R333" s="7" t="s">
        <v>153</v>
      </c>
      <c r="S333" s="11" t="s">
        <v>634</v>
      </c>
      <c r="T333" s="6">
        <v>887</v>
      </c>
      <c r="U333" s="456">
        <v>0</v>
      </c>
      <c r="V333" s="455"/>
      <c r="W333" s="442"/>
      <c r="X333" s="4">
        <v>320234.7</v>
      </c>
      <c r="Y333" s="4">
        <v>320234.7</v>
      </c>
      <c r="Z333" s="4">
        <v>320234.7</v>
      </c>
      <c r="AA333" s="456">
        <v>320234.7</v>
      </c>
      <c r="AB333" s="442"/>
      <c r="AC333" s="4">
        <v>320234.7</v>
      </c>
      <c r="AD333" s="452">
        <v>1</v>
      </c>
      <c r="AE333" s="442"/>
      <c r="AF333" s="452">
        <v>1</v>
      </c>
      <c r="AG333" s="442"/>
    </row>
    <row r="334" spans="1:33" s="15" customFormat="1" ht="48.75" customHeight="1" x14ac:dyDescent="0.25">
      <c r="A334" s="11">
        <v>315</v>
      </c>
      <c r="B334" s="11" t="s">
        <v>826</v>
      </c>
      <c r="C334" s="11" t="s">
        <v>829</v>
      </c>
      <c r="D334" s="11" t="s">
        <v>1567</v>
      </c>
      <c r="E334" s="453" t="s">
        <v>1473</v>
      </c>
      <c r="F334" s="442"/>
      <c r="G334" s="11" t="s">
        <v>1568</v>
      </c>
      <c r="H334" s="11" t="s">
        <v>1569</v>
      </c>
      <c r="I334" s="11">
        <v>5</v>
      </c>
      <c r="J334" s="454">
        <v>0</v>
      </c>
      <c r="K334" s="455"/>
      <c r="L334" s="442"/>
      <c r="M334" s="11" t="s">
        <v>1474</v>
      </c>
      <c r="N334" s="9">
        <v>43234</v>
      </c>
      <c r="O334" s="8" t="s">
        <v>1570</v>
      </c>
      <c r="P334" s="8" t="s">
        <v>1033</v>
      </c>
      <c r="Q334" s="8" t="s">
        <v>1570</v>
      </c>
      <c r="R334" s="7" t="s">
        <v>153</v>
      </c>
      <c r="S334" s="11" t="s">
        <v>634</v>
      </c>
      <c r="T334" s="6">
        <v>130</v>
      </c>
      <c r="U334" s="456">
        <v>0</v>
      </c>
      <c r="V334" s="455"/>
      <c r="W334" s="442"/>
      <c r="X334" s="4">
        <v>158980.26</v>
      </c>
      <c r="Y334" s="4">
        <v>158980.26</v>
      </c>
      <c r="Z334" s="4">
        <v>158980.26</v>
      </c>
      <c r="AA334" s="456">
        <v>158980.26</v>
      </c>
      <c r="AB334" s="442"/>
      <c r="AC334" s="4">
        <v>158980.26</v>
      </c>
      <c r="AD334" s="452">
        <v>1</v>
      </c>
      <c r="AE334" s="442"/>
      <c r="AF334" s="452">
        <v>1</v>
      </c>
      <c r="AG334" s="442"/>
    </row>
    <row r="335" spans="1:33" s="15" customFormat="1" ht="48.75" customHeight="1" x14ac:dyDescent="0.25">
      <c r="A335" s="11">
        <v>316</v>
      </c>
      <c r="B335" s="11" t="s">
        <v>826</v>
      </c>
      <c r="C335" s="11" t="s">
        <v>829</v>
      </c>
      <c r="D335" s="11" t="s">
        <v>1571</v>
      </c>
      <c r="E335" s="453" t="s">
        <v>1473</v>
      </c>
      <c r="F335" s="442"/>
      <c r="G335" s="11" t="s">
        <v>1572</v>
      </c>
      <c r="H335" s="11" t="s">
        <v>1573</v>
      </c>
      <c r="I335" s="11">
        <v>5</v>
      </c>
      <c r="J335" s="454">
        <v>0</v>
      </c>
      <c r="K335" s="455"/>
      <c r="L335" s="442"/>
      <c r="M335" s="11" t="s">
        <v>1474</v>
      </c>
      <c r="N335" s="9">
        <v>43234</v>
      </c>
      <c r="O335" s="8" t="s">
        <v>1570</v>
      </c>
      <c r="P335" s="8" t="s">
        <v>1033</v>
      </c>
      <c r="Q335" s="8" t="s">
        <v>1570</v>
      </c>
      <c r="R335" s="7" t="s">
        <v>153</v>
      </c>
      <c r="S335" s="11" t="s">
        <v>634</v>
      </c>
      <c r="T335" s="6">
        <v>88</v>
      </c>
      <c r="U335" s="456">
        <v>0</v>
      </c>
      <c r="V335" s="455"/>
      <c r="W335" s="442"/>
      <c r="X335" s="4">
        <v>158980.26</v>
      </c>
      <c r="Y335" s="4">
        <v>158980.26</v>
      </c>
      <c r="Z335" s="4">
        <v>158980.26</v>
      </c>
      <c r="AA335" s="456">
        <v>158980.26</v>
      </c>
      <c r="AB335" s="442"/>
      <c r="AC335" s="4">
        <v>158980.26</v>
      </c>
      <c r="AD335" s="452">
        <v>1</v>
      </c>
      <c r="AE335" s="442"/>
      <c r="AF335" s="452">
        <v>1</v>
      </c>
      <c r="AG335" s="442"/>
    </row>
    <row r="336" spans="1:33" s="15" customFormat="1" ht="48.75" customHeight="1" x14ac:dyDescent="0.25">
      <c r="A336" s="11">
        <v>317</v>
      </c>
      <c r="B336" s="11" t="s">
        <v>826</v>
      </c>
      <c r="C336" s="11" t="s">
        <v>829</v>
      </c>
      <c r="D336" s="11" t="s">
        <v>1574</v>
      </c>
      <c r="E336" s="453" t="s">
        <v>1473</v>
      </c>
      <c r="F336" s="442"/>
      <c r="G336" s="11" t="s">
        <v>1196</v>
      </c>
      <c r="H336" s="11" t="s">
        <v>1197</v>
      </c>
      <c r="I336" s="11">
        <v>15</v>
      </c>
      <c r="J336" s="454">
        <v>0</v>
      </c>
      <c r="K336" s="455"/>
      <c r="L336" s="442"/>
      <c r="M336" s="11" t="s">
        <v>1474</v>
      </c>
      <c r="N336" s="9">
        <v>43234</v>
      </c>
      <c r="O336" s="8" t="s">
        <v>1032</v>
      </c>
      <c r="P336" s="8" t="s">
        <v>1033</v>
      </c>
      <c r="Q336" s="8" t="s">
        <v>1032</v>
      </c>
      <c r="R336" s="7" t="s">
        <v>153</v>
      </c>
      <c r="S336" s="11" t="s">
        <v>634</v>
      </c>
      <c r="T336" s="6">
        <v>654</v>
      </c>
      <c r="U336" s="456">
        <v>0</v>
      </c>
      <c r="V336" s="455"/>
      <c r="W336" s="442"/>
      <c r="X336" s="4">
        <v>486037.68</v>
      </c>
      <c r="Y336" s="4">
        <v>486037.68</v>
      </c>
      <c r="Z336" s="4">
        <v>486037.68</v>
      </c>
      <c r="AA336" s="456">
        <v>486037.68</v>
      </c>
      <c r="AB336" s="442"/>
      <c r="AC336" s="4">
        <v>486037.68</v>
      </c>
      <c r="AD336" s="452">
        <v>1</v>
      </c>
      <c r="AE336" s="442"/>
      <c r="AF336" s="452">
        <v>1</v>
      </c>
      <c r="AG336" s="442"/>
    </row>
    <row r="337" spans="1:33" s="15" customFormat="1" ht="48.75" customHeight="1" x14ac:dyDescent="0.25">
      <c r="A337" s="11">
        <v>318</v>
      </c>
      <c r="B337" s="11" t="s">
        <v>826</v>
      </c>
      <c r="C337" s="11" t="s">
        <v>829</v>
      </c>
      <c r="D337" s="11" t="s">
        <v>1575</v>
      </c>
      <c r="E337" s="453" t="s">
        <v>1473</v>
      </c>
      <c r="F337" s="442"/>
      <c r="G337" s="11" t="s">
        <v>1576</v>
      </c>
      <c r="H337" s="11" t="s">
        <v>1577</v>
      </c>
      <c r="I337" s="11">
        <v>10</v>
      </c>
      <c r="J337" s="454">
        <v>0</v>
      </c>
      <c r="K337" s="455"/>
      <c r="L337" s="442"/>
      <c r="M337" s="11" t="s">
        <v>1474</v>
      </c>
      <c r="N337" s="9">
        <v>43234</v>
      </c>
      <c r="O337" s="8" t="s">
        <v>1032</v>
      </c>
      <c r="P337" s="8" t="s">
        <v>1033</v>
      </c>
      <c r="Q337" s="8" t="s">
        <v>1032</v>
      </c>
      <c r="R337" s="7" t="s">
        <v>153</v>
      </c>
      <c r="S337" s="11" t="s">
        <v>634</v>
      </c>
      <c r="T337" s="6">
        <v>604</v>
      </c>
      <c r="U337" s="456">
        <v>0</v>
      </c>
      <c r="V337" s="455"/>
      <c r="W337" s="442"/>
      <c r="X337" s="4">
        <v>324025.12</v>
      </c>
      <c r="Y337" s="4">
        <v>324025.12</v>
      </c>
      <c r="Z337" s="4">
        <v>324025.12</v>
      </c>
      <c r="AA337" s="456">
        <v>324025.12</v>
      </c>
      <c r="AB337" s="442"/>
      <c r="AC337" s="4">
        <v>324025.12</v>
      </c>
      <c r="AD337" s="452">
        <v>1</v>
      </c>
      <c r="AE337" s="442"/>
      <c r="AF337" s="452">
        <v>1</v>
      </c>
      <c r="AG337" s="442"/>
    </row>
    <row r="338" spans="1:33" s="15" customFormat="1" ht="48.75" customHeight="1" x14ac:dyDescent="0.25">
      <c r="A338" s="11">
        <v>319</v>
      </c>
      <c r="B338" s="11" t="s">
        <v>826</v>
      </c>
      <c r="C338" s="11" t="s">
        <v>829</v>
      </c>
      <c r="D338" s="11" t="s">
        <v>1578</v>
      </c>
      <c r="E338" s="453" t="s">
        <v>1473</v>
      </c>
      <c r="F338" s="442"/>
      <c r="G338" s="11" t="s">
        <v>1579</v>
      </c>
      <c r="H338" s="11" t="s">
        <v>1580</v>
      </c>
      <c r="I338" s="11">
        <v>15</v>
      </c>
      <c r="J338" s="454">
        <v>0</v>
      </c>
      <c r="K338" s="455"/>
      <c r="L338" s="442"/>
      <c r="M338" s="11" t="s">
        <v>1474</v>
      </c>
      <c r="N338" s="9">
        <v>43223</v>
      </c>
      <c r="O338" s="8" t="s">
        <v>1581</v>
      </c>
      <c r="P338" s="8" t="s">
        <v>1011</v>
      </c>
      <c r="Q338" s="8" t="s">
        <v>1581</v>
      </c>
      <c r="R338" s="7" t="s">
        <v>153</v>
      </c>
      <c r="S338" s="11" t="s">
        <v>634</v>
      </c>
      <c r="T338" s="6">
        <v>522</v>
      </c>
      <c r="U338" s="456">
        <v>0</v>
      </c>
      <c r="V338" s="455"/>
      <c r="W338" s="442"/>
      <c r="X338" s="4">
        <v>486037.84</v>
      </c>
      <c r="Y338" s="4">
        <v>486037.84</v>
      </c>
      <c r="Z338" s="4">
        <v>486037.84</v>
      </c>
      <c r="AA338" s="456">
        <v>486037.84</v>
      </c>
      <c r="AB338" s="442"/>
      <c r="AC338" s="4">
        <v>486037.84</v>
      </c>
      <c r="AD338" s="452">
        <v>1</v>
      </c>
      <c r="AE338" s="442"/>
      <c r="AF338" s="452">
        <v>1</v>
      </c>
      <c r="AG338" s="442"/>
    </row>
    <row r="339" spans="1:33" s="15" customFormat="1" ht="48.75" customHeight="1" x14ac:dyDescent="0.25">
      <c r="A339" s="11">
        <v>320</v>
      </c>
      <c r="B339" s="11" t="s">
        <v>826</v>
      </c>
      <c r="C339" s="11" t="s">
        <v>829</v>
      </c>
      <c r="D339" s="11" t="s">
        <v>1582</v>
      </c>
      <c r="E339" s="453" t="s">
        <v>1478</v>
      </c>
      <c r="F339" s="442"/>
      <c r="G339" s="11" t="s">
        <v>1583</v>
      </c>
      <c r="H339" s="11" t="s">
        <v>1584</v>
      </c>
      <c r="I339" s="11">
        <v>10</v>
      </c>
      <c r="J339" s="454">
        <v>0</v>
      </c>
      <c r="K339" s="455"/>
      <c r="L339" s="442"/>
      <c r="M339" s="11" t="s">
        <v>1474</v>
      </c>
      <c r="N339" s="9">
        <v>43224</v>
      </c>
      <c r="O339" s="8" t="s">
        <v>1581</v>
      </c>
      <c r="P339" s="8" t="s">
        <v>1011</v>
      </c>
      <c r="Q339" s="8" t="s">
        <v>1581</v>
      </c>
      <c r="R339" s="7" t="s">
        <v>153</v>
      </c>
      <c r="S339" s="11" t="s">
        <v>634</v>
      </c>
      <c r="T339" s="6">
        <v>245</v>
      </c>
      <c r="U339" s="456">
        <v>0</v>
      </c>
      <c r="V339" s="455"/>
      <c r="W339" s="442"/>
      <c r="X339" s="4">
        <v>324025.23</v>
      </c>
      <c r="Y339" s="4">
        <v>324025.23</v>
      </c>
      <c r="Z339" s="4">
        <v>324025.23</v>
      </c>
      <c r="AA339" s="456">
        <v>324025.23</v>
      </c>
      <c r="AB339" s="442"/>
      <c r="AC339" s="4">
        <v>324025.23</v>
      </c>
      <c r="AD339" s="452">
        <v>1</v>
      </c>
      <c r="AE339" s="442"/>
      <c r="AF339" s="452">
        <v>1</v>
      </c>
      <c r="AG339" s="442"/>
    </row>
    <row r="340" spans="1:33" s="15" customFormat="1" ht="48.75" customHeight="1" x14ac:dyDescent="0.25">
      <c r="A340" s="11">
        <v>321</v>
      </c>
      <c r="B340" s="11" t="s">
        <v>826</v>
      </c>
      <c r="C340" s="11" t="s">
        <v>829</v>
      </c>
      <c r="D340" s="11" t="s">
        <v>1585</v>
      </c>
      <c r="E340" s="453" t="s">
        <v>1473</v>
      </c>
      <c r="F340" s="442"/>
      <c r="G340" s="11" t="s">
        <v>1586</v>
      </c>
      <c r="H340" s="11" t="s">
        <v>1587</v>
      </c>
      <c r="I340" s="11">
        <v>20</v>
      </c>
      <c r="J340" s="454">
        <v>0</v>
      </c>
      <c r="K340" s="455"/>
      <c r="L340" s="442"/>
      <c r="M340" s="11" t="s">
        <v>1474</v>
      </c>
      <c r="N340" s="9">
        <v>43234</v>
      </c>
      <c r="O340" s="8" t="s">
        <v>1032</v>
      </c>
      <c r="P340" s="8" t="s">
        <v>1033</v>
      </c>
      <c r="Q340" s="8" t="s">
        <v>1032</v>
      </c>
      <c r="R340" s="7" t="s">
        <v>153</v>
      </c>
      <c r="S340" s="11" t="s">
        <v>634</v>
      </c>
      <c r="T340" s="6">
        <v>390</v>
      </c>
      <c r="U340" s="456">
        <v>0</v>
      </c>
      <c r="V340" s="455"/>
      <c r="W340" s="442"/>
      <c r="X340" s="4">
        <v>650476.26</v>
      </c>
      <c r="Y340" s="4">
        <v>650476.26</v>
      </c>
      <c r="Z340" s="4">
        <v>650476.26</v>
      </c>
      <c r="AA340" s="456">
        <v>650476.26</v>
      </c>
      <c r="AB340" s="442"/>
      <c r="AC340" s="4">
        <v>650476.26</v>
      </c>
      <c r="AD340" s="452">
        <v>1</v>
      </c>
      <c r="AE340" s="442"/>
      <c r="AF340" s="452">
        <v>1</v>
      </c>
      <c r="AG340" s="442"/>
    </row>
    <row r="341" spans="1:33" s="15" customFormat="1" ht="48.75" customHeight="1" x14ac:dyDescent="0.25">
      <c r="A341" s="11">
        <v>322</v>
      </c>
      <c r="B341" s="11" t="s">
        <v>826</v>
      </c>
      <c r="C341" s="11" t="s">
        <v>829</v>
      </c>
      <c r="D341" s="11" t="s">
        <v>1588</v>
      </c>
      <c r="E341" s="453" t="s">
        <v>1473</v>
      </c>
      <c r="F341" s="442"/>
      <c r="G341" s="11" t="s">
        <v>1589</v>
      </c>
      <c r="H341" s="11" t="s">
        <v>1590</v>
      </c>
      <c r="I341" s="11">
        <v>20</v>
      </c>
      <c r="J341" s="454">
        <v>0</v>
      </c>
      <c r="K341" s="455"/>
      <c r="L341" s="442"/>
      <c r="M341" s="11" t="s">
        <v>1474</v>
      </c>
      <c r="N341" s="9">
        <v>43241</v>
      </c>
      <c r="O341" s="8" t="s">
        <v>1181</v>
      </c>
      <c r="P341" s="8" t="s">
        <v>1180</v>
      </c>
      <c r="Q341" s="8" t="s">
        <v>1181</v>
      </c>
      <c r="R341" s="7" t="s">
        <v>153</v>
      </c>
      <c r="S341" s="11" t="s">
        <v>634</v>
      </c>
      <c r="T341" s="6">
        <v>170</v>
      </c>
      <c r="U341" s="456">
        <v>0</v>
      </c>
      <c r="V341" s="455"/>
      <c r="W341" s="442"/>
      <c r="X341" s="4">
        <v>647100.65</v>
      </c>
      <c r="Y341" s="4">
        <v>647100.65</v>
      </c>
      <c r="Z341" s="4">
        <v>647100.65</v>
      </c>
      <c r="AA341" s="456">
        <v>647100.65</v>
      </c>
      <c r="AB341" s="442"/>
      <c r="AC341" s="4">
        <v>647100.65</v>
      </c>
      <c r="AD341" s="452">
        <v>1</v>
      </c>
      <c r="AE341" s="442"/>
      <c r="AF341" s="452">
        <v>1</v>
      </c>
      <c r="AG341" s="442"/>
    </row>
    <row r="342" spans="1:33" s="15" customFormat="1" ht="48.75" customHeight="1" x14ac:dyDescent="0.25">
      <c r="A342" s="11">
        <v>323</v>
      </c>
      <c r="B342" s="11" t="s">
        <v>826</v>
      </c>
      <c r="C342" s="11" t="s">
        <v>829</v>
      </c>
      <c r="D342" s="11" t="s">
        <v>1591</v>
      </c>
      <c r="E342" s="453" t="s">
        <v>1473</v>
      </c>
      <c r="F342" s="442"/>
      <c r="G342" s="11" t="s">
        <v>1592</v>
      </c>
      <c r="H342" s="11" t="s">
        <v>1593</v>
      </c>
      <c r="I342" s="11">
        <v>10</v>
      </c>
      <c r="J342" s="454">
        <v>0</v>
      </c>
      <c r="K342" s="455"/>
      <c r="L342" s="442"/>
      <c r="M342" s="11" t="s">
        <v>1474</v>
      </c>
      <c r="N342" s="9">
        <v>43222</v>
      </c>
      <c r="O342" s="8" t="s">
        <v>1594</v>
      </c>
      <c r="P342" s="8" t="s">
        <v>772</v>
      </c>
      <c r="Q342" s="8" t="s">
        <v>875</v>
      </c>
      <c r="R342" s="7" t="s">
        <v>153</v>
      </c>
      <c r="S342" s="11" t="s">
        <v>634</v>
      </c>
      <c r="T342" s="6">
        <v>115</v>
      </c>
      <c r="U342" s="456">
        <v>0</v>
      </c>
      <c r="V342" s="455"/>
      <c r="W342" s="442"/>
      <c r="X342" s="4">
        <v>321730.87</v>
      </c>
      <c r="Y342" s="4">
        <v>321730.87</v>
      </c>
      <c r="Z342" s="4">
        <v>321730.87</v>
      </c>
      <c r="AA342" s="456">
        <v>321730.87</v>
      </c>
      <c r="AB342" s="442"/>
      <c r="AC342" s="4">
        <v>321730.87</v>
      </c>
      <c r="AD342" s="452">
        <v>1</v>
      </c>
      <c r="AE342" s="442"/>
      <c r="AF342" s="452">
        <v>1</v>
      </c>
      <c r="AG342" s="442"/>
    </row>
    <row r="343" spans="1:33" s="15" customFormat="1" ht="48.75" customHeight="1" x14ac:dyDescent="0.25">
      <c r="A343" s="11">
        <v>324</v>
      </c>
      <c r="B343" s="11" t="s">
        <v>826</v>
      </c>
      <c r="C343" s="11" t="s">
        <v>829</v>
      </c>
      <c r="D343" s="11" t="s">
        <v>1595</v>
      </c>
      <c r="E343" s="453" t="s">
        <v>1540</v>
      </c>
      <c r="F343" s="442"/>
      <c r="G343" s="11" t="s">
        <v>1406</v>
      </c>
      <c r="H343" s="11" t="s">
        <v>1407</v>
      </c>
      <c r="I343" s="11">
        <v>20</v>
      </c>
      <c r="J343" s="454">
        <v>0</v>
      </c>
      <c r="K343" s="455"/>
      <c r="L343" s="442"/>
      <c r="M343" s="11" t="s">
        <v>1474</v>
      </c>
      <c r="N343" s="9">
        <v>43237</v>
      </c>
      <c r="O343" s="8" t="s">
        <v>1596</v>
      </c>
      <c r="P343" s="8" t="s">
        <v>771</v>
      </c>
      <c r="Q343" s="8" t="s">
        <v>1596</v>
      </c>
      <c r="R343" s="7" t="s">
        <v>153</v>
      </c>
      <c r="S343" s="11" t="s">
        <v>634</v>
      </c>
      <c r="T343" s="6">
        <v>908</v>
      </c>
      <c r="U343" s="456">
        <v>0</v>
      </c>
      <c r="V343" s="455"/>
      <c r="W343" s="442"/>
      <c r="X343" s="4">
        <v>650134.53</v>
      </c>
      <c r="Y343" s="4">
        <v>650134.53</v>
      </c>
      <c r="Z343" s="4">
        <v>650134.53</v>
      </c>
      <c r="AA343" s="456">
        <v>650134.53</v>
      </c>
      <c r="AB343" s="442"/>
      <c r="AC343" s="4">
        <v>650134.53</v>
      </c>
      <c r="AD343" s="452">
        <v>1</v>
      </c>
      <c r="AE343" s="442"/>
      <c r="AF343" s="452">
        <v>1</v>
      </c>
      <c r="AG343" s="442"/>
    </row>
    <row r="344" spans="1:33" s="15" customFormat="1" ht="48.75" customHeight="1" x14ac:dyDescent="0.25">
      <c r="A344" s="11">
        <v>325</v>
      </c>
      <c r="B344" s="11" t="s">
        <v>826</v>
      </c>
      <c r="C344" s="11" t="s">
        <v>829</v>
      </c>
      <c r="D344" s="11" t="s">
        <v>1597</v>
      </c>
      <c r="E344" s="453" t="s">
        <v>1540</v>
      </c>
      <c r="F344" s="442"/>
      <c r="G344" s="11" t="s">
        <v>1250</v>
      </c>
      <c r="H344" s="11" t="s">
        <v>1251</v>
      </c>
      <c r="I344" s="11">
        <v>10</v>
      </c>
      <c r="J344" s="454">
        <v>0</v>
      </c>
      <c r="K344" s="455"/>
      <c r="L344" s="442"/>
      <c r="M344" s="11" t="s">
        <v>1474</v>
      </c>
      <c r="N344" s="9">
        <v>43237</v>
      </c>
      <c r="O344" s="8" t="s">
        <v>1596</v>
      </c>
      <c r="P344" s="8" t="s">
        <v>771</v>
      </c>
      <c r="Q344" s="8" t="s">
        <v>1596</v>
      </c>
      <c r="R344" s="7" t="s">
        <v>153</v>
      </c>
      <c r="S344" s="11" t="s">
        <v>634</v>
      </c>
      <c r="T344" s="6">
        <v>267</v>
      </c>
      <c r="U344" s="456">
        <v>0</v>
      </c>
      <c r="V344" s="455"/>
      <c r="W344" s="442"/>
      <c r="X344" s="4">
        <v>323550.33</v>
      </c>
      <c r="Y344" s="4">
        <v>323550.33</v>
      </c>
      <c r="Z344" s="4">
        <v>323550.33</v>
      </c>
      <c r="AA344" s="456">
        <v>323550.33</v>
      </c>
      <c r="AB344" s="442"/>
      <c r="AC344" s="4">
        <v>323550.33</v>
      </c>
      <c r="AD344" s="452">
        <v>1</v>
      </c>
      <c r="AE344" s="442"/>
      <c r="AF344" s="452">
        <v>1</v>
      </c>
      <c r="AG344" s="442"/>
    </row>
    <row r="345" spans="1:33" s="15" customFormat="1" ht="48.75" customHeight="1" x14ac:dyDescent="0.25">
      <c r="A345" s="11">
        <v>326</v>
      </c>
      <c r="B345" s="11" t="s">
        <v>826</v>
      </c>
      <c r="C345" s="11" t="s">
        <v>829</v>
      </c>
      <c r="D345" s="11" t="s">
        <v>1598</v>
      </c>
      <c r="E345" s="453" t="s">
        <v>1540</v>
      </c>
      <c r="F345" s="442"/>
      <c r="G345" s="11" t="s">
        <v>1199</v>
      </c>
      <c r="H345" s="11" t="s">
        <v>1200</v>
      </c>
      <c r="I345" s="11">
        <v>10</v>
      </c>
      <c r="J345" s="454">
        <v>0</v>
      </c>
      <c r="K345" s="455"/>
      <c r="L345" s="442"/>
      <c r="M345" s="11" t="s">
        <v>1474</v>
      </c>
      <c r="N345" s="9">
        <v>43237</v>
      </c>
      <c r="O345" s="8" t="s">
        <v>1596</v>
      </c>
      <c r="P345" s="8" t="s">
        <v>771</v>
      </c>
      <c r="Q345" s="8" t="s">
        <v>1596</v>
      </c>
      <c r="R345" s="7" t="s">
        <v>153</v>
      </c>
      <c r="S345" s="11" t="s">
        <v>634</v>
      </c>
      <c r="T345" s="6">
        <v>1086</v>
      </c>
      <c r="U345" s="456">
        <v>0</v>
      </c>
      <c r="V345" s="455"/>
      <c r="W345" s="442"/>
      <c r="X345" s="4">
        <v>323550.33</v>
      </c>
      <c r="Y345" s="4">
        <v>323550.33</v>
      </c>
      <c r="Z345" s="4">
        <v>323550.33</v>
      </c>
      <c r="AA345" s="456">
        <v>323550.33</v>
      </c>
      <c r="AB345" s="442"/>
      <c r="AC345" s="4">
        <v>323550.33</v>
      </c>
      <c r="AD345" s="452">
        <v>1</v>
      </c>
      <c r="AE345" s="442"/>
      <c r="AF345" s="452">
        <v>1</v>
      </c>
      <c r="AG345" s="442"/>
    </row>
    <row r="346" spans="1:33" s="15" customFormat="1" ht="48.75" customHeight="1" x14ac:dyDescent="0.25">
      <c r="A346" s="11">
        <v>327</v>
      </c>
      <c r="B346" s="11" t="s">
        <v>826</v>
      </c>
      <c r="C346" s="11" t="s">
        <v>829</v>
      </c>
      <c r="D346" s="11" t="s">
        <v>1599</v>
      </c>
      <c r="E346" s="453" t="s">
        <v>1473</v>
      </c>
      <c r="F346" s="442"/>
      <c r="G346" s="11" t="s">
        <v>1600</v>
      </c>
      <c r="H346" s="11" t="s">
        <v>1601</v>
      </c>
      <c r="I346" s="11">
        <v>10</v>
      </c>
      <c r="J346" s="454">
        <v>0</v>
      </c>
      <c r="K346" s="455"/>
      <c r="L346" s="442"/>
      <c r="M346" s="11" t="s">
        <v>1474</v>
      </c>
      <c r="N346" s="9">
        <v>43222</v>
      </c>
      <c r="O346" s="8" t="s">
        <v>875</v>
      </c>
      <c r="P346" s="8" t="s">
        <v>772</v>
      </c>
      <c r="Q346" s="8" t="s">
        <v>875</v>
      </c>
      <c r="R346" s="7" t="s">
        <v>153</v>
      </c>
      <c r="S346" s="11" t="s">
        <v>634</v>
      </c>
      <c r="T346" s="6">
        <v>571</v>
      </c>
      <c r="U346" s="456">
        <v>0</v>
      </c>
      <c r="V346" s="455"/>
      <c r="W346" s="442"/>
      <c r="X346" s="4">
        <v>321730.87</v>
      </c>
      <c r="Y346" s="4">
        <v>321730.87</v>
      </c>
      <c r="Z346" s="4">
        <v>321730.87</v>
      </c>
      <c r="AA346" s="456">
        <v>321730.87</v>
      </c>
      <c r="AB346" s="442"/>
      <c r="AC346" s="4">
        <v>321730.87</v>
      </c>
      <c r="AD346" s="452">
        <v>1</v>
      </c>
      <c r="AE346" s="442"/>
      <c r="AF346" s="452">
        <v>1</v>
      </c>
      <c r="AG346" s="442"/>
    </row>
    <row r="347" spans="1:33" s="15" customFormat="1" ht="48.75" customHeight="1" x14ac:dyDescent="0.25">
      <c r="A347" s="11">
        <v>328</v>
      </c>
      <c r="B347" s="11" t="s">
        <v>826</v>
      </c>
      <c r="C347" s="11" t="s">
        <v>829</v>
      </c>
      <c r="D347" s="11" t="s">
        <v>1602</v>
      </c>
      <c r="E347" s="453" t="s">
        <v>1473</v>
      </c>
      <c r="F347" s="442"/>
      <c r="G347" s="11" t="s">
        <v>1603</v>
      </c>
      <c r="H347" s="11" t="s">
        <v>1604</v>
      </c>
      <c r="I347" s="11">
        <v>10</v>
      </c>
      <c r="J347" s="454">
        <v>0</v>
      </c>
      <c r="K347" s="455"/>
      <c r="L347" s="442"/>
      <c r="M347" s="11" t="s">
        <v>1474</v>
      </c>
      <c r="N347" s="9">
        <v>43185</v>
      </c>
      <c r="O347" s="8" t="s">
        <v>979</v>
      </c>
      <c r="P347" s="8" t="s">
        <v>980</v>
      </c>
      <c r="Q347" s="8" t="s">
        <v>979</v>
      </c>
      <c r="R347" s="7" t="s">
        <v>153</v>
      </c>
      <c r="S347" s="11" t="s">
        <v>634</v>
      </c>
      <c r="T347" s="6">
        <v>386</v>
      </c>
      <c r="U347" s="456">
        <v>0</v>
      </c>
      <c r="V347" s="455"/>
      <c r="W347" s="442"/>
      <c r="X347" s="4">
        <v>326129.12</v>
      </c>
      <c r="Y347" s="4">
        <v>326129.12</v>
      </c>
      <c r="Z347" s="4">
        <v>326129.12</v>
      </c>
      <c r="AA347" s="456">
        <v>326129.12</v>
      </c>
      <c r="AB347" s="442"/>
      <c r="AC347" s="4">
        <v>326129.12</v>
      </c>
      <c r="AD347" s="452">
        <v>1</v>
      </c>
      <c r="AE347" s="442"/>
      <c r="AF347" s="452">
        <v>1</v>
      </c>
      <c r="AG347" s="442"/>
    </row>
    <row r="348" spans="1:33" s="15" customFormat="1" ht="48.75" customHeight="1" x14ac:dyDescent="0.25">
      <c r="A348" s="11">
        <v>329</v>
      </c>
      <c r="B348" s="11" t="s">
        <v>826</v>
      </c>
      <c r="C348" s="11" t="s">
        <v>829</v>
      </c>
      <c r="D348" s="11" t="s">
        <v>1605</v>
      </c>
      <c r="E348" s="453" t="s">
        <v>1473</v>
      </c>
      <c r="F348" s="442"/>
      <c r="G348" s="11" t="s">
        <v>1262</v>
      </c>
      <c r="H348" s="11" t="s">
        <v>1263</v>
      </c>
      <c r="I348" s="11">
        <v>10</v>
      </c>
      <c r="J348" s="454">
        <v>0</v>
      </c>
      <c r="K348" s="455"/>
      <c r="L348" s="442"/>
      <c r="M348" s="11" t="s">
        <v>1474</v>
      </c>
      <c r="N348" s="9">
        <v>43241</v>
      </c>
      <c r="O348" s="8" t="s">
        <v>1181</v>
      </c>
      <c r="P348" s="8" t="s">
        <v>1180</v>
      </c>
      <c r="Q348" s="8" t="s">
        <v>1181</v>
      </c>
      <c r="R348" s="7" t="s">
        <v>153</v>
      </c>
      <c r="S348" s="11" t="s">
        <v>634</v>
      </c>
      <c r="T348" s="6">
        <v>159</v>
      </c>
      <c r="U348" s="456">
        <v>0</v>
      </c>
      <c r="V348" s="455"/>
      <c r="W348" s="442"/>
      <c r="X348" s="4">
        <v>326129.12</v>
      </c>
      <c r="Y348" s="4">
        <v>326129.12</v>
      </c>
      <c r="Z348" s="4">
        <v>326129.12</v>
      </c>
      <c r="AA348" s="456">
        <v>326129.12</v>
      </c>
      <c r="AB348" s="442"/>
      <c r="AC348" s="4">
        <v>326129.12</v>
      </c>
      <c r="AD348" s="452">
        <v>1</v>
      </c>
      <c r="AE348" s="442"/>
      <c r="AF348" s="452">
        <v>1</v>
      </c>
      <c r="AG348" s="442"/>
    </row>
    <row r="349" spans="1:33" s="15" customFormat="1" ht="48.75" customHeight="1" x14ac:dyDescent="0.25">
      <c r="A349" s="11">
        <v>330</v>
      </c>
      <c r="B349" s="11" t="s">
        <v>826</v>
      </c>
      <c r="C349" s="11" t="s">
        <v>829</v>
      </c>
      <c r="D349" s="11" t="s">
        <v>1606</v>
      </c>
      <c r="E349" s="453" t="s">
        <v>1473</v>
      </c>
      <c r="F349" s="442"/>
      <c r="G349" s="11" t="s">
        <v>1256</v>
      </c>
      <c r="H349" s="11" t="s">
        <v>1257</v>
      </c>
      <c r="I349" s="11">
        <v>15</v>
      </c>
      <c r="J349" s="454">
        <v>0</v>
      </c>
      <c r="K349" s="455"/>
      <c r="L349" s="442"/>
      <c r="M349" s="11" t="s">
        <v>1474</v>
      </c>
      <c r="N349" s="9">
        <v>43234</v>
      </c>
      <c r="O349" s="8" t="s">
        <v>1032</v>
      </c>
      <c r="P349" s="8" t="s">
        <v>1033</v>
      </c>
      <c r="Q349" s="8" t="s">
        <v>1032</v>
      </c>
      <c r="R349" s="7" t="s">
        <v>153</v>
      </c>
      <c r="S349" s="11" t="s">
        <v>634</v>
      </c>
      <c r="T349" s="6">
        <v>1407</v>
      </c>
      <c r="U349" s="456">
        <v>0</v>
      </c>
      <c r="V349" s="455"/>
      <c r="W349" s="442"/>
      <c r="X349" s="4">
        <v>486037.68</v>
      </c>
      <c r="Y349" s="4">
        <v>486037.68</v>
      </c>
      <c r="Z349" s="4">
        <v>486037.68</v>
      </c>
      <c r="AA349" s="456">
        <v>486037.68</v>
      </c>
      <c r="AB349" s="442"/>
      <c r="AC349" s="4">
        <v>486037.68</v>
      </c>
      <c r="AD349" s="452">
        <v>1</v>
      </c>
      <c r="AE349" s="442"/>
      <c r="AF349" s="452">
        <v>1</v>
      </c>
      <c r="AG349" s="442"/>
    </row>
    <row r="350" spans="1:33" s="15" customFormat="1" ht="48.75" customHeight="1" x14ac:dyDescent="0.25">
      <c r="A350" s="11">
        <v>331</v>
      </c>
      <c r="B350" s="11" t="s">
        <v>826</v>
      </c>
      <c r="C350" s="11" t="s">
        <v>829</v>
      </c>
      <c r="D350" s="11" t="s">
        <v>1607</v>
      </c>
      <c r="E350" s="453" t="s">
        <v>1473</v>
      </c>
      <c r="F350" s="442"/>
      <c r="G350" s="11" t="s">
        <v>1253</v>
      </c>
      <c r="H350" s="11" t="s">
        <v>1254</v>
      </c>
      <c r="I350" s="11">
        <v>5</v>
      </c>
      <c r="J350" s="454">
        <v>0</v>
      </c>
      <c r="K350" s="455"/>
      <c r="L350" s="442"/>
      <c r="M350" s="11" t="s">
        <v>1474</v>
      </c>
      <c r="N350" s="9">
        <v>43234</v>
      </c>
      <c r="O350" s="8" t="s">
        <v>1032</v>
      </c>
      <c r="P350" s="8" t="s">
        <v>1033</v>
      </c>
      <c r="Q350" s="8" t="s">
        <v>1032</v>
      </c>
      <c r="R350" s="7" t="s">
        <v>153</v>
      </c>
      <c r="S350" s="11" t="s">
        <v>634</v>
      </c>
      <c r="T350" s="6">
        <v>208</v>
      </c>
      <c r="U350" s="456">
        <v>0</v>
      </c>
      <c r="V350" s="455"/>
      <c r="W350" s="442"/>
      <c r="X350" s="4">
        <v>162012.56</v>
      </c>
      <c r="Y350" s="4">
        <v>162012.56</v>
      </c>
      <c r="Z350" s="4">
        <v>162012.56</v>
      </c>
      <c r="AA350" s="456">
        <v>162012.56</v>
      </c>
      <c r="AB350" s="442"/>
      <c r="AC350" s="4">
        <v>162012.56</v>
      </c>
      <c r="AD350" s="452">
        <v>1</v>
      </c>
      <c r="AE350" s="442"/>
      <c r="AF350" s="452">
        <v>1</v>
      </c>
      <c r="AG350" s="442"/>
    </row>
    <row r="351" spans="1:33" s="15" customFormat="1" ht="48.75" customHeight="1" x14ac:dyDescent="0.25">
      <c r="A351" s="11">
        <v>332</v>
      </c>
      <c r="B351" s="11" t="s">
        <v>826</v>
      </c>
      <c r="C351" s="11" t="s">
        <v>829</v>
      </c>
      <c r="D351" s="11" t="s">
        <v>1608</v>
      </c>
      <c r="E351" s="453" t="s">
        <v>1473</v>
      </c>
      <c r="F351" s="442"/>
      <c r="G351" s="11" t="s">
        <v>1609</v>
      </c>
      <c r="H351" s="11" t="s">
        <v>1610</v>
      </c>
      <c r="I351" s="11">
        <v>10</v>
      </c>
      <c r="J351" s="454">
        <v>0</v>
      </c>
      <c r="K351" s="455"/>
      <c r="L351" s="442"/>
      <c r="M351" s="11" t="s">
        <v>1474</v>
      </c>
      <c r="N351" s="9">
        <v>43222</v>
      </c>
      <c r="O351" s="8" t="s">
        <v>875</v>
      </c>
      <c r="P351" s="8" t="s">
        <v>772</v>
      </c>
      <c r="Q351" s="8" t="s">
        <v>875</v>
      </c>
      <c r="R351" s="7" t="s">
        <v>153</v>
      </c>
      <c r="S351" s="11" t="s">
        <v>634</v>
      </c>
      <c r="T351" s="6">
        <v>305</v>
      </c>
      <c r="U351" s="456">
        <v>0</v>
      </c>
      <c r="V351" s="455"/>
      <c r="W351" s="442"/>
      <c r="X351" s="4">
        <v>321730.87</v>
      </c>
      <c r="Y351" s="4">
        <v>321730.87</v>
      </c>
      <c r="Z351" s="4">
        <v>321730.87</v>
      </c>
      <c r="AA351" s="456">
        <v>321730.87</v>
      </c>
      <c r="AB351" s="442"/>
      <c r="AC351" s="4">
        <v>321730.87</v>
      </c>
      <c r="AD351" s="452">
        <v>1</v>
      </c>
      <c r="AE351" s="442"/>
      <c r="AF351" s="452">
        <v>1</v>
      </c>
      <c r="AG351" s="442"/>
    </row>
    <row r="352" spans="1:33" s="15" customFormat="1" ht="48.75" customHeight="1" x14ac:dyDescent="0.25">
      <c r="A352" s="11">
        <v>333</v>
      </c>
      <c r="B352" s="11" t="s">
        <v>826</v>
      </c>
      <c r="C352" s="11" t="s">
        <v>829</v>
      </c>
      <c r="D352" s="11" t="s">
        <v>1611</v>
      </c>
      <c r="E352" s="453" t="s">
        <v>1473</v>
      </c>
      <c r="F352" s="442"/>
      <c r="G352" s="11" t="s">
        <v>1210</v>
      </c>
      <c r="H352" s="11" t="s">
        <v>1211</v>
      </c>
      <c r="I352" s="11">
        <v>20</v>
      </c>
      <c r="J352" s="454">
        <v>0</v>
      </c>
      <c r="K352" s="455"/>
      <c r="L352" s="442"/>
      <c r="M352" s="11" t="s">
        <v>1474</v>
      </c>
      <c r="N352" s="9">
        <v>43241</v>
      </c>
      <c r="O352" s="8" t="s">
        <v>1181</v>
      </c>
      <c r="P352" s="8" t="s">
        <v>1180</v>
      </c>
      <c r="Q352" s="8" t="s">
        <v>1181</v>
      </c>
      <c r="R352" s="7" t="s">
        <v>153</v>
      </c>
      <c r="S352" s="11" t="s">
        <v>634</v>
      </c>
      <c r="T352" s="6">
        <v>725</v>
      </c>
      <c r="U352" s="456">
        <v>0</v>
      </c>
      <c r="V352" s="455"/>
      <c r="W352" s="442"/>
      <c r="X352" s="4">
        <v>651651.57999999996</v>
      </c>
      <c r="Y352" s="4">
        <v>651651.57999999996</v>
      </c>
      <c r="Z352" s="4">
        <v>651651.57999999996</v>
      </c>
      <c r="AA352" s="456">
        <v>651651.57999999996</v>
      </c>
      <c r="AB352" s="442"/>
      <c r="AC352" s="4">
        <v>651651.57999999996</v>
      </c>
      <c r="AD352" s="452">
        <v>1</v>
      </c>
      <c r="AE352" s="442"/>
      <c r="AF352" s="452">
        <v>1</v>
      </c>
      <c r="AG352" s="442"/>
    </row>
    <row r="353" spans="1:33" s="15" customFormat="1" ht="48.75" customHeight="1" x14ac:dyDescent="0.25">
      <c r="A353" s="11">
        <v>334</v>
      </c>
      <c r="B353" s="11" t="s">
        <v>826</v>
      </c>
      <c r="C353" s="11" t="s">
        <v>829</v>
      </c>
      <c r="D353" s="11" t="s">
        <v>1612</v>
      </c>
      <c r="E353" s="453" t="s">
        <v>1540</v>
      </c>
      <c r="F353" s="442"/>
      <c r="G353" s="11" t="s">
        <v>1613</v>
      </c>
      <c r="H353" s="11" t="s">
        <v>1614</v>
      </c>
      <c r="I353" s="11">
        <v>20</v>
      </c>
      <c r="J353" s="454">
        <v>0</v>
      </c>
      <c r="K353" s="455"/>
      <c r="L353" s="442"/>
      <c r="M353" s="11" t="s">
        <v>1474</v>
      </c>
      <c r="N353" s="9">
        <v>43237</v>
      </c>
      <c r="O353" s="8" t="s">
        <v>810</v>
      </c>
      <c r="P353" s="8" t="s">
        <v>771</v>
      </c>
      <c r="Q353" s="8" t="s">
        <v>810</v>
      </c>
      <c r="R353" s="7" t="s">
        <v>153</v>
      </c>
      <c r="S353" s="11" t="s">
        <v>634</v>
      </c>
      <c r="T353" s="6">
        <v>1164</v>
      </c>
      <c r="U353" s="456">
        <v>0</v>
      </c>
      <c r="V353" s="455"/>
      <c r="W353" s="442"/>
      <c r="X353" s="4">
        <v>650134.52</v>
      </c>
      <c r="Y353" s="4">
        <v>650134.52</v>
      </c>
      <c r="Z353" s="4">
        <v>650134.52</v>
      </c>
      <c r="AA353" s="456">
        <v>650134.52</v>
      </c>
      <c r="AB353" s="442"/>
      <c r="AC353" s="4">
        <v>650134.52</v>
      </c>
      <c r="AD353" s="452">
        <v>1</v>
      </c>
      <c r="AE353" s="442"/>
      <c r="AF353" s="452">
        <v>1</v>
      </c>
      <c r="AG353" s="442"/>
    </row>
    <row r="354" spans="1:33" s="15" customFormat="1" ht="48.75" customHeight="1" x14ac:dyDescent="0.25">
      <c r="A354" s="11">
        <v>335</v>
      </c>
      <c r="B354" s="11" t="s">
        <v>826</v>
      </c>
      <c r="C354" s="11" t="s">
        <v>829</v>
      </c>
      <c r="D354" s="11" t="s">
        <v>1615</v>
      </c>
      <c r="E354" s="453" t="s">
        <v>1473</v>
      </c>
      <c r="F354" s="442"/>
      <c r="G354" s="11" t="s">
        <v>1294</v>
      </c>
      <c r="H354" s="11" t="s">
        <v>1295</v>
      </c>
      <c r="I354" s="11">
        <v>20</v>
      </c>
      <c r="J354" s="454">
        <v>0</v>
      </c>
      <c r="K354" s="455"/>
      <c r="L354" s="442"/>
      <c r="M354" s="11" t="s">
        <v>1474</v>
      </c>
      <c r="N354" s="9">
        <v>43241</v>
      </c>
      <c r="O354" s="8" t="s">
        <v>775</v>
      </c>
      <c r="P354" s="8" t="s">
        <v>1180</v>
      </c>
      <c r="Q354" s="8" t="s">
        <v>775</v>
      </c>
      <c r="R354" s="7" t="s">
        <v>153</v>
      </c>
      <c r="S354" s="11" t="s">
        <v>634</v>
      </c>
      <c r="T354" s="6">
        <v>930</v>
      </c>
      <c r="U354" s="456">
        <v>0</v>
      </c>
      <c r="V354" s="455"/>
      <c r="W354" s="442"/>
      <c r="X354" s="4">
        <v>651651.56999999995</v>
      </c>
      <c r="Y354" s="4">
        <v>651651.56999999995</v>
      </c>
      <c r="Z354" s="4">
        <v>651651.56999999995</v>
      </c>
      <c r="AA354" s="456">
        <v>651651.56999999995</v>
      </c>
      <c r="AB354" s="442"/>
      <c r="AC354" s="4">
        <v>651651.56999999995</v>
      </c>
      <c r="AD354" s="452">
        <v>1</v>
      </c>
      <c r="AE354" s="442"/>
      <c r="AF354" s="452">
        <v>1</v>
      </c>
      <c r="AG354" s="442"/>
    </row>
    <row r="355" spans="1:33" s="15" customFormat="1" ht="48.75" customHeight="1" x14ac:dyDescent="0.25">
      <c r="A355" s="11">
        <v>336</v>
      </c>
      <c r="B355" s="11" t="s">
        <v>826</v>
      </c>
      <c r="C355" s="11" t="s">
        <v>829</v>
      </c>
      <c r="D355" s="11" t="s">
        <v>1616</v>
      </c>
      <c r="E355" s="453" t="s">
        <v>1566</v>
      </c>
      <c r="F355" s="442"/>
      <c r="G355" s="11" t="s">
        <v>1159</v>
      </c>
      <c r="H355" s="11" t="s">
        <v>1160</v>
      </c>
      <c r="I355" s="11">
        <v>10</v>
      </c>
      <c r="J355" s="454">
        <v>0</v>
      </c>
      <c r="K355" s="455"/>
      <c r="L355" s="442"/>
      <c r="M355" s="11" t="s">
        <v>1474</v>
      </c>
      <c r="N355" s="9">
        <v>43234</v>
      </c>
      <c r="O355" s="8" t="s">
        <v>1032</v>
      </c>
      <c r="P355" s="8" t="s">
        <v>1033</v>
      </c>
      <c r="Q355" s="8" t="s">
        <v>1032</v>
      </c>
      <c r="R355" s="7" t="s">
        <v>153</v>
      </c>
      <c r="S355" s="11" t="s">
        <v>634</v>
      </c>
      <c r="T355" s="6">
        <v>4154</v>
      </c>
      <c r="U355" s="456">
        <v>0</v>
      </c>
      <c r="V355" s="455"/>
      <c r="W355" s="442"/>
      <c r="X355" s="4">
        <v>319779.87</v>
      </c>
      <c r="Y355" s="4">
        <v>319779.87</v>
      </c>
      <c r="Z355" s="4">
        <v>319779.87</v>
      </c>
      <c r="AA355" s="456">
        <v>319779.87</v>
      </c>
      <c r="AB355" s="442"/>
      <c r="AC355" s="4">
        <v>319779.87</v>
      </c>
      <c r="AD355" s="452">
        <v>1</v>
      </c>
      <c r="AE355" s="442"/>
      <c r="AF355" s="452">
        <v>1</v>
      </c>
      <c r="AG355" s="442"/>
    </row>
    <row r="356" spans="1:33" s="15" customFormat="1" ht="48.75" customHeight="1" x14ac:dyDescent="0.25">
      <c r="A356" s="11">
        <v>337</v>
      </c>
      <c r="B356" s="11" t="s">
        <v>826</v>
      </c>
      <c r="C356" s="11" t="s">
        <v>829</v>
      </c>
      <c r="D356" s="11" t="s">
        <v>1617</v>
      </c>
      <c r="E356" s="453" t="s">
        <v>1618</v>
      </c>
      <c r="F356" s="442"/>
      <c r="G356" s="11" t="s">
        <v>1159</v>
      </c>
      <c r="H356" s="11" t="s">
        <v>1160</v>
      </c>
      <c r="I356" s="11">
        <v>10</v>
      </c>
      <c r="J356" s="454">
        <v>0</v>
      </c>
      <c r="K356" s="455"/>
      <c r="L356" s="442"/>
      <c r="M356" s="11" t="s">
        <v>1474</v>
      </c>
      <c r="N356" s="9">
        <v>43234</v>
      </c>
      <c r="O356" s="8" t="s">
        <v>1032</v>
      </c>
      <c r="P356" s="8" t="s">
        <v>1033</v>
      </c>
      <c r="Q356" s="8" t="s">
        <v>1032</v>
      </c>
      <c r="R356" s="7" t="s">
        <v>153</v>
      </c>
      <c r="S356" s="11" t="s">
        <v>634</v>
      </c>
      <c r="T356" s="6">
        <v>4154</v>
      </c>
      <c r="U356" s="456">
        <v>0</v>
      </c>
      <c r="V356" s="455"/>
      <c r="W356" s="442"/>
      <c r="X356" s="4">
        <v>319779.87</v>
      </c>
      <c r="Y356" s="4">
        <v>319779.87</v>
      </c>
      <c r="Z356" s="4">
        <v>319779.87</v>
      </c>
      <c r="AA356" s="456">
        <v>319779.87</v>
      </c>
      <c r="AB356" s="442"/>
      <c r="AC356" s="4">
        <v>319779.87</v>
      </c>
      <c r="AD356" s="452">
        <v>1</v>
      </c>
      <c r="AE356" s="442"/>
      <c r="AF356" s="452">
        <v>1</v>
      </c>
      <c r="AG356" s="442"/>
    </row>
    <row r="357" spans="1:33" s="15" customFormat="1" ht="48.75" customHeight="1" x14ac:dyDescent="0.25">
      <c r="A357" s="11">
        <v>338</v>
      </c>
      <c r="B357" s="11" t="s">
        <v>826</v>
      </c>
      <c r="C357" s="11" t="s">
        <v>829</v>
      </c>
      <c r="D357" s="11" t="s">
        <v>1619</v>
      </c>
      <c r="E357" s="453" t="s">
        <v>1473</v>
      </c>
      <c r="F357" s="442"/>
      <c r="G357" s="11" t="s">
        <v>1620</v>
      </c>
      <c r="H357" s="11" t="s">
        <v>1621</v>
      </c>
      <c r="I357" s="11">
        <v>10</v>
      </c>
      <c r="J357" s="454">
        <v>0</v>
      </c>
      <c r="K357" s="455"/>
      <c r="L357" s="442"/>
      <c r="M357" s="11" t="s">
        <v>1474</v>
      </c>
      <c r="N357" s="9">
        <v>43241</v>
      </c>
      <c r="O357" s="8" t="s">
        <v>775</v>
      </c>
      <c r="P357" s="8" t="s">
        <v>1180</v>
      </c>
      <c r="Q357" s="8" t="s">
        <v>775</v>
      </c>
      <c r="R357" s="7" t="s">
        <v>153</v>
      </c>
      <c r="S357" s="11" t="s">
        <v>634</v>
      </c>
      <c r="T357" s="6">
        <v>1087</v>
      </c>
      <c r="U357" s="456">
        <v>0</v>
      </c>
      <c r="V357" s="455"/>
      <c r="W357" s="442"/>
      <c r="X357" s="4">
        <v>325825.78999999998</v>
      </c>
      <c r="Y357" s="4">
        <v>325825.78999999998</v>
      </c>
      <c r="Z357" s="4">
        <v>325825.78999999998</v>
      </c>
      <c r="AA357" s="456">
        <v>325825.78999999998</v>
      </c>
      <c r="AB357" s="442"/>
      <c r="AC357" s="4">
        <v>325825.78999999998</v>
      </c>
      <c r="AD357" s="452">
        <v>1</v>
      </c>
      <c r="AE357" s="442"/>
      <c r="AF357" s="452">
        <v>1</v>
      </c>
      <c r="AG357" s="442"/>
    </row>
    <row r="358" spans="1:33" s="15" customFormat="1" ht="48.75" customHeight="1" x14ac:dyDescent="0.25">
      <c r="A358" s="11">
        <v>339</v>
      </c>
      <c r="B358" s="11" t="s">
        <v>826</v>
      </c>
      <c r="C358" s="11" t="s">
        <v>829</v>
      </c>
      <c r="D358" s="11" t="s">
        <v>1622</v>
      </c>
      <c r="E358" s="453" t="s">
        <v>1473</v>
      </c>
      <c r="F358" s="442"/>
      <c r="G358" s="11" t="s">
        <v>1352</v>
      </c>
      <c r="H358" s="11" t="s">
        <v>1353</v>
      </c>
      <c r="I358" s="11">
        <v>10</v>
      </c>
      <c r="J358" s="454">
        <v>0</v>
      </c>
      <c r="K358" s="455"/>
      <c r="L358" s="442"/>
      <c r="M358" s="11" t="s">
        <v>1474</v>
      </c>
      <c r="N358" s="9">
        <v>43222</v>
      </c>
      <c r="O358" s="8" t="s">
        <v>875</v>
      </c>
      <c r="P358" s="8" t="s">
        <v>772</v>
      </c>
      <c r="Q358" s="8" t="s">
        <v>875</v>
      </c>
      <c r="R358" s="7" t="s">
        <v>153</v>
      </c>
      <c r="S358" s="11" t="s">
        <v>634</v>
      </c>
      <c r="T358" s="6">
        <v>66</v>
      </c>
      <c r="U358" s="456">
        <v>0</v>
      </c>
      <c r="V358" s="455"/>
      <c r="W358" s="442"/>
      <c r="X358" s="4">
        <v>321730.87</v>
      </c>
      <c r="Y358" s="4">
        <v>321730.87</v>
      </c>
      <c r="Z358" s="4">
        <v>321730.87</v>
      </c>
      <c r="AA358" s="456">
        <v>321730.87</v>
      </c>
      <c r="AB358" s="442"/>
      <c r="AC358" s="4">
        <v>321730.87</v>
      </c>
      <c r="AD358" s="452">
        <v>1</v>
      </c>
      <c r="AE358" s="442"/>
      <c r="AF358" s="452">
        <v>1</v>
      </c>
      <c r="AG358" s="442"/>
    </row>
    <row r="359" spans="1:33" s="15" customFormat="1" ht="48.75" customHeight="1" x14ac:dyDescent="0.25">
      <c r="A359" s="11">
        <v>340</v>
      </c>
      <c r="B359" s="11" t="s">
        <v>826</v>
      </c>
      <c r="C359" s="11" t="s">
        <v>829</v>
      </c>
      <c r="D359" s="11" t="s">
        <v>1623</v>
      </c>
      <c r="E359" s="453" t="s">
        <v>1473</v>
      </c>
      <c r="F359" s="442"/>
      <c r="G359" s="11" t="s">
        <v>968</v>
      </c>
      <c r="H359" s="11" t="s">
        <v>969</v>
      </c>
      <c r="I359" s="11">
        <v>8</v>
      </c>
      <c r="J359" s="454">
        <v>0</v>
      </c>
      <c r="K359" s="455"/>
      <c r="L359" s="442"/>
      <c r="M359" s="11" t="s">
        <v>1474</v>
      </c>
      <c r="N359" s="9">
        <v>43241</v>
      </c>
      <c r="O359" s="8" t="s">
        <v>775</v>
      </c>
      <c r="P359" s="8" t="s">
        <v>1180</v>
      </c>
      <c r="Q359" s="8" t="s">
        <v>775</v>
      </c>
      <c r="R359" s="7" t="s">
        <v>153</v>
      </c>
      <c r="S359" s="11" t="s">
        <v>634</v>
      </c>
      <c r="T359" s="6">
        <v>280</v>
      </c>
      <c r="U359" s="456">
        <v>0</v>
      </c>
      <c r="V359" s="455"/>
      <c r="W359" s="442"/>
      <c r="X359" s="4">
        <v>256986.39</v>
      </c>
      <c r="Y359" s="4">
        <v>256986.39</v>
      </c>
      <c r="Z359" s="4">
        <v>256986.39</v>
      </c>
      <c r="AA359" s="456">
        <v>256986.39</v>
      </c>
      <c r="AB359" s="442"/>
      <c r="AC359" s="4">
        <v>256986.39</v>
      </c>
      <c r="AD359" s="452">
        <v>1</v>
      </c>
      <c r="AE359" s="442"/>
      <c r="AF359" s="452">
        <v>1</v>
      </c>
      <c r="AG359" s="442"/>
    </row>
    <row r="360" spans="1:33" s="15" customFormat="1" ht="48.75" customHeight="1" x14ac:dyDescent="0.25">
      <c r="A360" s="11">
        <v>341</v>
      </c>
      <c r="B360" s="11" t="s">
        <v>826</v>
      </c>
      <c r="C360" s="11" t="s">
        <v>829</v>
      </c>
      <c r="D360" s="11" t="s">
        <v>1624</v>
      </c>
      <c r="E360" s="453" t="s">
        <v>1473</v>
      </c>
      <c r="F360" s="442"/>
      <c r="G360" s="11" t="s">
        <v>1625</v>
      </c>
      <c r="H360" s="11" t="s">
        <v>1626</v>
      </c>
      <c r="I360" s="11">
        <v>8</v>
      </c>
      <c r="J360" s="454">
        <v>0</v>
      </c>
      <c r="K360" s="455"/>
      <c r="L360" s="442"/>
      <c r="M360" s="11" t="s">
        <v>1474</v>
      </c>
      <c r="N360" s="9">
        <v>43241</v>
      </c>
      <c r="O360" s="8" t="s">
        <v>775</v>
      </c>
      <c r="P360" s="8" t="s">
        <v>1180</v>
      </c>
      <c r="Q360" s="8" t="s">
        <v>775</v>
      </c>
      <c r="R360" s="7" t="s">
        <v>153</v>
      </c>
      <c r="S360" s="11" t="s">
        <v>634</v>
      </c>
      <c r="T360" s="6">
        <v>472</v>
      </c>
      <c r="U360" s="456">
        <v>0</v>
      </c>
      <c r="V360" s="455"/>
      <c r="W360" s="442"/>
      <c r="X360" s="4">
        <v>256986.39</v>
      </c>
      <c r="Y360" s="4">
        <v>256986.39</v>
      </c>
      <c r="Z360" s="4">
        <v>256986.39</v>
      </c>
      <c r="AA360" s="456">
        <v>256986.39</v>
      </c>
      <c r="AB360" s="442"/>
      <c r="AC360" s="4">
        <v>256986.39</v>
      </c>
      <c r="AD360" s="452">
        <v>1</v>
      </c>
      <c r="AE360" s="442"/>
      <c r="AF360" s="452">
        <v>1</v>
      </c>
      <c r="AG360" s="442"/>
    </row>
    <row r="361" spans="1:33" s="15" customFormat="1" ht="48.75" customHeight="1" x14ac:dyDescent="0.25">
      <c r="A361" s="11">
        <v>342</v>
      </c>
      <c r="B361" s="11" t="s">
        <v>826</v>
      </c>
      <c r="C361" s="11" t="s">
        <v>829</v>
      </c>
      <c r="D361" s="11" t="s">
        <v>1627</v>
      </c>
      <c r="E361" s="453" t="s">
        <v>1473</v>
      </c>
      <c r="F361" s="442"/>
      <c r="G361" s="11" t="s">
        <v>1628</v>
      </c>
      <c r="H361" s="11" t="s">
        <v>1629</v>
      </c>
      <c r="I361" s="11">
        <v>9</v>
      </c>
      <c r="J361" s="454">
        <v>0</v>
      </c>
      <c r="K361" s="455"/>
      <c r="L361" s="442"/>
      <c r="M361" s="11" t="s">
        <v>1474</v>
      </c>
      <c r="N361" s="9">
        <v>43241</v>
      </c>
      <c r="O361" s="8" t="s">
        <v>775</v>
      </c>
      <c r="P361" s="8" t="s">
        <v>1180</v>
      </c>
      <c r="Q361" s="8" t="s">
        <v>775</v>
      </c>
      <c r="R361" s="7" t="s">
        <v>153</v>
      </c>
      <c r="S361" s="11" t="s">
        <v>634</v>
      </c>
      <c r="T361" s="6">
        <v>472</v>
      </c>
      <c r="U361" s="456">
        <v>0</v>
      </c>
      <c r="V361" s="455"/>
      <c r="W361" s="442"/>
      <c r="X361" s="4">
        <v>289109.7</v>
      </c>
      <c r="Y361" s="4">
        <v>289109.7</v>
      </c>
      <c r="Z361" s="4">
        <v>289109.7</v>
      </c>
      <c r="AA361" s="456">
        <v>289109.7</v>
      </c>
      <c r="AB361" s="442"/>
      <c r="AC361" s="4">
        <v>289109.7</v>
      </c>
      <c r="AD361" s="452">
        <v>1</v>
      </c>
      <c r="AE361" s="442"/>
      <c r="AF361" s="452">
        <v>1</v>
      </c>
      <c r="AG361" s="442"/>
    </row>
    <row r="362" spans="1:33" s="15" customFormat="1" ht="48.75" customHeight="1" x14ac:dyDescent="0.25">
      <c r="A362" s="11">
        <v>343</v>
      </c>
      <c r="B362" s="11" t="s">
        <v>826</v>
      </c>
      <c r="C362" s="11" t="s">
        <v>829</v>
      </c>
      <c r="D362" s="11" t="s">
        <v>1630</v>
      </c>
      <c r="E362" s="453" t="s">
        <v>1478</v>
      </c>
      <c r="F362" s="442"/>
      <c r="G362" s="11" t="s">
        <v>1202</v>
      </c>
      <c r="H362" s="11" t="s">
        <v>1203</v>
      </c>
      <c r="I362" s="11">
        <v>10</v>
      </c>
      <c r="J362" s="454">
        <v>0</v>
      </c>
      <c r="K362" s="455"/>
      <c r="L362" s="442"/>
      <c r="M362" s="11" t="s">
        <v>1474</v>
      </c>
      <c r="N362" s="9">
        <v>43237</v>
      </c>
      <c r="O362" s="8" t="s">
        <v>1596</v>
      </c>
      <c r="P362" s="8" t="s">
        <v>771</v>
      </c>
      <c r="Q362" s="8" t="s">
        <v>1596</v>
      </c>
      <c r="R362" s="7" t="s">
        <v>153</v>
      </c>
      <c r="S362" s="11" t="s">
        <v>634</v>
      </c>
      <c r="T362" s="6">
        <v>1009</v>
      </c>
      <c r="U362" s="456">
        <v>0</v>
      </c>
      <c r="V362" s="455"/>
      <c r="W362" s="442"/>
      <c r="X362" s="4">
        <v>317764.71999999997</v>
      </c>
      <c r="Y362" s="4">
        <v>317764.71999999997</v>
      </c>
      <c r="Z362" s="4">
        <v>317764.71999999997</v>
      </c>
      <c r="AA362" s="456">
        <v>317764.71999999997</v>
      </c>
      <c r="AB362" s="442"/>
      <c r="AC362" s="4">
        <v>317764.71999999997</v>
      </c>
      <c r="AD362" s="452">
        <v>1</v>
      </c>
      <c r="AE362" s="442"/>
      <c r="AF362" s="452">
        <v>1</v>
      </c>
      <c r="AG362" s="442"/>
    </row>
    <row r="363" spans="1:33" s="15" customFormat="1" ht="66" customHeight="1" x14ac:dyDescent="0.25">
      <c r="A363" s="11">
        <v>344</v>
      </c>
      <c r="B363" s="11" t="s">
        <v>826</v>
      </c>
      <c r="C363" s="11" t="s">
        <v>829</v>
      </c>
      <c r="D363" s="11" t="s">
        <v>1631</v>
      </c>
      <c r="E363" s="453" t="s">
        <v>1632</v>
      </c>
      <c r="F363" s="442"/>
      <c r="G363" s="11" t="s">
        <v>1006</v>
      </c>
      <c r="H363" s="11" t="s">
        <v>1007</v>
      </c>
      <c r="I363" s="11">
        <v>30</v>
      </c>
      <c r="J363" s="454">
        <v>0</v>
      </c>
      <c r="K363" s="455"/>
      <c r="L363" s="442"/>
      <c r="M363" s="11" t="s">
        <v>1633</v>
      </c>
      <c r="N363" s="9">
        <v>43290</v>
      </c>
      <c r="O363" s="8" t="s">
        <v>949</v>
      </c>
      <c r="P363" s="8" t="s">
        <v>925</v>
      </c>
      <c r="Q363" s="8" t="s">
        <v>949</v>
      </c>
      <c r="R363" s="7" t="s">
        <v>153</v>
      </c>
      <c r="S363" s="11" t="s">
        <v>634</v>
      </c>
      <c r="T363" s="6">
        <v>3854</v>
      </c>
      <c r="U363" s="456">
        <v>0</v>
      </c>
      <c r="V363" s="455"/>
      <c r="W363" s="442"/>
      <c r="X363" s="4">
        <v>1794267.29</v>
      </c>
      <c r="Y363" s="4">
        <v>1794267.29</v>
      </c>
      <c r="Z363" s="4">
        <v>1794267.29</v>
      </c>
      <c r="AA363" s="456">
        <v>1794267.29</v>
      </c>
      <c r="AB363" s="442"/>
      <c r="AC363" s="4">
        <v>1794267.29</v>
      </c>
      <c r="AD363" s="452">
        <v>1</v>
      </c>
      <c r="AE363" s="442"/>
      <c r="AF363" s="452">
        <v>1</v>
      </c>
      <c r="AG363" s="442"/>
    </row>
    <row r="364" spans="1:33" s="15" customFormat="1" ht="66" customHeight="1" x14ac:dyDescent="0.25">
      <c r="A364" s="11">
        <v>345</v>
      </c>
      <c r="B364" s="11" t="s">
        <v>826</v>
      </c>
      <c r="C364" s="11" t="s">
        <v>829</v>
      </c>
      <c r="D364" s="11" t="s">
        <v>1634</v>
      </c>
      <c r="E364" s="453" t="s">
        <v>1635</v>
      </c>
      <c r="F364" s="442"/>
      <c r="G364" s="11" t="s">
        <v>914</v>
      </c>
      <c r="H364" s="11" t="s">
        <v>915</v>
      </c>
      <c r="I364" s="11">
        <v>30</v>
      </c>
      <c r="J364" s="454">
        <v>0</v>
      </c>
      <c r="K364" s="455"/>
      <c r="L364" s="442"/>
      <c r="M364" s="11" t="s">
        <v>1633</v>
      </c>
      <c r="N364" s="9">
        <v>43290</v>
      </c>
      <c r="O364" s="8" t="s">
        <v>949</v>
      </c>
      <c r="P364" s="8" t="s">
        <v>925</v>
      </c>
      <c r="Q364" s="8" t="s">
        <v>949</v>
      </c>
      <c r="R364" s="7" t="s">
        <v>153</v>
      </c>
      <c r="S364" s="11" t="s">
        <v>634</v>
      </c>
      <c r="T364" s="6">
        <v>3917</v>
      </c>
      <c r="U364" s="456">
        <v>0</v>
      </c>
      <c r="V364" s="455"/>
      <c r="W364" s="442"/>
      <c r="X364" s="4">
        <v>1794207.16</v>
      </c>
      <c r="Y364" s="4">
        <v>1794207.16</v>
      </c>
      <c r="Z364" s="4">
        <v>1794207.16</v>
      </c>
      <c r="AA364" s="456">
        <v>1794207.16</v>
      </c>
      <c r="AB364" s="442"/>
      <c r="AC364" s="4">
        <v>1794207.16</v>
      </c>
      <c r="AD364" s="452">
        <v>1</v>
      </c>
      <c r="AE364" s="442"/>
      <c r="AF364" s="452">
        <v>1</v>
      </c>
      <c r="AG364" s="442"/>
    </row>
    <row r="365" spans="1:33" s="15" customFormat="1" ht="66" customHeight="1" x14ac:dyDescent="0.25">
      <c r="A365" s="11">
        <v>346</v>
      </c>
      <c r="B365" s="11" t="s">
        <v>826</v>
      </c>
      <c r="C365" s="11" t="s">
        <v>829</v>
      </c>
      <c r="D365" s="11" t="s">
        <v>1636</v>
      </c>
      <c r="E365" s="453" t="s">
        <v>1637</v>
      </c>
      <c r="F365" s="442"/>
      <c r="G365" s="11" t="s">
        <v>1044</v>
      </c>
      <c r="H365" s="11" t="s">
        <v>1045</v>
      </c>
      <c r="I365" s="11">
        <v>30</v>
      </c>
      <c r="J365" s="454">
        <v>0</v>
      </c>
      <c r="K365" s="455"/>
      <c r="L365" s="442"/>
      <c r="M365" s="11" t="s">
        <v>1633</v>
      </c>
      <c r="N365" s="9">
        <v>43290</v>
      </c>
      <c r="O365" s="8" t="s">
        <v>949</v>
      </c>
      <c r="P365" s="8" t="s">
        <v>925</v>
      </c>
      <c r="Q365" s="8" t="s">
        <v>949</v>
      </c>
      <c r="R365" s="7" t="s">
        <v>153</v>
      </c>
      <c r="S365" s="11" t="s">
        <v>634</v>
      </c>
      <c r="T365" s="6">
        <v>3158</v>
      </c>
      <c r="U365" s="456">
        <v>0</v>
      </c>
      <c r="V365" s="455"/>
      <c r="W365" s="442"/>
      <c r="X365" s="4">
        <v>1793100.96</v>
      </c>
      <c r="Y365" s="4">
        <v>1793100.96</v>
      </c>
      <c r="Z365" s="4">
        <v>1793100.96</v>
      </c>
      <c r="AA365" s="456">
        <v>1793100.96</v>
      </c>
      <c r="AB365" s="442"/>
      <c r="AC365" s="4">
        <v>1793100.96</v>
      </c>
      <c r="AD365" s="452">
        <v>1</v>
      </c>
      <c r="AE365" s="442"/>
      <c r="AF365" s="452">
        <v>1</v>
      </c>
      <c r="AG365" s="442"/>
    </row>
    <row r="366" spans="1:33" s="15" customFormat="1" ht="66" customHeight="1" x14ac:dyDescent="0.25">
      <c r="A366" s="11">
        <v>347</v>
      </c>
      <c r="B366" s="11" t="s">
        <v>826</v>
      </c>
      <c r="C366" s="11" t="s">
        <v>829</v>
      </c>
      <c r="D366" s="11" t="s">
        <v>1638</v>
      </c>
      <c r="E366" s="453" t="s">
        <v>1639</v>
      </c>
      <c r="F366" s="442"/>
      <c r="G366" s="11" t="s">
        <v>995</v>
      </c>
      <c r="H366" s="11" t="s">
        <v>996</v>
      </c>
      <c r="I366" s="11">
        <v>30</v>
      </c>
      <c r="J366" s="454">
        <v>0</v>
      </c>
      <c r="K366" s="455"/>
      <c r="L366" s="442"/>
      <c r="M366" s="11" t="s">
        <v>1633</v>
      </c>
      <c r="N366" s="9">
        <v>43290</v>
      </c>
      <c r="O366" s="8" t="s">
        <v>949</v>
      </c>
      <c r="P366" s="8" t="s">
        <v>925</v>
      </c>
      <c r="Q366" s="8" t="s">
        <v>949</v>
      </c>
      <c r="R366" s="7" t="s">
        <v>153</v>
      </c>
      <c r="S366" s="11" t="s">
        <v>634</v>
      </c>
      <c r="T366" s="6">
        <v>3738</v>
      </c>
      <c r="U366" s="456">
        <v>0</v>
      </c>
      <c r="V366" s="455"/>
      <c r="W366" s="442"/>
      <c r="X366" s="4">
        <v>1794243.7</v>
      </c>
      <c r="Y366" s="4">
        <v>1794243.7</v>
      </c>
      <c r="Z366" s="4">
        <v>1794243.7</v>
      </c>
      <c r="AA366" s="456">
        <v>1794243.7</v>
      </c>
      <c r="AB366" s="442"/>
      <c r="AC366" s="4">
        <v>1794243.7</v>
      </c>
      <c r="AD366" s="452">
        <v>1</v>
      </c>
      <c r="AE366" s="442"/>
      <c r="AF366" s="452">
        <v>1</v>
      </c>
      <c r="AG366" s="442"/>
    </row>
    <row r="367" spans="1:33" s="15" customFormat="1" ht="66" customHeight="1" x14ac:dyDescent="0.25">
      <c r="A367" s="11">
        <v>348</v>
      </c>
      <c r="B367" s="11" t="s">
        <v>826</v>
      </c>
      <c r="C367" s="11" t="s">
        <v>829</v>
      </c>
      <c r="D367" s="11" t="s">
        <v>1640</v>
      </c>
      <c r="E367" s="453" t="s">
        <v>1641</v>
      </c>
      <c r="F367" s="442"/>
      <c r="G367" s="11" t="s">
        <v>990</v>
      </c>
      <c r="H367" s="11" t="s">
        <v>991</v>
      </c>
      <c r="I367" s="11">
        <v>30</v>
      </c>
      <c r="J367" s="454">
        <v>0</v>
      </c>
      <c r="K367" s="455"/>
      <c r="L367" s="442"/>
      <c r="M367" s="11" t="s">
        <v>1633</v>
      </c>
      <c r="N367" s="9">
        <v>43290</v>
      </c>
      <c r="O367" s="8" t="s">
        <v>949</v>
      </c>
      <c r="P367" s="8" t="s">
        <v>925</v>
      </c>
      <c r="Q367" s="8" t="s">
        <v>949</v>
      </c>
      <c r="R367" s="7" t="s">
        <v>153</v>
      </c>
      <c r="S367" s="11" t="s">
        <v>634</v>
      </c>
      <c r="T367" s="6">
        <v>3680</v>
      </c>
      <c r="U367" s="456">
        <v>0</v>
      </c>
      <c r="V367" s="455"/>
      <c r="W367" s="442"/>
      <c r="X367" s="4">
        <v>1793385.01</v>
      </c>
      <c r="Y367" s="4">
        <v>1793385.01</v>
      </c>
      <c r="Z367" s="4">
        <v>1793385.01</v>
      </c>
      <c r="AA367" s="456">
        <v>1793385.01</v>
      </c>
      <c r="AB367" s="442"/>
      <c r="AC367" s="4">
        <v>1793385.01</v>
      </c>
      <c r="AD367" s="452">
        <v>1</v>
      </c>
      <c r="AE367" s="442"/>
      <c r="AF367" s="452">
        <v>1</v>
      </c>
      <c r="AG367" s="442"/>
    </row>
    <row r="368" spans="1:33" s="15" customFormat="1" ht="66" customHeight="1" x14ac:dyDescent="0.25">
      <c r="A368" s="11">
        <v>349</v>
      </c>
      <c r="B368" s="11" t="s">
        <v>826</v>
      </c>
      <c r="C368" s="11" t="s">
        <v>829</v>
      </c>
      <c r="D368" s="11" t="s">
        <v>1642</v>
      </c>
      <c r="E368" s="453" t="s">
        <v>1643</v>
      </c>
      <c r="F368" s="442"/>
      <c r="G368" s="11" t="s">
        <v>1048</v>
      </c>
      <c r="H368" s="11" t="s">
        <v>1049</v>
      </c>
      <c r="I368" s="11">
        <v>25</v>
      </c>
      <c r="J368" s="454">
        <v>0</v>
      </c>
      <c r="K368" s="455"/>
      <c r="L368" s="442"/>
      <c r="M368" s="11" t="s">
        <v>1633</v>
      </c>
      <c r="N368" s="9">
        <v>43290</v>
      </c>
      <c r="O368" s="8" t="s">
        <v>949</v>
      </c>
      <c r="P368" s="8" t="s">
        <v>925</v>
      </c>
      <c r="Q368" s="8" t="s">
        <v>949</v>
      </c>
      <c r="R368" s="7" t="s">
        <v>153</v>
      </c>
      <c r="S368" s="11" t="s">
        <v>634</v>
      </c>
      <c r="T368" s="6">
        <v>2413</v>
      </c>
      <c r="U368" s="456">
        <v>0</v>
      </c>
      <c r="V368" s="455"/>
      <c r="W368" s="442"/>
      <c r="X368" s="4">
        <v>1493756.07</v>
      </c>
      <c r="Y368" s="4">
        <v>1493756.07</v>
      </c>
      <c r="Z368" s="4">
        <v>1493756.07</v>
      </c>
      <c r="AA368" s="456">
        <v>1493756.07</v>
      </c>
      <c r="AB368" s="442"/>
      <c r="AC368" s="4">
        <v>1493756.07</v>
      </c>
      <c r="AD368" s="452">
        <v>1</v>
      </c>
      <c r="AE368" s="442"/>
      <c r="AF368" s="452">
        <v>1</v>
      </c>
      <c r="AG368" s="442"/>
    </row>
    <row r="369" spans="1:33" s="15" customFormat="1" ht="66" customHeight="1" x14ac:dyDescent="0.25">
      <c r="A369" s="11">
        <v>350</v>
      </c>
      <c r="B369" s="11" t="s">
        <v>826</v>
      </c>
      <c r="C369" s="11" t="s">
        <v>829</v>
      </c>
      <c r="D369" s="11" t="s">
        <v>1644</v>
      </c>
      <c r="E369" s="453" t="s">
        <v>1645</v>
      </c>
      <c r="F369" s="442"/>
      <c r="G369" s="11" t="s">
        <v>1018</v>
      </c>
      <c r="H369" s="11" t="s">
        <v>1019</v>
      </c>
      <c r="I369" s="11">
        <v>25</v>
      </c>
      <c r="J369" s="454">
        <v>0</v>
      </c>
      <c r="K369" s="455"/>
      <c r="L369" s="442"/>
      <c r="M369" s="11" t="s">
        <v>1633</v>
      </c>
      <c r="N369" s="9">
        <v>43290</v>
      </c>
      <c r="O369" s="8" t="s">
        <v>949</v>
      </c>
      <c r="P369" s="8" t="s">
        <v>925</v>
      </c>
      <c r="Q369" s="8" t="s">
        <v>949</v>
      </c>
      <c r="R369" s="7" t="s">
        <v>153</v>
      </c>
      <c r="S369" s="11" t="s">
        <v>634</v>
      </c>
      <c r="T369" s="6">
        <v>2493</v>
      </c>
      <c r="U369" s="456">
        <v>0</v>
      </c>
      <c r="V369" s="455"/>
      <c r="W369" s="442"/>
      <c r="X369" s="4">
        <v>1494415.38</v>
      </c>
      <c r="Y369" s="4">
        <v>1494415.38</v>
      </c>
      <c r="Z369" s="4">
        <v>1494415.38</v>
      </c>
      <c r="AA369" s="456">
        <v>1494415.38</v>
      </c>
      <c r="AB369" s="442"/>
      <c r="AC369" s="4">
        <v>1494415.38</v>
      </c>
      <c r="AD369" s="452">
        <v>1</v>
      </c>
      <c r="AE369" s="442"/>
      <c r="AF369" s="452">
        <v>1</v>
      </c>
      <c r="AG369" s="442"/>
    </row>
    <row r="370" spans="1:33" s="15" customFormat="1" ht="66" customHeight="1" x14ac:dyDescent="0.25">
      <c r="A370" s="11">
        <v>351</v>
      </c>
      <c r="B370" s="11" t="s">
        <v>826</v>
      </c>
      <c r="C370" s="11" t="s">
        <v>829</v>
      </c>
      <c r="D370" s="11" t="s">
        <v>1646</v>
      </c>
      <c r="E370" s="453" t="s">
        <v>1647</v>
      </c>
      <c r="F370" s="442"/>
      <c r="G370" s="11" t="s">
        <v>1648</v>
      </c>
      <c r="H370" s="11" t="s">
        <v>1649</v>
      </c>
      <c r="I370" s="11">
        <v>10</v>
      </c>
      <c r="J370" s="454">
        <v>0</v>
      </c>
      <c r="K370" s="455"/>
      <c r="L370" s="442"/>
      <c r="M370" s="11" t="s">
        <v>1474</v>
      </c>
      <c r="N370" s="9">
        <v>43355</v>
      </c>
      <c r="O370" s="8" t="s">
        <v>1650</v>
      </c>
      <c r="P370" s="8" t="s">
        <v>1075</v>
      </c>
      <c r="Q370" s="8" t="s">
        <v>1650</v>
      </c>
      <c r="R370" s="7" t="s">
        <v>153</v>
      </c>
      <c r="S370" s="11" t="s">
        <v>634</v>
      </c>
      <c r="T370" s="6">
        <v>50</v>
      </c>
      <c r="U370" s="456">
        <v>0</v>
      </c>
      <c r="V370" s="455"/>
      <c r="W370" s="442"/>
      <c r="X370" s="4">
        <v>324908.11</v>
      </c>
      <c r="Y370" s="4">
        <v>0</v>
      </c>
      <c r="Z370" s="4">
        <v>0</v>
      </c>
      <c r="AA370" s="456">
        <v>0</v>
      </c>
      <c r="AB370" s="442"/>
      <c r="AC370" s="4">
        <v>0</v>
      </c>
      <c r="AD370" s="452">
        <v>0</v>
      </c>
      <c r="AE370" s="442"/>
      <c r="AF370" s="452">
        <v>0</v>
      </c>
      <c r="AG370" s="442"/>
    </row>
    <row r="371" spans="1:33" s="15" customFormat="1" ht="66" customHeight="1" x14ac:dyDescent="0.25">
      <c r="A371" s="11">
        <v>352</v>
      </c>
      <c r="B371" s="11" t="s">
        <v>826</v>
      </c>
      <c r="C371" s="11" t="s">
        <v>829</v>
      </c>
      <c r="D371" s="11" t="s">
        <v>1651</v>
      </c>
      <c r="E371" s="453" t="s">
        <v>1652</v>
      </c>
      <c r="F371" s="442"/>
      <c r="G371" s="11" t="s">
        <v>1653</v>
      </c>
      <c r="H371" s="11" t="s">
        <v>1654</v>
      </c>
      <c r="I371" s="11">
        <v>20</v>
      </c>
      <c r="J371" s="454">
        <v>0</v>
      </c>
      <c r="K371" s="455"/>
      <c r="L371" s="442"/>
      <c r="M371" s="11" t="s">
        <v>1633</v>
      </c>
      <c r="N371" s="9">
        <v>43355</v>
      </c>
      <c r="O371" s="8" t="s">
        <v>1650</v>
      </c>
      <c r="P371" s="8" t="s">
        <v>1075</v>
      </c>
      <c r="Q371" s="8" t="s">
        <v>1650</v>
      </c>
      <c r="R371" s="7" t="s">
        <v>153</v>
      </c>
      <c r="S371" s="11" t="s">
        <v>634</v>
      </c>
      <c r="T371" s="6">
        <v>100</v>
      </c>
      <c r="U371" s="456">
        <v>0</v>
      </c>
      <c r="V371" s="455"/>
      <c r="W371" s="442"/>
      <c r="X371" s="4">
        <v>1200000</v>
      </c>
      <c r="Y371" s="4">
        <v>0</v>
      </c>
      <c r="Z371" s="4">
        <v>0</v>
      </c>
      <c r="AA371" s="456">
        <v>0</v>
      </c>
      <c r="AB371" s="442"/>
      <c r="AC371" s="4">
        <v>0</v>
      </c>
      <c r="AD371" s="452">
        <v>0</v>
      </c>
      <c r="AE371" s="442"/>
      <c r="AF371" s="452">
        <v>0</v>
      </c>
      <c r="AG371" s="442"/>
    </row>
    <row r="372" spans="1:33" s="15" customFormat="1" ht="66" customHeight="1" x14ac:dyDescent="0.25">
      <c r="A372" s="11">
        <v>353</v>
      </c>
      <c r="B372" s="11" t="s">
        <v>826</v>
      </c>
      <c r="C372" s="11" t="s">
        <v>829</v>
      </c>
      <c r="D372" s="11" t="s">
        <v>1655</v>
      </c>
      <c r="E372" s="453" t="s">
        <v>1656</v>
      </c>
      <c r="F372" s="442"/>
      <c r="G372" s="11" t="s">
        <v>1443</v>
      </c>
      <c r="H372" s="11" t="s">
        <v>1444</v>
      </c>
      <c r="I372" s="11">
        <v>23</v>
      </c>
      <c r="J372" s="454">
        <v>0</v>
      </c>
      <c r="K372" s="455"/>
      <c r="L372" s="442"/>
      <c r="M372" s="11" t="s">
        <v>1633</v>
      </c>
      <c r="N372" s="9">
        <v>43355</v>
      </c>
      <c r="O372" s="8" t="s">
        <v>1650</v>
      </c>
      <c r="P372" s="8" t="s">
        <v>1075</v>
      </c>
      <c r="Q372" s="8" t="s">
        <v>1650</v>
      </c>
      <c r="R372" s="7" t="s">
        <v>153</v>
      </c>
      <c r="S372" s="11" t="s">
        <v>634</v>
      </c>
      <c r="T372" s="6">
        <v>115</v>
      </c>
      <c r="U372" s="456">
        <v>0</v>
      </c>
      <c r="V372" s="455"/>
      <c r="W372" s="442"/>
      <c r="X372" s="4">
        <v>1380000</v>
      </c>
      <c r="Y372" s="4">
        <v>0</v>
      </c>
      <c r="Z372" s="4">
        <v>0</v>
      </c>
      <c r="AA372" s="456">
        <v>0</v>
      </c>
      <c r="AB372" s="442"/>
      <c r="AC372" s="4">
        <v>0</v>
      </c>
      <c r="AD372" s="452">
        <v>0</v>
      </c>
      <c r="AE372" s="442"/>
      <c r="AF372" s="452">
        <v>0</v>
      </c>
      <c r="AG372" s="442"/>
    </row>
    <row r="373" spans="1:33" s="15" customFormat="1" ht="66" customHeight="1" x14ac:dyDescent="0.25">
      <c r="A373" s="11">
        <v>354</v>
      </c>
      <c r="B373" s="11" t="s">
        <v>826</v>
      </c>
      <c r="C373" s="11" t="s">
        <v>829</v>
      </c>
      <c r="D373" s="11" t="s">
        <v>1657</v>
      </c>
      <c r="E373" s="453" t="s">
        <v>1658</v>
      </c>
      <c r="F373" s="442"/>
      <c r="G373" s="11" t="s">
        <v>1659</v>
      </c>
      <c r="H373" s="11" t="s">
        <v>1660</v>
      </c>
      <c r="I373" s="11">
        <v>25</v>
      </c>
      <c r="J373" s="454">
        <v>0</v>
      </c>
      <c r="K373" s="455"/>
      <c r="L373" s="442"/>
      <c r="M373" s="11" t="s">
        <v>1633</v>
      </c>
      <c r="N373" s="9">
        <v>43355</v>
      </c>
      <c r="O373" s="8" t="s">
        <v>1650</v>
      </c>
      <c r="P373" s="8" t="s">
        <v>1075</v>
      </c>
      <c r="Q373" s="8" t="s">
        <v>1650</v>
      </c>
      <c r="R373" s="7" t="s">
        <v>153</v>
      </c>
      <c r="S373" s="11" t="s">
        <v>634</v>
      </c>
      <c r="T373" s="6">
        <v>125</v>
      </c>
      <c r="U373" s="456">
        <v>0</v>
      </c>
      <c r="V373" s="455"/>
      <c r="W373" s="442"/>
      <c r="X373" s="4">
        <v>1500000</v>
      </c>
      <c r="Y373" s="4">
        <v>0</v>
      </c>
      <c r="Z373" s="4">
        <v>0</v>
      </c>
      <c r="AA373" s="456">
        <v>0</v>
      </c>
      <c r="AB373" s="442"/>
      <c r="AC373" s="4">
        <v>0</v>
      </c>
      <c r="AD373" s="452">
        <v>0</v>
      </c>
      <c r="AE373" s="442"/>
      <c r="AF373" s="452">
        <v>0</v>
      </c>
      <c r="AG373" s="442"/>
    </row>
    <row r="374" spans="1:33" s="15" customFormat="1" ht="66" customHeight="1" x14ac:dyDescent="0.25">
      <c r="A374" s="11">
        <v>355</v>
      </c>
      <c r="B374" s="11" t="s">
        <v>826</v>
      </c>
      <c r="C374" s="11" t="s">
        <v>829</v>
      </c>
      <c r="D374" s="11" t="s">
        <v>1661</v>
      </c>
      <c r="E374" s="453" t="s">
        <v>1662</v>
      </c>
      <c r="F374" s="442"/>
      <c r="G374" s="11" t="s">
        <v>1449</v>
      </c>
      <c r="H374" s="11" t="s">
        <v>1450</v>
      </c>
      <c r="I374" s="11">
        <v>20</v>
      </c>
      <c r="J374" s="454">
        <v>0</v>
      </c>
      <c r="K374" s="455"/>
      <c r="L374" s="442"/>
      <c r="M374" s="11" t="s">
        <v>1633</v>
      </c>
      <c r="N374" s="9">
        <v>43355</v>
      </c>
      <c r="O374" s="8" t="s">
        <v>1074</v>
      </c>
      <c r="P374" s="8" t="s">
        <v>1075</v>
      </c>
      <c r="Q374" s="8" t="s">
        <v>1074</v>
      </c>
      <c r="R374" s="7" t="s">
        <v>153</v>
      </c>
      <c r="S374" s="11" t="s">
        <v>634</v>
      </c>
      <c r="T374" s="6">
        <v>100</v>
      </c>
      <c r="U374" s="456">
        <v>0</v>
      </c>
      <c r="V374" s="455"/>
      <c r="W374" s="442"/>
      <c r="X374" s="4">
        <v>1200000</v>
      </c>
      <c r="Y374" s="4">
        <v>0</v>
      </c>
      <c r="Z374" s="4">
        <v>0</v>
      </c>
      <c r="AA374" s="456">
        <v>0</v>
      </c>
      <c r="AB374" s="442"/>
      <c r="AC374" s="4">
        <v>0</v>
      </c>
      <c r="AD374" s="452">
        <v>0</v>
      </c>
      <c r="AE374" s="442"/>
      <c r="AF374" s="452">
        <v>0</v>
      </c>
      <c r="AG374" s="442"/>
    </row>
    <row r="375" spans="1:33" s="15" customFormat="1" ht="66" customHeight="1" x14ac:dyDescent="0.25">
      <c r="A375" s="11">
        <v>356</v>
      </c>
      <c r="B375" s="11" t="s">
        <v>826</v>
      </c>
      <c r="C375" s="11" t="s">
        <v>829</v>
      </c>
      <c r="D375" s="11" t="s">
        <v>1663</v>
      </c>
      <c r="E375" s="453" t="s">
        <v>1664</v>
      </c>
      <c r="F375" s="442"/>
      <c r="G375" s="11" t="s">
        <v>1665</v>
      </c>
      <c r="H375" s="11" t="s">
        <v>1666</v>
      </c>
      <c r="I375" s="11">
        <v>5</v>
      </c>
      <c r="J375" s="454">
        <v>0</v>
      </c>
      <c r="K375" s="455"/>
      <c r="L375" s="442"/>
      <c r="M375" s="11" t="s">
        <v>1633</v>
      </c>
      <c r="N375" s="9">
        <v>43355</v>
      </c>
      <c r="O375" s="8" t="s">
        <v>1074</v>
      </c>
      <c r="P375" s="8" t="s">
        <v>1075</v>
      </c>
      <c r="Q375" s="8" t="s">
        <v>1074</v>
      </c>
      <c r="R375" s="7" t="s">
        <v>153</v>
      </c>
      <c r="S375" s="11" t="s">
        <v>634</v>
      </c>
      <c r="T375" s="6">
        <v>25</v>
      </c>
      <c r="U375" s="456">
        <v>0</v>
      </c>
      <c r="V375" s="455"/>
      <c r="W375" s="442"/>
      <c r="X375" s="4">
        <v>300000</v>
      </c>
      <c r="Y375" s="4">
        <v>0</v>
      </c>
      <c r="Z375" s="4">
        <v>0</v>
      </c>
      <c r="AA375" s="456">
        <v>0</v>
      </c>
      <c r="AB375" s="442"/>
      <c r="AC375" s="4">
        <v>0</v>
      </c>
      <c r="AD375" s="452">
        <v>0</v>
      </c>
      <c r="AE375" s="442"/>
      <c r="AF375" s="452">
        <v>0</v>
      </c>
      <c r="AG375" s="442"/>
    </row>
    <row r="376" spans="1:33" s="15" customFormat="1" ht="66" customHeight="1" x14ac:dyDescent="0.25">
      <c r="A376" s="11">
        <v>357</v>
      </c>
      <c r="B376" s="11" t="s">
        <v>826</v>
      </c>
      <c r="C376" s="11" t="s">
        <v>829</v>
      </c>
      <c r="D376" s="11" t="s">
        <v>1667</v>
      </c>
      <c r="E376" s="453" t="s">
        <v>1668</v>
      </c>
      <c r="F376" s="442"/>
      <c r="G376" s="11" t="s">
        <v>1669</v>
      </c>
      <c r="H376" s="11" t="s">
        <v>1670</v>
      </c>
      <c r="I376" s="11">
        <v>5</v>
      </c>
      <c r="J376" s="454">
        <v>0</v>
      </c>
      <c r="K376" s="455"/>
      <c r="L376" s="442"/>
      <c r="M376" s="11" t="s">
        <v>1633</v>
      </c>
      <c r="N376" s="9">
        <v>43355</v>
      </c>
      <c r="O376" s="8" t="s">
        <v>1074</v>
      </c>
      <c r="P376" s="8" t="s">
        <v>1075</v>
      </c>
      <c r="Q376" s="8" t="s">
        <v>1074</v>
      </c>
      <c r="R376" s="7" t="s">
        <v>153</v>
      </c>
      <c r="S376" s="11" t="s">
        <v>634</v>
      </c>
      <c r="T376" s="6">
        <v>25</v>
      </c>
      <c r="U376" s="456">
        <v>0</v>
      </c>
      <c r="V376" s="455"/>
      <c r="W376" s="442"/>
      <c r="X376" s="4">
        <v>300000</v>
      </c>
      <c r="Y376" s="4">
        <v>0</v>
      </c>
      <c r="Z376" s="4">
        <v>0</v>
      </c>
      <c r="AA376" s="456">
        <v>0</v>
      </c>
      <c r="AB376" s="442"/>
      <c r="AC376" s="4">
        <v>0</v>
      </c>
      <c r="AD376" s="452">
        <v>0</v>
      </c>
      <c r="AE376" s="442"/>
      <c r="AF376" s="452">
        <v>0</v>
      </c>
      <c r="AG376" s="442"/>
    </row>
    <row r="377" spans="1:33" s="15" customFormat="1" ht="66" customHeight="1" x14ac:dyDescent="0.25">
      <c r="A377" s="11">
        <v>358</v>
      </c>
      <c r="B377" s="11" t="s">
        <v>826</v>
      </c>
      <c r="C377" s="11" t="s">
        <v>829</v>
      </c>
      <c r="D377" s="11" t="s">
        <v>1671</v>
      </c>
      <c r="E377" s="453" t="s">
        <v>1672</v>
      </c>
      <c r="F377" s="442"/>
      <c r="G377" s="11" t="s">
        <v>1388</v>
      </c>
      <c r="H377" s="11" t="s">
        <v>1389</v>
      </c>
      <c r="I377" s="11">
        <v>5</v>
      </c>
      <c r="J377" s="454">
        <v>0</v>
      </c>
      <c r="K377" s="455"/>
      <c r="L377" s="442"/>
      <c r="M377" s="11" t="s">
        <v>1633</v>
      </c>
      <c r="N377" s="9">
        <v>43355</v>
      </c>
      <c r="O377" s="8" t="s">
        <v>1074</v>
      </c>
      <c r="P377" s="8" t="s">
        <v>1075</v>
      </c>
      <c r="Q377" s="8" t="s">
        <v>1074</v>
      </c>
      <c r="R377" s="7" t="s">
        <v>153</v>
      </c>
      <c r="S377" s="11" t="s">
        <v>634</v>
      </c>
      <c r="T377" s="6">
        <v>25</v>
      </c>
      <c r="U377" s="456">
        <v>0</v>
      </c>
      <c r="V377" s="455"/>
      <c r="W377" s="442"/>
      <c r="X377" s="4">
        <v>300000</v>
      </c>
      <c r="Y377" s="4">
        <v>0</v>
      </c>
      <c r="Z377" s="4">
        <v>0</v>
      </c>
      <c r="AA377" s="456">
        <v>0</v>
      </c>
      <c r="AB377" s="442"/>
      <c r="AC377" s="4">
        <v>0</v>
      </c>
      <c r="AD377" s="452">
        <v>0</v>
      </c>
      <c r="AE377" s="442"/>
      <c r="AF377" s="452">
        <v>0</v>
      </c>
      <c r="AG377" s="442"/>
    </row>
    <row r="378" spans="1:33" s="15" customFormat="1" ht="66" customHeight="1" x14ac:dyDescent="0.25">
      <c r="A378" s="11">
        <v>359</v>
      </c>
      <c r="B378" s="11" t="s">
        <v>826</v>
      </c>
      <c r="C378" s="11" t="s">
        <v>829</v>
      </c>
      <c r="D378" s="11" t="s">
        <v>1673</v>
      </c>
      <c r="E378" s="453" t="s">
        <v>1674</v>
      </c>
      <c r="F378" s="442"/>
      <c r="G378" s="11" t="s">
        <v>1357</v>
      </c>
      <c r="H378" s="11" t="s">
        <v>1358</v>
      </c>
      <c r="I378" s="11">
        <v>5</v>
      </c>
      <c r="J378" s="454">
        <v>0</v>
      </c>
      <c r="K378" s="455"/>
      <c r="L378" s="442"/>
      <c r="M378" s="11" t="s">
        <v>1633</v>
      </c>
      <c r="N378" s="9">
        <v>43355</v>
      </c>
      <c r="O378" s="8" t="s">
        <v>1074</v>
      </c>
      <c r="P378" s="8" t="s">
        <v>1075</v>
      </c>
      <c r="Q378" s="8" t="s">
        <v>1074</v>
      </c>
      <c r="R378" s="7" t="s">
        <v>153</v>
      </c>
      <c r="S378" s="11" t="s">
        <v>634</v>
      </c>
      <c r="T378" s="6">
        <v>25</v>
      </c>
      <c r="U378" s="456">
        <v>0</v>
      </c>
      <c r="V378" s="455"/>
      <c r="W378" s="442"/>
      <c r="X378" s="4">
        <v>300000</v>
      </c>
      <c r="Y378" s="4">
        <v>0</v>
      </c>
      <c r="Z378" s="4">
        <v>0</v>
      </c>
      <c r="AA378" s="456">
        <v>0</v>
      </c>
      <c r="AB378" s="442"/>
      <c r="AC378" s="4">
        <v>0</v>
      </c>
      <c r="AD378" s="452">
        <v>0</v>
      </c>
      <c r="AE378" s="442"/>
      <c r="AF378" s="452">
        <v>0</v>
      </c>
      <c r="AG378" s="442"/>
    </row>
    <row r="379" spans="1:33" s="15" customFormat="1" ht="66" customHeight="1" x14ac:dyDescent="0.25">
      <c r="A379" s="11">
        <v>360</v>
      </c>
      <c r="B379" s="11" t="s">
        <v>826</v>
      </c>
      <c r="C379" s="11" t="s">
        <v>829</v>
      </c>
      <c r="D379" s="11" t="s">
        <v>1675</v>
      </c>
      <c r="E379" s="453" t="s">
        <v>1676</v>
      </c>
      <c r="F379" s="442"/>
      <c r="G379" s="11" t="s">
        <v>1341</v>
      </c>
      <c r="H379" s="11" t="s">
        <v>1342</v>
      </c>
      <c r="I379" s="11">
        <v>5</v>
      </c>
      <c r="J379" s="454">
        <v>0</v>
      </c>
      <c r="K379" s="455"/>
      <c r="L379" s="442"/>
      <c r="M379" s="11" t="s">
        <v>1633</v>
      </c>
      <c r="N379" s="9">
        <v>43355</v>
      </c>
      <c r="O379" s="8" t="s">
        <v>1074</v>
      </c>
      <c r="P379" s="8" t="s">
        <v>1075</v>
      </c>
      <c r="Q379" s="8" t="s">
        <v>1074</v>
      </c>
      <c r="R379" s="7" t="s">
        <v>153</v>
      </c>
      <c r="S379" s="11" t="s">
        <v>634</v>
      </c>
      <c r="T379" s="6">
        <v>25</v>
      </c>
      <c r="U379" s="456">
        <v>0</v>
      </c>
      <c r="V379" s="455"/>
      <c r="W379" s="442"/>
      <c r="X379" s="4">
        <v>300000</v>
      </c>
      <c r="Y379" s="4">
        <v>0</v>
      </c>
      <c r="Z379" s="4">
        <v>0</v>
      </c>
      <c r="AA379" s="456">
        <v>0</v>
      </c>
      <c r="AB379" s="442"/>
      <c r="AC379" s="4">
        <v>0</v>
      </c>
      <c r="AD379" s="452">
        <v>0</v>
      </c>
      <c r="AE379" s="442"/>
      <c r="AF379" s="452">
        <v>0</v>
      </c>
      <c r="AG379" s="442"/>
    </row>
    <row r="380" spans="1:33" s="15" customFormat="1" ht="66" customHeight="1" x14ac:dyDescent="0.25">
      <c r="A380" s="11">
        <v>361</v>
      </c>
      <c r="B380" s="11" t="s">
        <v>826</v>
      </c>
      <c r="C380" s="11" t="s">
        <v>829</v>
      </c>
      <c r="D380" s="11" t="s">
        <v>1677</v>
      </c>
      <c r="E380" s="453" t="s">
        <v>1678</v>
      </c>
      <c r="F380" s="442"/>
      <c r="G380" s="11" t="s">
        <v>1202</v>
      </c>
      <c r="H380" s="11" t="s">
        <v>1203</v>
      </c>
      <c r="I380" s="11">
        <v>5</v>
      </c>
      <c r="J380" s="454">
        <v>0</v>
      </c>
      <c r="K380" s="455"/>
      <c r="L380" s="442"/>
      <c r="M380" s="11" t="s">
        <v>1633</v>
      </c>
      <c r="N380" s="9">
        <v>43355</v>
      </c>
      <c r="O380" s="8" t="s">
        <v>1074</v>
      </c>
      <c r="P380" s="8" t="s">
        <v>1075</v>
      </c>
      <c r="Q380" s="8" t="s">
        <v>1074</v>
      </c>
      <c r="R380" s="7" t="s">
        <v>153</v>
      </c>
      <c r="S380" s="11" t="s">
        <v>634</v>
      </c>
      <c r="T380" s="6">
        <v>25</v>
      </c>
      <c r="U380" s="456">
        <v>0</v>
      </c>
      <c r="V380" s="455"/>
      <c r="W380" s="442"/>
      <c r="X380" s="4">
        <v>300000</v>
      </c>
      <c r="Y380" s="4">
        <v>0</v>
      </c>
      <c r="Z380" s="4">
        <v>0</v>
      </c>
      <c r="AA380" s="456">
        <v>0</v>
      </c>
      <c r="AB380" s="442"/>
      <c r="AC380" s="4">
        <v>0</v>
      </c>
      <c r="AD380" s="452">
        <v>0</v>
      </c>
      <c r="AE380" s="442"/>
      <c r="AF380" s="452">
        <v>0</v>
      </c>
      <c r="AG380" s="442"/>
    </row>
    <row r="381" spans="1:33" s="15" customFormat="1" ht="66" customHeight="1" x14ac:dyDescent="0.25">
      <c r="A381" s="11">
        <v>362</v>
      </c>
      <c r="B381" s="11" t="s">
        <v>826</v>
      </c>
      <c r="C381" s="11" t="s">
        <v>829</v>
      </c>
      <c r="D381" s="11" t="s">
        <v>1679</v>
      </c>
      <c r="E381" s="453" t="s">
        <v>1680</v>
      </c>
      <c r="F381" s="442"/>
      <c r="G381" s="11" t="s">
        <v>1681</v>
      </c>
      <c r="H381" s="11" t="s">
        <v>1682</v>
      </c>
      <c r="I381" s="11">
        <v>5</v>
      </c>
      <c r="J381" s="454">
        <v>0</v>
      </c>
      <c r="K381" s="455"/>
      <c r="L381" s="442"/>
      <c r="M381" s="11" t="s">
        <v>1633</v>
      </c>
      <c r="N381" s="9">
        <v>43355</v>
      </c>
      <c r="O381" s="8" t="s">
        <v>1650</v>
      </c>
      <c r="P381" s="8" t="s">
        <v>1075</v>
      </c>
      <c r="Q381" s="8" t="s">
        <v>1650</v>
      </c>
      <c r="R381" s="7" t="s">
        <v>153</v>
      </c>
      <c r="S381" s="11" t="s">
        <v>634</v>
      </c>
      <c r="T381" s="6">
        <v>25</v>
      </c>
      <c r="U381" s="456">
        <v>0</v>
      </c>
      <c r="V381" s="455"/>
      <c r="W381" s="442"/>
      <c r="X381" s="4">
        <v>300000</v>
      </c>
      <c r="Y381" s="4">
        <v>0</v>
      </c>
      <c r="Z381" s="4">
        <v>0</v>
      </c>
      <c r="AA381" s="456">
        <v>0</v>
      </c>
      <c r="AB381" s="442"/>
      <c r="AC381" s="4">
        <v>0</v>
      </c>
      <c r="AD381" s="452">
        <v>0</v>
      </c>
      <c r="AE381" s="442"/>
      <c r="AF381" s="452">
        <v>0</v>
      </c>
      <c r="AG381" s="442"/>
    </row>
    <row r="382" spans="1:33" s="15" customFormat="1" ht="66" customHeight="1" x14ac:dyDescent="0.25">
      <c r="A382" s="11">
        <v>363</v>
      </c>
      <c r="B382" s="11" t="s">
        <v>826</v>
      </c>
      <c r="C382" s="11" t="s">
        <v>829</v>
      </c>
      <c r="D382" s="11" t="s">
        <v>1683</v>
      </c>
      <c r="E382" s="453" t="s">
        <v>1684</v>
      </c>
      <c r="F382" s="442"/>
      <c r="G382" s="11" t="s">
        <v>1685</v>
      </c>
      <c r="H382" s="11" t="s">
        <v>1686</v>
      </c>
      <c r="I382" s="11">
        <v>10</v>
      </c>
      <c r="J382" s="454">
        <v>0</v>
      </c>
      <c r="K382" s="455"/>
      <c r="L382" s="442"/>
      <c r="M382" s="11" t="s">
        <v>1633</v>
      </c>
      <c r="N382" s="9">
        <v>43355</v>
      </c>
      <c r="O382" s="8" t="s">
        <v>1687</v>
      </c>
      <c r="P382" s="8" t="s">
        <v>1075</v>
      </c>
      <c r="Q382" s="8" t="s">
        <v>1687</v>
      </c>
      <c r="R382" s="7" t="s">
        <v>153</v>
      </c>
      <c r="S382" s="11" t="s">
        <v>634</v>
      </c>
      <c r="T382" s="6">
        <v>50</v>
      </c>
      <c r="U382" s="456">
        <v>0</v>
      </c>
      <c r="V382" s="455"/>
      <c r="W382" s="442"/>
      <c r="X382" s="4">
        <v>600000</v>
      </c>
      <c r="Y382" s="4">
        <v>0</v>
      </c>
      <c r="Z382" s="4">
        <v>0</v>
      </c>
      <c r="AA382" s="456">
        <v>0</v>
      </c>
      <c r="AB382" s="442"/>
      <c r="AC382" s="4">
        <v>0</v>
      </c>
      <c r="AD382" s="452">
        <v>0</v>
      </c>
      <c r="AE382" s="442"/>
      <c r="AF382" s="452">
        <v>0</v>
      </c>
      <c r="AG382" s="442"/>
    </row>
    <row r="383" spans="1:33" s="15" customFormat="1" ht="66" customHeight="1" x14ac:dyDescent="0.25">
      <c r="A383" s="11">
        <v>364</v>
      </c>
      <c r="B383" s="11" t="s">
        <v>826</v>
      </c>
      <c r="C383" s="11" t="s">
        <v>829</v>
      </c>
      <c r="D383" s="11" t="s">
        <v>1688</v>
      </c>
      <c r="E383" s="453" t="s">
        <v>1689</v>
      </c>
      <c r="F383" s="442"/>
      <c r="G383" s="11" t="s">
        <v>1003</v>
      </c>
      <c r="H383" s="11" t="s">
        <v>1004</v>
      </c>
      <c r="I383" s="11">
        <v>9</v>
      </c>
      <c r="J383" s="454">
        <v>0</v>
      </c>
      <c r="K383" s="455"/>
      <c r="L383" s="442"/>
      <c r="M383" s="11" t="s">
        <v>1633</v>
      </c>
      <c r="N383" s="9">
        <v>43355</v>
      </c>
      <c r="O383" s="8" t="s">
        <v>1650</v>
      </c>
      <c r="P383" s="8" t="s">
        <v>1075</v>
      </c>
      <c r="Q383" s="8" t="s">
        <v>1650</v>
      </c>
      <c r="R383" s="7" t="s">
        <v>153</v>
      </c>
      <c r="S383" s="11" t="s">
        <v>634</v>
      </c>
      <c r="T383" s="6">
        <v>45</v>
      </c>
      <c r="U383" s="456">
        <v>0</v>
      </c>
      <c r="V383" s="455"/>
      <c r="W383" s="442"/>
      <c r="X383" s="4">
        <v>540000</v>
      </c>
      <c r="Y383" s="4">
        <v>0</v>
      </c>
      <c r="Z383" s="4">
        <v>0</v>
      </c>
      <c r="AA383" s="456">
        <v>0</v>
      </c>
      <c r="AB383" s="442"/>
      <c r="AC383" s="4">
        <v>0</v>
      </c>
      <c r="AD383" s="452">
        <v>0</v>
      </c>
      <c r="AE383" s="442"/>
      <c r="AF383" s="452">
        <v>0</v>
      </c>
      <c r="AG383" s="442"/>
    </row>
    <row r="384" spans="1:33" s="15" customFormat="1" ht="66" customHeight="1" x14ac:dyDescent="0.25">
      <c r="A384" s="11">
        <v>365</v>
      </c>
      <c r="B384" s="11" t="s">
        <v>826</v>
      </c>
      <c r="C384" s="11" t="s">
        <v>829</v>
      </c>
      <c r="D384" s="11" t="s">
        <v>1690</v>
      </c>
      <c r="E384" s="453" t="s">
        <v>1691</v>
      </c>
      <c r="F384" s="442"/>
      <c r="G384" s="11" t="s">
        <v>1692</v>
      </c>
      <c r="H384" s="11" t="s">
        <v>1693</v>
      </c>
      <c r="I384" s="11">
        <v>6</v>
      </c>
      <c r="J384" s="454">
        <v>0</v>
      </c>
      <c r="K384" s="455"/>
      <c r="L384" s="442"/>
      <c r="M384" s="11" t="s">
        <v>1633</v>
      </c>
      <c r="N384" s="9">
        <v>43355</v>
      </c>
      <c r="O384" s="8" t="s">
        <v>1650</v>
      </c>
      <c r="P384" s="8" t="s">
        <v>1075</v>
      </c>
      <c r="Q384" s="8" t="s">
        <v>1650</v>
      </c>
      <c r="R384" s="7" t="s">
        <v>153</v>
      </c>
      <c r="S384" s="11" t="s">
        <v>634</v>
      </c>
      <c r="T384" s="6">
        <v>30</v>
      </c>
      <c r="U384" s="456">
        <v>0</v>
      </c>
      <c r="V384" s="455"/>
      <c r="W384" s="442"/>
      <c r="X384" s="4">
        <v>360000</v>
      </c>
      <c r="Y384" s="4">
        <v>0</v>
      </c>
      <c r="Z384" s="4">
        <v>0</v>
      </c>
      <c r="AA384" s="456">
        <v>0</v>
      </c>
      <c r="AB384" s="442"/>
      <c r="AC384" s="4">
        <v>0</v>
      </c>
      <c r="AD384" s="452">
        <v>0</v>
      </c>
      <c r="AE384" s="442"/>
      <c r="AF384" s="452">
        <v>0</v>
      </c>
      <c r="AG384" s="442"/>
    </row>
    <row r="385" spans="1:33" s="15" customFormat="1" ht="24.75" customHeight="1" x14ac:dyDescent="0.25">
      <c r="A385" s="11">
        <v>366</v>
      </c>
      <c r="B385" s="11" t="s">
        <v>826</v>
      </c>
      <c r="C385" s="11" t="s">
        <v>829</v>
      </c>
      <c r="D385" s="11" t="s">
        <v>1694</v>
      </c>
      <c r="E385" s="453" t="s">
        <v>841</v>
      </c>
      <c r="F385" s="442"/>
      <c r="G385" s="11" t="s">
        <v>832</v>
      </c>
      <c r="H385" s="11" t="s">
        <v>833</v>
      </c>
      <c r="I385" s="11">
        <v>8538.48</v>
      </c>
      <c r="J385" s="454">
        <v>0</v>
      </c>
      <c r="K385" s="455"/>
      <c r="L385" s="442"/>
      <c r="M385" s="11" t="s">
        <v>666</v>
      </c>
      <c r="N385" s="9">
        <v>43363</v>
      </c>
      <c r="O385" s="8" t="s">
        <v>1695</v>
      </c>
      <c r="P385" s="8" t="s">
        <v>1394</v>
      </c>
      <c r="Q385" s="8" t="s">
        <v>1695</v>
      </c>
      <c r="R385" s="7" t="s">
        <v>153</v>
      </c>
      <c r="S385" s="11" t="s">
        <v>634</v>
      </c>
      <c r="T385" s="6">
        <v>2200</v>
      </c>
      <c r="U385" s="456">
        <v>0</v>
      </c>
      <c r="V385" s="455"/>
      <c r="W385" s="442"/>
      <c r="X385" s="4">
        <v>1416633.53</v>
      </c>
      <c r="Y385" s="4">
        <v>1416633.53</v>
      </c>
      <c r="Z385" s="4">
        <v>1416633.53</v>
      </c>
      <c r="AA385" s="456">
        <v>1416633.53</v>
      </c>
      <c r="AB385" s="442"/>
      <c r="AC385" s="4">
        <v>1416633.53</v>
      </c>
      <c r="AD385" s="452">
        <v>1</v>
      </c>
      <c r="AE385" s="442"/>
      <c r="AF385" s="452">
        <v>1</v>
      </c>
      <c r="AG385" s="442"/>
    </row>
    <row r="386" spans="1:33" s="15" customFormat="1" ht="24.75" customHeight="1" x14ac:dyDescent="0.25">
      <c r="A386" s="11">
        <v>367</v>
      </c>
      <c r="B386" s="11" t="s">
        <v>826</v>
      </c>
      <c r="C386" s="11" t="s">
        <v>829</v>
      </c>
      <c r="D386" s="11" t="s">
        <v>1696</v>
      </c>
      <c r="E386" s="453" t="s">
        <v>841</v>
      </c>
      <c r="F386" s="442"/>
      <c r="G386" s="11" t="s">
        <v>832</v>
      </c>
      <c r="H386" s="11" t="s">
        <v>833</v>
      </c>
      <c r="I386" s="11">
        <v>9812.8799999999992</v>
      </c>
      <c r="J386" s="454">
        <v>0</v>
      </c>
      <c r="K386" s="455"/>
      <c r="L386" s="442"/>
      <c r="M386" s="11" t="s">
        <v>666</v>
      </c>
      <c r="N386" s="9">
        <v>43363</v>
      </c>
      <c r="O386" s="8" t="s">
        <v>1695</v>
      </c>
      <c r="P386" s="8" t="s">
        <v>1394</v>
      </c>
      <c r="Q386" s="8" t="s">
        <v>1695</v>
      </c>
      <c r="R386" s="7" t="s">
        <v>153</v>
      </c>
      <c r="S386" s="11" t="s">
        <v>634</v>
      </c>
      <c r="T386" s="6">
        <v>2200</v>
      </c>
      <c r="U386" s="456">
        <v>0</v>
      </c>
      <c r="V386" s="455"/>
      <c r="W386" s="442"/>
      <c r="X386" s="4">
        <v>1628982.43</v>
      </c>
      <c r="Y386" s="4">
        <v>1628982.43</v>
      </c>
      <c r="Z386" s="4">
        <v>1628982.43</v>
      </c>
      <c r="AA386" s="456">
        <v>1628982.43</v>
      </c>
      <c r="AB386" s="442"/>
      <c r="AC386" s="4">
        <v>1628982.43</v>
      </c>
      <c r="AD386" s="452">
        <v>1</v>
      </c>
      <c r="AE386" s="442"/>
      <c r="AF386" s="452">
        <v>1</v>
      </c>
      <c r="AG386" s="442"/>
    </row>
    <row r="387" spans="1:33" s="15" customFormat="1" ht="24.75" customHeight="1" x14ac:dyDescent="0.25">
      <c r="A387" s="11">
        <v>368</v>
      </c>
      <c r="B387" s="11" t="s">
        <v>826</v>
      </c>
      <c r="C387" s="11" t="s">
        <v>829</v>
      </c>
      <c r="D387" s="11" t="s">
        <v>1697</v>
      </c>
      <c r="E387" s="453" t="s">
        <v>841</v>
      </c>
      <c r="F387" s="442"/>
      <c r="G387" s="11" t="s">
        <v>832</v>
      </c>
      <c r="H387" s="11" t="s">
        <v>833</v>
      </c>
      <c r="I387" s="11">
        <v>10981.08</v>
      </c>
      <c r="J387" s="454">
        <v>0</v>
      </c>
      <c r="K387" s="455"/>
      <c r="L387" s="442"/>
      <c r="M387" s="11" t="s">
        <v>666</v>
      </c>
      <c r="N387" s="9">
        <v>43363</v>
      </c>
      <c r="O387" s="8" t="s">
        <v>1695</v>
      </c>
      <c r="P387" s="8" t="s">
        <v>1326</v>
      </c>
      <c r="Q387" s="8" t="s">
        <v>1695</v>
      </c>
      <c r="R387" s="7" t="s">
        <v>153</v>
      </c>
      <c r="S387" s="11" t="s">
        <v>634</v>
      </c>
      <c r="T387" s="6">
        <v>2130</v>
      </c>
      <c r="U387" s="456">
        <v>0</v>
      </c>
      <c r="V387" s="455"/>
      <c r="W387" s="442"/>
      <c r="X387" s="4">
        <v>1823568.6</v>
      </c>
      <c r="Y387" s="4">
        <v>1823568.6</v>
      </c>
      <c r="Z387" s="4">
        <v>1823568.6</v>
      </c>
      <c r="AA387" s="456">
        <v>1823568.6</v>
      </c>
      <c r="AB387" s="442"/>
      <c r="AC387" s="4">
        <v>1823568.6</v>
      </c>
      <c r="AD387" s="452">
        <v>1</v>
      </c>
      <c r="AE387" s="442"/>
      <c r="AF387" s="452">
        <v>1</v>
      </c>
      <c r="AG387" s="442"/>
    </row>
    <row r="388" spans="1:33" s="15" customFormat="1" ht="24.75" customHeight="1" x14ac:dyDescent="0.25">
      <c r="A388" s="11">
        <v>369</v>
      </c>
      <c r="B388" s="11" t="s">
        <v>826</v>
      </c>
      <c r="C388" s="11" t="s">
        <v>1698</v>
      </c>
      <c r="D388" s="11" t="s">
        <v>1699</v>
      </c>
      <c r="E388" s="453" t="s">
        <v>1700</v>
      </c>
      <c r="F388" s="442"/>
      <c r="G388" s="11" t="s">
        <v>1018</v>
      </c>
      <c r="H388" s="11" t="s">
        <v>1019</v>
      </c>
      <c r="I388" s="11">
        <v>34000</v>
      </c>
      <c r="J388" s="454">
        <v>0</v>
      </c>
      <c r="K388" s="455"/>
      <c r="L388" s="442"/>
      <c r="M388" s="11" t="s">
        <v>1701</v>
      </c>
      <c r="N388" s="9">
        <v>43255</v>
      </c>
      <c r="O388" s="8" t="s">
        <v>1204</v>
      </c>
      <c r="P388" s="8" t="s">
        <v>1205</v>
      </c>
      <c r="Q388" s="8" t="s">
        <v>1204</v>
      </c>
      <c r="R388" s="7" t="s">
        <v>229</v>
      </c>
      <c r="S388" s="11" t="s">
        <v>634</v>
      </c>
      <c r="T388" s="6">
        <v>2493</v>
      </c>
      <c r="U388" s="456">
        <v>0</v>
      </c>
      <c r="V388" s="455"/>
      <c r="W388" s="442"/>
      <c r="X388" s="4">
        <v>3579818.98</v>
      </c>
      <c r="Y388" s="4">
        <v>3579818.98</v>
      </c>
      <c r="Z388" s="4">
        <v>3579818.98</v>
      </c>
      <c r="AA388" s="456">
        <v>3579818.98</v>
      </c>
      <c r="AB388" s="442"/>
      <c r="AC388" s="4">
        <v>3579818.98</v>
      </c>
      <c r="AD388" s="452">
        <v>1</v>
      </c>
      <c r="AE388" s="442"/>
      <c r="AF388" s="452">
        <v>1</v>
      </c>
      <c r="AG388" s="442"/>
    </row>
    <row r="389" spans="1:33" s="15" customFormat="1" ht="24.75" customHeight="1" x14ac:dyDescent="0.25">
      <c r="A389" s="11">
        <v>370</v>
      </c>
      <c r="B389" s="11" t="s">
        <v>826</v>
      </c>
      <c r="C389" s="11" t="s">
        <v>1698</v>
      </c>
      <c r="D389" s="11" t="s">
        <v>1702</v>
      </c>
      <c r="E389" s="453" t="s">
        <v>1700</v>
      </c>
      <c r="F389" s="442"/>
      <c r="G389" s="11" t="s">
        <v>990</v>
      </c>
      <c r="H389" s="11" t="s">
        <v>991</v>
      </c>
      <c r="I389" s="11">
        <v>46145.29</v>
      </c>
      <c r="J389" s="454">
        <v>0</v>
      </c>
      <c r="K389" s="455"/>
      <c r="L389" s="442"/>
      <c r="M389" s="11" t="s">
        <v>1701</v>
      </c>
      <c r="N389" s="9">
        <v>43276</v>
      </c>
      <c r="O389" s="8" t="s">
        <v>925</v>
      </c>
      <c r="P389" s="8" t="s">
        <v>1191</v>
      </c>
      <c r="Q389" s="8" t="s">
        <v>925</v>
      </c>
      <c r="R389" s="7" t="s">
        <v>229</v>
      </c>
      <c r="S389" s="11" t="s">
        <v>634</v>
      </c>
      <c r="T389" s="6">
        <v>3680</v>
      </c>
      <c r="U389" s="456">
        <v>0</v>
      </c>
      <c r="V389" s="455"/>
      <c r="W389" s="442"/>
      <c r="X389" s="4">
        <v>4834575.84</v>
      </c>
      <c r="Y389" s="4">
        <v>4834575.84</v>
      </c>
      <c r="Z389" s="4">
        <v>4834575.84</v>
      </c>
      <c r="AA389" s="456">
        <v>4834575.84</v>
      </c>
      <c r="AB389" s="442"/>
      <c r="AC389" s="4">
        <v>4834575.84</v>
      </c>
      <c r="AD389" s="452">
        <v>1</v>
      </c>
      <c r="AE389" s="442"/>
      <c r="AF389" s="452">
        <v>1</v>
      </c>
      <c r="AG389" s="442"/>
    </row>
    <row r="390" spans="1:33" s="15" customFormat="1" ht="24.75" customHeight="1" x14ac:dyDescent="0.25">
      <c r="A390" s="11">
        <v>371</v>
      </c>
      <c r="B390" s="11" t="s">
        <v>826</v>
      </c>
      <c r="C390" s="11" t="s">
        <v>1698</v>
      </c>
      <c r="D390" s="11" t="s">
        <v>1703</v>
      </c>
      <c r="E390" s="453" t="s">
        <v>1700</v>
      </c>
      <c r="F390" s="442"/>
      <c r="G390" s="11" t="s">
        <v>1006</v>
      </c>
      <c r="H390" s="11" t="s">
        <v>1007</v>
      </c>
      <c r="I390" s="11">
        <v>41000</v>
      </c>
      <c r="J390" s="454">
        <v>0</v>
      </c>
      <c r="K390" s="455"/>
      <c r="L390" s="442"/>
      <c r="M390" s="11" t="s">
        <v>1701</v>
      </c>
      <c r="N390" s="9">
        <v>43276</v>
      </c>
      <c r="O390" s="8" t="s">
        <v>925</v>
      </c>
      <c r="P390" s="8" t="s">
        <v>1191</v>
      </c>
      <c r="Q390" s="8" t="s">
        <v>925</v>
      </c>
      <c r="R390" s="7" t="s">
        <v>229</v>
      </c>
      <c r="S390" s="11" t="s">
        <v>634</v>
      </c>
      <c r="T390" s="6">
        <v>3854</v>
      </c>
      <c r="U390" s="456">
        <v>0</v>
      </c>
      <c r="V390" s="455"/>
      <c r="W390" s="442"/>
      <c r="X390" s="4">
        <v>4311703.13</v>
      </c>
      <c r="Y390" s="4">
        <v>4311703.13</v>
      </c>
      <c r="Z390" s="4">
        <v>4311703.13</v>
      </c>
      <c r="AA390" s="456">
        <v>4311703.13</v>
      </c>
      <c r="AB390" s="442"/>
      <c r="AC390" s="4">
        <v>4311703.13</v>
      </c>
      <c r="AD390" s="452">
        <v>1</v>
      </c>
      <c r="AE390" s="442"/>
      <c r="AF390" s="452">
        <v>1</v>
      </c>
      <c r="AG390" s="442"/>
    </row>
    <row r="391" spans="1:33" s="15" customFormat="1" ht="24.75" customHeight="1" x14ac:dyDescent="0.25">
      <c r="A391" s="11">
        <v>372</v>
      </c>
      <c r="B391" s="11" t="s">
        <v>826</v>
      </c>
      <c r="C391" s="11" t="s">
        <v>1698</v>
      </c>
      <c r="D391" s="11" t="s">
        <v>1704</v>
      </c>
      <c r="E391" s="453" t="s">
        <v>1705</v>
      </c>
      <c r="F391" s="442"/>
      <c r="G391" s="11" t="s">
        <v>995</v>
      </c>
      <c r="H391" s="11" t="s">
        <v>996</v>
      </c>
      <c r="I391" s="11">
        <v>43176.3</v>
      </c>
      <c r="J391" s="454">
        <v>0</v>
      </c>
      <c r="K391" s="455"/>
      <c r="L391" s="442"/>
      <c r="M391" s="11" t="s">
        <v>1701</v>
      </c>
      <c r="N391" s="9">
        <v>43276</v>
      </c>
      <c r="O391" s="8" t="s">
        <v>925</v>
      </c>
      <c r="P391" s="8" t="s">
        <v>1191</v>
      </c>
      <c r="Q391" s="8" t="s">
        <v>925</v>
      </c>
      <c r="R391" s="7" t="s">
        <v>229</v>
      </c>
      <c r="S391" s="11" t="s">
        <v>634</v>
      </c>
      <c r="T391" s="6">
        <v>3738</v>
      </c>
      <c r="U391" s="456">
        <v>0</v>
      </c>
      <c r="V391" s="455"/>
      <c r="W391" s="442"/>
      <c r="X391" s="4">
        <v>4468521.8600000003</v>
      </c>
      <c r="Y391" s="4">
        <v>4468521.8600000003</v>
      </c>
      <c r="Z391" s="4">
        <v>4468521.8600000003</v>
      </c>
      <c r="AA391" s="456">
        <v>4468521.8600000003</v>
      </c>
      <c r="AB391" s="442"/>
      <c r="AC391" s="4">
        <v>4468521.8600000003</v>
      </c>
      <c r="AD391" s="452">
        <v>1</v>
      </c>
      <c r="AE391" s="442"/>
      <c r="AF391" s="452">
        <v>1</v>
      </c>
      <c r="AG391" s="442"/>
    </row>
    <row r="392" spans="1:33" s="15" customFormat="1" ht="24.75" customHeight="1" x14ac:dyDescent="0.25">
      <c r="A392" s="11">
        <v>373</v>
      </c>
      <c r="B392" s="11" t="s">
        <v>826</v>
      </c>
      <c r="C392" s="11" t="s">
        <v>1698</v>
      </c>
      <c r="D392" s="11" t="s">
        <v>1706</v>
      </c>
      <c r="E392" s="453" t="s">
        <v>1700</v>
      </c>
      <c r="F392" s="442"/>
      <c r="G392" s="11" t="s">
        <v>914</v>
      </c>
      <c r="H392" s="11" t="s">
        <v>915</v>
      </c>
      <c r="I392" s="11">
        <v>42273.5</v>
      </c>
      <c r="J392" s="454">
        <v>0</v>
      </c>
      <c r="K392" s="455"/>
      <c r="L392" s="442"/>
      <c r="M392" s="11" t="s">
        <v>1701</v>
      </c>
      <c r="N392" s="9">
        <v>43276</v>
      </c>
      <c r="O392" s="8" t="s">
        <v>925</v>
      </c>
      <c r="P392" s="8" t="s">
        <v>1191</v>
      </c>
      <c r="Q392" s="8" t="s">
        <v>925</v>
      </c>
      <c r="R392" s="7" t="s">
        <v>229</v>
      </c>
      <c r="S392" s="11" t="s">
        <v>634</v>
      </c>
      <c r="T392" s="6">
        <v>3917</v>
      </c>
      <c r="U392" s="456">
        <v>0</v>
      </c>
      <c r="V392" s="455"/>
      <c r="W392" s="442"/>
      <c r="X392" s="4">
        <v>4416282.0999999996</v>
      </c>
      <c r="Y392" s="4">
        <v>4416282.0999999996</v>
      </c>
      <c r="Z392" s="4">
        <v>4416282.0999999996</v>
      </c>
      <c r="AA392" s="456">
        <v>4416282.0999999996</v>
      </c>
      <c r="AB392" s="442"/>
      <c r="AC392" s="4">
        <v>4416282.0999999996</v>
      </c>
      <c r="AD392" s="452">
        <v>1</v>
      </c>
      <c r="AE392" s="442"/>
      <c r="AF392" s="452">
        <v>1</v>
      </c>
      <c r="AG392" s="442"/>
    </row>
    <row r="393" spans="1:33" s="15" customFormat="1" ht="24.75" customHeight="1" x14ac:dyDescent="0.25">
      <c r="A393" s="11">
        <v>374</v>
      </c>
      <c r="B393" s="11" t="s">
        <v>826</v>
      </c>
      <c r="C393" s="11" t="s">
        <v>1698</v>
      </c>
      <c r="D393" s="11" t="s">
        <v>1707</v>
      </c>
      <c r="E393" s="453" t="s">
        <v>1700</v>
      </c>
      <c r="F393" s="442"/>
      <c r="G393" s="11" t="s">
        <v>1044</v>
      </c>
      <c r="H393" s="11" t="s">
        <v>1045</v>
      </c>
      <c r="I393" s="11">
        <v>42495.7</v>
      </c>
      <c r="J393" s="454">
        <v>0</v>
      </c>
      <c r="K393" s="455"/>
      <c r="L393" s="442"/>
      <c r="M393" s="11" t="s">
        <v>1701</v>
      </c>
      <c r="N393" s="9">
        <v>43276</v>
      </c>
      <c r="O393" s="8" t="s">
        <v>925</v>
      </c>
      <c r="P393" s="8" t="s">
        <v>1191</v>
      </c>
      <c r="Q393" s="8" t="s">
        <v>925</v>
      </c>
      <c r="R393" s="7" t="s">
        <v>229</v>
      </c>
      <c r="S393" s="11" t="s">
        <v>634</v>
      </c>
      <c r="T393" s="6">
        <v>3158</v>
      </c>
      <c r="U393" s="456">
        <v>0</v>
      </c>
      <c r="V393" s="455"/>
      <c r="W393" s="442"/>
      <c r="X393" s="4">
        <v>4206940.3600000003</v>
      </c>
      <c r="Y393" s="4">
        <v>4206940.3600000003</v>
      </c>
      <c r="Z393" s="4">
        <v>4206940.3600000003</v>
      </c>
      <c r="AA393" s="456">
        <v>4206940.3600000003</v>
      </c>
      <c r="AB393" s="442"/>
      <c r="AC393" s="4">
        <v>4206940.3600000003</v>
      </c>
      <c r="AD393" s="452">
        <v>1</v>
      </c>
      <c r="AE393" s="442"/>
      <c r="AF393" s="452">
        <v>1</v>
      </c>
      <c r="AG393" s="442"/>
    </row>
    <row r="394" spans="1:33" s="15" customFormat="1" ht="24.75" customHeight="1" x14ac:dyDescent="0.25">
      <c r="A394" s="11">
        <v>375</v>
      </c>
      <c r="B394" s="11" t="s">
        <v>826</v>
      </c>
      <c r="C394" s="11" t="s">
        <v>1698</v>
      </c>
      <c r="D394" s="11" t="s">
        <v>1708</v>
      </c>
      <c r="E394" s="453" t="s">
        <v>1700</v>
      </c>
      <c r="F394" s="442"/>
      <c r="G394" s="11" t="s">
        <v>1583</v>
      </c>
      <c r="H394" s="11" t="s">
        <v>1584</v>
      </c>
      <c r="I394" s="11">
        <v>39441.78</v>
      </c>
      <c r="J394" s="454">
        <v>0</v>
      </c>
      <c r="K394" s="455"/>
      <c r="L394" s="442"/>
      <c r="M394" s="11" t="s">
        <v>1178</v>
      </c>
      <c r="N394" s="9">
        <v>43276</v>
      </c>
      <c r="O394" s="8" t="s">
        <v>925</v>
      </c>
      <c r="P394" s="8" t="s">
        <v>1191</v>
      </c>
      <c r="Q394" s="8" t="s">
        <v>925</v>
      </c>
      <c r="R394" s="7" t="s">
        <v>229</v>
      </c>
      <c r="S394" s="11" t="s">
        <v>634</v>
      </c>
      <c r="T394" s="6">
        <v>245</v>
      </c>
      <c r="U394" s="456">
        <v>0</v>
      </c>
      <c r="V394" s="455"/>
      <c r="W394" s="442"/>
      <c r="X394" s="4">
        <v>4147744.64</v>
      </c>
      <c r="Y394" s="4">
        <v>4147744.64</v>
      </c>
      <c r="Z394" s="4">
        <v>4147744.64</v>
      </c>
      <c r="AA394" s="456">
        <v>4147744.64</v>
      </c>
      <c r="AB394" s="442"/>
      <c r="AC394" s="4">
        <v>4147744.64</v>
      </c>
      <c r="AD394" s="452">
        <v>1</v>
      </c>
      <c r="AE394" s="442"/>
      <c r="AF394" s="452">
        <v>1</v>
      </c>
      <c r="AG394" s="442"/>
    </row>
    <row r="395" spans="1:33" s="15" customFormat="1" ht="54.75" customHeight="1" x14ac:dyDescent="0.25">
      <c r="A395" s="11">
        <v>376</v>
      </c>
      <c r="B395" s="11" t="s">
        <v>826</v>
      </c>
      <c r="C395" s="11" t="s">
        <v>1709</v>
      </c>
      <c r="D395" s="11" t="s">
        <v>1710</v>
      </c>
      <c r="E395" s="453" t="s">
        <v>1711</v>
      </c>
      <c r="F395" s="442"/>
      <c r="G395" s="11" t="s">
        <v>629</v>
      </c>
      <c r="H395" s="11" t="s">
        <v>630</v>
      </c>
      <c r="I395" s="11">
        <v>57.7</v>
      </c>
      <c r="J395" s="454">
        <v>0</v>
      </c>
      <c r="K395" s="455"/>
      <c r="L395" s="442"/>
      <c r="M395" s="11" t="s">
        <v>942</v>
      </c>
      <c r="N395" s="9">
        <v>43104</v>
      </c>
      <c r="O395" s="8" t="s">
        <v>806</v>
      </c>
      <c r="P395" s="8" t="s">
        <v>964</v>
      </c>
      <c r="Q395" s="8" t="s">
        <v>806</v>
      </c>
      <c r="R395" s="7" t="s">
        <v>111</v>
      </c>
      <c r="S395" s="11" t="s">
        <v>634</v>
      </c>
      <c r="T395" s="6">
        <v>2500</v>
      </c>
      <c r="U395" s="456">
        <v>0</v>
      </c>
      <c r="V395" s="455"/>
      <c r="W395" s="442"/>
      <c r="X395" s="4">
        <v>42968.27</v>
      </c>
      <c r="Y395" s="4">
        <v>42968.27</v>
      </c>
      <c r="Z395" s="4">
        <v>42968.27</v>
      </c>
      <c r="AA395" s="456">
        <v>42968.27</v>
      </c>
      <c r="AB395" s="442"/>
      <c r="AC395" s="4">
        <v>42968.27</v>
      </c>
      <c r="AD395" s="452">
        <v>1</v>
      </c>
      <c r="AE395" s="442"/>
      <c r="AF395" s="452">
        <v>1</v>
      </c>
      <c r="AG395" s="442"/>
    </row>
    <row r="396" spans="1:33" s="15" customFormat="1" ht="96" customHeight="1" x14ac:dyDescent="0.25">
      <c r="A396" s="11">
        <v>377</v>
      </c>
      <c r="B396" s="11" t="s">
        <v>826</v>
      </c>
      <c r="C396" s="11" t="s">
        <v>1712</v>
      </c>
      <c r="D396" s="11" t="s">
        <v>1713</v>
      </c>
      <c r="E396" s="453" t="s">
        <v>1714</v>
      </c>
      <c r="F396" s="442"/>
      <c r="G396" s="11" t="s">
        <v>998</v>
      </c>
      <c r="H396" s="11" t="s">
        <v>999</v>
      </c>
      <c r="I396" s="11">
        <v>1</v>
      </c>
      <c r="J396" s="454">
        <v>0</v>
      </c>
      <c r="K396" s="455"/>
      <c r="L396" s="442"/>
      <c r="M396" s="11" t="s">
        <v>1715</v>
      </c>
      <c r="N396" s="9">
        <v>43272</v>
      </c>
      <c r="O396" s="8" t="s">
        <v>1025</v>
      </c>
      <c r="P396" s="8" t="s">
        <v>956</v>
      </c>
      <c r="Q396" s="8" t="s">
        <v>1025</v>
      </c>
      <c r="R396" s="7" t="s">
        <v>229</v>
      </c>
      <c r="S396" s="11" t="s">
        <v>634</v>
      </c>
      <c r="T396" s="6">
        <v>1308</v>
      </c>
      <c r="U396" s="456">
        <v>0</v>
      </c>
      <c r="V396" s="455"/>
      <c r="W396" s="442"/>
      <c r="X396" s="4">
        <v>594715.4</v>
      </c>
      <c r="Y396" s="4">
        <v>594715.4</v>
      </c>
      <c r="Z396" s="4">
        <v>594715.4</v>
      </c>
      <c r="AA396" s="456">
        <v>594715.4</v>
      </c>
      <c r="AB396" s="442"/>
      <c r="AC396" s="4">
        <v>594715.4</v>
      </c>
      <c r="AD396" s="452">
        <v>1</v>
      </c>
      <c r="AE396" s="442"/>
      <c r="AF396" s="452">
        <v>1</v>
      </c>
      <c r="AG396" s="442"/>
    </row>
    <row r="397" spans="1:33" s="15" customFormat="1" ht="96" customHeight="1" x14ac:dyDescent="0.25">
      <c r="A397" s="11">
        <v>378</v>
      </c>
      <c r="B397" s="11" t="s">
        <v>826</v>
      </c>
      <c r="C397" s="11" t="s">
        <v>1712</v>
      </c>
      <c r="D397" s="11" t="s">
        <v>1716</v>
      </c>
      <c r="E397" s="453" t="s">
        <v>1717</v>
      </c>
      <c r="F397" s="442"/>
      <c r="G397" s="11" t="s">
        <v>1207</v>
      </c>
      <c r="H397" s="11" t="s">
        <v>1208</v>
      </c>
      <c r="I397" s="11">
        <v>1</v>
      </c>
      <c r="J397" s="454">
        <v>0</v>
      </c>
      <c r="K397" s="455"/>
      <c r="L397" s="442"/>
      <c r="M397" s="11" t="s">
        <v>1715</v>
      </c>
      <c r="N397" s="9">
        <v>43272</v>
      </c>
      <c r="O397" s="8" t="s">
        <v>1025</v>
      </c>
      <c r="P397" s="8" t="s">
        <v>956</v>
      </c>
      <c r="Q397" s="8" t="s">
        <v>1025</v>
      </c>
      <c r="R397" s="7" t="s">
        <v>229</v>
      </c>
      <c r="S397" s="11" t="s">
        <v>634</v>
      </c>
      <c r="T397" s="6">
        <v>1219</v>
      </c>
      <c r="U397" s="456">
        <v>0</v>
      </c>
      <c r="V397" s="455"/>
      <c r="W397" s="442"/>
      <c r="X397" s="4">
        <v>594366.89</v>
      </c>
      <c r="Y397" s="4">
        <v>594366.89</v>
      </c>
      <c r="Z397" s="4">
        <v>594366.89</v>
      </c>
      <c r="AA397" s="456">
        <v>594366.89</v>
      </c>
      <c r="AB397" s="442"/>
      <c r="AC397" s="4">
        <v>594366.89</v>
      </c>
      <c r="AD397" s="452">
        <v>1</v>
      </c>
      <c r="AE397" s="442"/>
      <c r="AF397" s="452">
        <v>1</v>
      </c>
      <c r="AG397" s="442"/>
    </row>
    <row r="398" spans="1:33" s="15" customFormat="1" ht="96" customHeight="1" x14ac:dyDescent="0.25">
      <c r="A398" s="11">
        <v>379</v>
      </c>
      <c r="B398" s="11" t="s">
        <v>826</v>
      </c>
      <c r="C398" s="11" t="s">
        <v>1712</v>
      </c>
      <c r="D398" s="11" t="s">
        <v>1718</v>
      </c>
      <c r="E398" s="453" t="s">
        <v>1719</v>
      </c>
      <c r="F398" s="442"/>
      <c r="G398" s="11" t="s">
        <v>1225</v>
      </c>
      <c r="H398" s="11" t="s">
        <v>1226</v>
      </c>
      <c r="I398" s="11">
        <v>1</v>
      </c>
      <c r="J398" s="454">
        <v>0</v>
      </c>
      <c r="K398" s="455"/>
      <c r="L398" s="442"/>
      <c r="M398" s="11" t="s">
        <v>1715</v>
      </c>
      <c r="N398" s="9">
        <v>43272</v>
      </c>
      <c r="O398" s="8" t="s">
        <v>1326</v>
      </c>
      <c r="P398" s="8" t="s">
        <v>956</v>
      </c>
      <c r="Q398" s="8" t="s">
        <v>1326</v>
      </c>
      <c r="R398" s="7" t="s">
        <v>229</v>
      </c>
      <c r="S398" s="11" t="s">
        <v>634</v>
      </c>
      <c r="T398" s="6">
        <v>409</v>
      </c>
      <c r="U398" s="456">
        <v>0</v>
      </c>
      <c r="V398" s="455"/>
      <c r="W398" s="442"/>
      <c r="X398" s="4">
        <v>594444.61</v>
      </c>
      <c r="Y398" s="4">
        <v>594444.61</v>
      </c>
      <c r="Z398" s="4">
        <v>594444.61</v>
      </c>
      <c r="AA398" s="456">
        <v>594444.61</v>
      </c>
      <c r="AB398" s="442"/>
      <c r="AC398" s="4">
        <v>594444.61</v>
      </c>
      <c r="AD398" s="452">
        <v>1</v>
      </c>
      <c r="AE398" s="442"/>
      <c r="AF398" s="452">
        <v>1</v>
      </c>
      <c r="AG398" s="442"/>
    </row>
    <row r="399" spans="1:33" s="15" customFormat="1" ht="96" customHeight="1" x14ac:dyDescent="0.25">
      <c r="A399" s="11">
        <v>380</v>
      </c>
      <c r="B399" s="11" t="s">
        <v>826</v>
      </c>
      <c r="C399" s="11" t="s">
        <v>1712</v>
      </c>
      <c r="D399" s="11" t="s">
        <v>1720</v>
      </c>
      <c r="E399" s="453" t="s">
        <v>1721</v>
      </c>
      <c r="F399" s="442"/>
      <c r="G399" s="11" t="s">
        <v>1018</v>
      </c>
      <c r="H399" s="11" t="s">
        <v>1019</v>
      </c>
      <c r="I399" s="11">
        <v>640.55999999999995</v>
      </c>
      <c r="J399" s="454">
        <v>0</v>
      </c>
      <c r="K399" s="455"/>
      <c r="L399" s="442"/>
      <c r="M399" s="11" t="s">
        <v>666</v>
      </c>
      <c r="N399" s="9">
        <v>43339</v>
      </c>
      <c r="O399" s="8" t="s">
        <v>1722</v>
      </c>
      <c r="P399" s="8" t="s">
        <v>938</v>
      </c>
      <c r="Q399" s="8" t="s">
        <v>1722</v>
      </c>
      <c r="R399" s="7" t="s">
        <v>229</v>
      </c>
      <c r="S399" s="11" t="s">
        <v>634</v>
      </c>
      <c r="T399" s="6">
        <v>2493</v>
      </c>
      <c r="U399" s="456">
        <v>0</v>
      </c>
      <c r="V399" s="455"/>
      <c r="W399" s="442"/>
      <c r="X399" s="4">
        <v>1293033.52</v>
      </c>
      <c r="Y399" s="4">
        <v>1293033.52</v>
      </c>
      <c r="Z399" s="4">
        <v>1293033.52</v>
      </c>
      <c r="AA399" s="456">
        <v>1293033.52</v>
      </c>
      <c r="AB399" s="442"/>
      <c r="AC399" s="4">
        <v>1293033.52</v>
      </c>
      <c r="AD399" s="452">
        <v>1</v>
      </c>
      <c r="AE399" s="442"/>
      <c r="AF399" s="452">
        <v>1</v>
      </c>
      <c r="AG399" s="442"/>
    </row>
    <row r="400" spans="1:33" s="15" customFormat="1" ht="54.75" customHeight="1" x14ac:dyDescent="0.25">
      <c r="A400" s="11">
        <v>381</v>
      </c>
      <c r="B400" s="11" t="s">
        <v>826</v>
      </c>
      <c r="C400" s="11" t="s">
        <v>1712</v>
      </c>
      <c r="D400" s="11" t="s">
        <v>1723</v>
      </c>
      <c r="E400" s="453" t="s">
        <v>1724</v>
      </c>
      <c r="F400" s="442"/>
      <c r="G400" s="11" t="s">
        <v>1725</v>
      </c>
      <c r="H400" s="11" t="s">
        <v>1726</v>
      </c>
      <c r="I400" s="11">
        <v>80</v>
      </c>
      <c r="J400" s="454">
        <v>0</v>
      </c>
      <c r="K400" s="455"/>
      <c r="L400" s="442"/>
      <c r="M400" s="11" t="s">
        <v>942</v>
      </c>
      <c r="N400" s="9">
        <v>43297</v>
      </c>
      <c r="O400" s="8" t="s">
        <v>875</v>
      </c>
      <c r="P400" s="8" t="s">
        <v>1727</v>
      </c>
      <c r="Q400" s="8" t="s">
        <v>875</v>
      </c>
      <c r="R400" s="7" t="s">
        <v>111</v>
      </c>
      <c r="S400" s="11" t="s">
        <v>634</v>
      </c>
      <c r="T400" s="6">
        <v>1533</v>
      </c>
      <c r="U400" s="456">
        <v>0</v>
      </c>
      <c r="V400" s="455"/>
      <c r="W400" s="442"/>
      <c r="X400" s="4">
        <v>103246.11</v>
      </c>
      <c r="Y400" s="4">
        <v>103246.11</v>
      </c>
      <c r="Z400" s="4">
        <v>103246.11</v>
      </c>
      <c r="AA400" s="456">
        <v>103246.11</v>
      </c>
      <c r="AB400" s="442"/>
      <c r="AC400" s="4">
        <v>103246.11</v>
      </c>
      <c r="AD400" s="452">
        <v>1</v>
      </c>
      <c r="AE400" s="442"/>
      <c r="AF400" s="452">
        <v>1</v>
      </c>
      <c r="AG400" s="442"/>
    </row>
    <row r="401" spans="1:33" s="15" customFormat="1" x14ac:dyDescent="0.25">
      <c r="A401" s="14"/>
      <c r="B401" s="14"/>
      <c r="C401" s="463" t="s">
        <v>3052</v>
      </c>
      <c r="D401" s="439"/>
      <c r="E401" s="460"/>
      <c r="F401" s="439"/>
      <c r="G401" s="14"/>
      <c r="H401" s="14"/>
      <c r="I401" s="14"/>
      <c r="J401" s="459"/>
      <c r="K401" s="439"/>
      <c r="L401" s="439"/>
      <c r="M401" s="14"/>
      <c r="N401" s="13"/>
      <c r="O401" s="12"/>
      <c r="P401" s="12"/>
      <c r="Q401" s="464" t="s">
        <v>649</v>
      </c>
      <c r="R401" s="439"/>
      <c r="S401" s="14"/>
      <c r="T401" s="14"/>
      <c r="U401" s="462">
        <v>392904179.87</v>
      </c>
      <c r="V401" s="439"/>
      <c r="W401" s="439"/>
      <c r="X401" s="2">
        <v>633432824.5</v>
      </c>
      <c r="Y401" s="2">
        <v>512071004.26999998</v>
      </c>
      <c r="Z401" s="2">
        <v>491499879.91000003</v>
      </c>
      <c r="AA401" s="462">
        <v>491499879.91000003</v>
      </c>
      <c r="AB401" s="439"/>
      <c r="AC401" s="2">
        <v>485861860.86000001</v>
      </c>
      <c r="AD401" s="460"/>
      <c r="AE401" s="439"/>
      <c r="AF401" s="460"/>
      <c r="AG401" s="439"/>
    </row>
    <row r="402" spans="1:33" s="15" customFormat="1" x14ac:dyDescent="0.25">
      <c r="A402" s="458" t="s">
        <v>1728</v>
      </c>
      <c r="B402" s="439"/>
      <c r="C402" s="439"/>
      <c r="D402" s="439"/>
      <c r="E402" s="439"/>
      <c r="F402" s="439"/>
      <c r="G402" s="14"/>
      <c r="H402" s="14"/>
      <c r="I402" s="14"/>
      <c r="J402" s="459"/>
      <c r="K402" s="439"/>
      <c r="L402" s="439"/>
      <c r="M402" s="14"/>
      <c r="N402" s="13"/>
      <c r="O402" s="12"/>
      <c r="P402" s="12"/>
      <c r="Q402" s="12"/>
      <c r="R402" s="14"/>
      <c r="S402" s="14"/>
      <c r="T402" s="14"/>
      <c r="U402" s="460"/>
      <c r="V402" s="439"/>
      <c r="W402" s="439"/>
      <c r="X402" s="12"/>
      <c r="Y402" s="12"/>
      <c r="Z402" s="12"/>
      <c r="AA402" s="460"/>
      <c r="AB402" s="439"/>
      <c r="AC402" s="12"/>
      <c r="AD402" s="460"/>
      <c r="AE402" s="439"/>
      <c r="AF402" s="460"/>
      <c r="AG402" s="439"/>
    </row>
    <row r="403" spans="1:33" s="15" customFormat="1" ht="16.5" customHeight="1" x14ac:dyDescent="0.25">
      <c r="A403" s="11">
        <v>384</v>
      </c>
      <c r="B403" s="11" t="s">
        <v>1729</v>
      </c>
      <c r="C403" s="11" t="s">
        <v>702</v>
      </c>
      <c r="D403" s="11" t="s">
        <v>1730</v>
      </c>
      <c r="E403" s="453" t="s">
        <v>1731</v>
      </c>
      <c r="F403" s="442"/>
      <c r="G403" s="11" t="s">
        <v>629</v>
      </c>
      <c r="H403" s="11" t="s">
        <v>630</v>
      </c>
      <c r="I403" s="11">
        <v>1</v>
      </c>
      <c r="J403" s="454">
        <v>0</v>
      </c>
      <c r="K403" s="455"/>
      <c r="L403" s="442"/>
      <c r="M403" s="11" t="s">
        <v>638</v>
      </c>
      <c r="N403" s="9">
        <v>43101</v>
      </c>
      <c r="O403" s="8" t="s">
        <v>639</v>
      </c>
      <c r="P403" s="8" t="s">
        <v>640</v>
      </c>
      <c r="Q403" s="8" t="s">
        <v>639</v>
      </c>
      <c r="R403" s="7" t="s">
        <v>111</v>
      </c>
      <c r="S403" s="11" t="s">
        <v>634</v>
      </c>
      <c r="T403" s="6">
        <v>27344</v>
      </c>
      <c r="U403" s="456">
        <v>12545299</v>
      </c>
      <c r="V403" s="455"/>
      <c r="W403" s="442"/>
      <c r="X403" s="4">
        <v>12235010.189999999</v>
      </c>
      <c r="Y403" s="4">
        <v>11947413.130000001</v>
      </c>
      <c r="Z403" s="4">
        <v>6532273.7999999998</v>
      </c>
      <c r="AA403" s="456">
        <v>6532273.7999999998</v>
      </c>
      <c r="AB403" s="442"/>
      <c r="AC403" s="4">
        <v>6490808.9900000002</v>
      </c>
      <c r="AD403" s="452">
        <v>0.53390015198671403</v>
      </c>
      <c r="AE403" s="442"/>
      <c r="AF403" s="452">
        <v>0.38100000000000001</v>
      </c>
      <c r="AG403" s="442"/>
    </row>
    <row r="404" spans="1:33" s="15" customFormat="1" ht="16.5" customHeight="1" x14ac:dyDescent="0.25">
      <c r="A404" s="11">
        <v>385</v>
      </c>
      <c r="B404" s="11" t="s">
        <v>1729</v>
      </c>
      <c r="C404" s="11" t="s">
        <v>1732</v>
      </c>
      <c r="D404" s="11" t="s">
        <v>1733</v>
      </c>
      <c r="E404" s="453" t="s">
        <v>1734</v>
      </c>
      <c r="F404" s="442"/>
      <c r="G404" s="11" t="s">
        <v>629</v>
      </c>
      <c r="H404" s="11" t="s">
        <v>630</v>
      </c>
      <c r="I404" s="11">
        <v>1</v>
      </c>
      <c r="J404" s="454">
        <v>0</v>
      </c>
      <c r="K404" s="455"/>
      <c r="L404" s="442"/>
      <c r="M404" s="11" t="s">
        <v>638</v>
      </c>
      <c r="N404" s="9">
        <v>43101</v>
      </c>
      <c r="O404" s="8" t="s">
        <v>639</v>
      </c>
      <c r="P404" s="8" t="s">
        <v>640</v>
      </c>
      <c r="Q404" s="8" t="s">
        <v>639</v>
      </c>
      <c r="R404" s="7" t="s">
        <v>111</v>
      </c>
      <c r="S404" s="11" t="s">
        <v>634</v>
      </c>
      <c r="T404" s="6">
        <v>27344</v>
      </c>
      <c r="U404" s="456">
        <v>966492</v>
      </c>
      <c r="V404" s="455"/>
      <c r="W404" s="442"/>
      <c r="X404" s="4">
        <v>983796.61</v>
      </c>
      <c r="Y404" s="4">
        <v>983047.78</v>
      </c>
      <c r="Z404" s="4">
        <v>707512.07</v>
      </c>
      <c r="AA404" s="456">
        <v>707512.07</v>
      </c>
      <c r="AB404" s="442"/>
      <c r="AC404" s="4">
        <v>698243.63</v>
      </c>
      <c r="AD404" s="452">
        <v>0.71916498065590995</v>
      </c>
      <c r="AE404" s="442"/>
      <c r="AF404" s="452">
        <v>0.48049999999999998</v>
      </c>
      <c r="AG404" s="442"/>
    </row>
    <row r="405" spans="1:33" s="15" customFormat="1" ht="16.5" customHeight="1" x14ac:dyDescent="0.25">
      <c r="A405" s="11">
        <v>386</v>
      </c>
      <c r="B405" s="11" t="s">
        <v>1729</v>
      </c>
      <c r="C405" s="11" t="s">
        <v>1735</v>
      </c>
      <c r="D405" s="11" t="s">
        <v>1736</v>
      </c>
      <c r="E405" s="453" t="s">
        <v>1737</v>
      </c>
      <c r="F405" s="442"/>
      <c r="G405" s="11" t="s">
        <v>629</v>
      </c>
      <c r="H405" s="11" t="s">
        <v>630</v>
      </c>
      <c r="I405" s="11">
        <v>1</v>
      </c>
      <c r="J405" s="454">
        <v>0</v>
      </c>
      <c r="K405" s="455"/>
      <c r="L405" s="442"/>
      <c r="M405" s="11" t="s">
        <v>638</v>
      </c>
      <c r="N405" s="9">
        <v>43101</v>
      </c>
      <c r="O405" s="8" t="s">
        <v>639</v>
      </c>
      <c r="P405" s="8" t="s">
        <v>640</v>
      </c>
      <c r="Q405" s="8" t="s">
        <v>639</v>
      </c>
      <c r="R405" s="7" t="s">
        <v>111</v>
      </c>
      <c r="S405" s="11" t="s">
        <v>634</v>
      </c>
      <c r="T405" s="6">
        <v>27344</v>
      </c>
      <c r="U405" s="456">
        <v>8972723</v>
      </c>
      <c r="V405" s="455"/>
      <c r="W405" s="442"/>
      <c r="X405" s="4">
        <v>9306955.5</v>
      </c>
      <c r="Y405" s="4">
        <v>9306955.5</v>
      </c>
      <c r="Z405" s="4">
        <v>6897866.8700000001</v>
      </c>
      <c r="AA405" s="456">
        <v>6897866.8700000001</v>
      </c>
      <c r="AB405" s="442"/>
      <c r="AC405" s="4">
        <v>6822715.3799999999</v>
      </c>
      <c r="AD405" s="452">
        <v>0.74115180522782098</v>
      </c>
      <c r="AE405" s="442"/>
      <c r="AF405" s="452">
        <v>0.49959999999999999</v>
      </c>
      <c r="AG405" s="442"/>
    </row>
    <row r="406" spans="1:33" s="15" customFormat="1" ht="16.5" customHeight="1" x14ac:dyDescent="0.25">
      <c r="A406" s="11">
        <v>387</v>
      </c>
      <c r="B406" s="11" t="s">
        <v>1729</v>
      </c>
      <c r="C406" s="11" t="s">
        <v>1735</v>
      </c>
      <c r="D406" s="11" t="s">
        <v>1738</v>
      </c>
      <c r="E406" s="453" t="s">
        <v>1739</v>
      </c>
      <c r="F406" s="442"/>
      <c r="G406" s="11" t="s">
        <v>629</v>
      </c>
      <c r="H406" s="11" t="s">
        <v>630</v>
      </c>
      <c r="I406" s="11">
        <v>1</v>
      </c>
      <c r="J406" s="454">
        <v>0</v>
      </c>
      <c r="K406" s="455"/>
      <c r="L406" s="442"/>
      <c r="M406" s="11" t="s">
        <v>638</v>
      </c>
      <c r="N406" s="9">
        <v>43101</v>
      </c>
      <c r="O406" s="8" t="s">
        <v>639</v>
      </c>
      <c r="P406" s="8" t="s">
        <v>640</v>
      </c>
      <c r="Q406" s="8" t="s">
        <v>639</v>
      </c>
      <c r="R406" s="7" t="s">
        <v>111</v>
      </c>
      <c r="S406" s="11" t="s">
        <v>634</v>
      </c>
      <c r="T406" s="6">
        <v>27344</v>
      </c>
      <c r="U406" s="456">
        <v>4669075</v>
      </c>
      <c r="V406" s="455"/>
      <c r="W406" s="442"/>
      <c r="X406" s="4">
        <v>4816907.93</v>
      </c>
      <c r="Y406" s="4">
        <v>4816907.93</v>
      </c>
      <c r="Z406" s="4">
        <v>3420510.62</v>
      </c>
      <c r="AA406" s="456">
        <v>3420510.62</v>
      </c>
      <c r="AB406" s="442"/>
      <c r="AC406" s="4">
        <v>3390622.72</v>
      </c>
      <c r="AD406" s="452">
        <v>0.71010504450310297</v>
      </c>
      <c r="AE406" s="442"/>
      <c r="AF406" s="452">
        <v>0.48530000000000001</v>
      </c>
      <c r="AG406" s="442"/>
    </row>
    <row r="407" spans="1:33" s="15" customFormat="1" ht="16.5" customHeight="1" x14ac:dyDescent="0.25">
      <c r="A407" s="11">
        <v>388</v>
      </c>
      <c r="B407" s="11" t="s">
        <v>1729</v>
      </c>
      <c r="C407" s="11" t="s">
        <v>1740</v>
      </c>
      <c r="D407" s="11" t="s">
        <v>1741</v>
      </c>
      <c r="E407" s="453" t="s">
        <v>1742</v>
      </c>
      <c r="F407" s="442"/>
      <c r="G407" s="11" t="s">
        <v>629</v>
      </c>
      <c r="H407" s="11" t="s">
        <v>630</v>
      </c>
      <c r="I407" s="11">
        <v>1</v>
      </c>
      <c r="J407" s="454">
        <v>0</v>
      </c>
      <c r="K407" s="455"/>
      <c r="L407" s="442"/>
      <c r="M407" s="11" t="s">
        <v>638</v>
      </c>
      <c r="N407" s="9">
        <v>43101</v>
      </c>
      <c r="O407" s="8" t="s">
        <v>639</v>
      </c>
      <c r="P407" s="8" t="s">
        <v>640</v>
      </c>
      <c r="Q407" s="8" t="s">
        <v>639</v>
      </c>
      <c r="R407" s="7" t="s">
        <v>111</v>
      </c>
      <c r="S407" s="11" t="s">
        <v>634</v>
      </c>
      <c r="T407" s="6">
        <v>27344</v>
      </c>
      <c r="U407" s="456">
        <v>4618962</v>
      </c>
      <c r="V407" s="455"/>
      <c r="W407" s="442"/>
      <c r="X407" s="4">
        <v>4872309.72</v>
      </c>
      <c r="Y407" s="4">
        <v>4872308.72</v>
      </c>
      <c r="Z407" s="4">
        <v>3823843.07</v>
      </c>
      <c r="AA407" s="456">
        <v>3823843.07</v>
      </c>
      <c r="AB407" s="442"/>
      <c r="AC407" s="4">
        <v>3782714.11</v>
      </c>
      <c r="AD407" s="452">
        <v>0.78481116549380603</v>
      </c>
      <c r="AE407" s="442"/>
      <c r="AF407" s="452">
        <v>0.53120000000000001</v>
      </c>
      <c r="AG407" s="442"/>
    </row>
    <row r="408" spans="1:33" s="15" customFormat="1" ht="16.5" customHeight="1" x14ac:dyDescent="0.25">
      <c r="A408" s="11">
        <v>389</v>
      </c>
      <c r="B408" s="11" t="s">
        <v>1729</v>
      </c>
      <c r="C408" s="11" t="s">
        <v>1732</v>
      </c>
      <c r="D408" s="11" t="s">
        <v>1743</v>
      </c>
      <c r="E408" s="453" t="s">
        <v>1744</v>
      </c>
      <c r="F408" s="442"/>
      <c r="G408" s="11" t="s">
        <v>629</v>
      </c>
      <c r="H408" s="11" t="s">
        <v>630</v>
      </c>
      <c r="I408" s="11">
        <v>262</v>
      </c>
      <c r="J408" s="454">
        <v>0</v>
      </c>
      <c r="K408" s="455"/>
      <c r="L408" s="442"/>
      <c r="M408" s="11" t="s">
        <v>1745</v>
      </c>
      <c r="N408" s="9">
        <v>43440</v>
      </c>
      <c r="O408" s="8" t="s">
        <v>639</v>
      </c>
      <c r="P408" s="8" t="s">
        <v>640</v>
      </c>
      <c r="Q408" s="8" t="s">
        <v>639</v>
      </c>
      <c r="R408" s="7" t="s">
        <v>111</v>
      </c>
      <c r="S408" s="11" t="s">
        <v>634</v>
      </c>
      <c r="T408" s="6">
        <v>262</v>
      </c>
      <c r="U408" s="456">
        <v>2000000</v>
      </c>
      <c r="V408" s="455"/>
      <c r="W408" s="442"/>
      <c r="X408" s="4">
        <v>2000000</v>
      </c>
      <c r="Y408" s="4">
        <v>1491600</v>
      </c>
      <c r="Z408" s="4">
        <v>1491600</v>
      </c>
      <c r="AA408" s="456">
        <v>1491600</v>
      </c>
      <c r="AB408" s="442"/>
      <c r="AC408" s="4">
        <v>1491600</v>
      </c>
      <c r="AD408" s="452">
        <v>0.74580000000000002</v>
      </c>
      <c r="AE408" s="442"/>
      <c r="AF408" s="452">
        <v>0.50870000000000004</v>
      </c>
      <c r="AG408" s="442"/>
    </row>
    <row r="409" spans="1:33" s="15" customFormat="1" ht="16.5" customHeight="1" x14ac:dyDescent="0.25">
      <c r="A409" s="11">
        <v>390</v>
      </c>
      <c r="B409" s="11" t="s">
        <v>1729</v>
      </c>
      <c r="C409" s="11" t="s">
        <v>818</v>
      </c>
      <c r="D409" s="11" t="s">
        <v>1746</v>
      </c>
      <c r="E409" s="453" t="s">
        <v>1747</v>
      </c>
      <c r="F409" s="442"/>
      <c r="G409" s="11" t="s">
        <v>629</v>
      </c>
      <c r="H409" s="11" t="s">
        <v>630</v>
      </c>
      <c r="I409" s="11">
        <v>1</v>
      </c>
      <c r="J409" s="454">
        <v>0</v>
      </c>
      <c r="K409" s="455"/>
      <c r="L409" s="442"/>
      <c r="M409" s="11" t="s">
        <v>681</v>
      </c>
      <c r="N409" s="9">
        <v>43283</v>
      </c>
      <c r="O409" s="8" t="s">
        <v>875</v>
      </c>
      <c r="P409" s="8" t="s">
        <v>1748</v>
      </c>
      <c r="Q409" s="8" t="s">
        <v>875</v>
      </c>
      <c r="R409" s="7" t="s">
        <v>111</v>
      </c>
      <c r="S409" s="11" t="s">
        <v>634</v>
      </c>
      <c r="T409" s="6">
        <v>27344</v>
      </c>
      <c r="U409" s="456">
        <v>9335739.8000000007</v>
      </c>
      <c r="V409" s="455"/>
      <c r="W409" s="442"/>
      <c r="X409" s="4">
        <v>3815308.6</v>
      </c>
      <c r="Y409" s="4">
        <v>3815308.6</v>
      </c>
      <c r="Z409" s="4">
        <v>3815308.6</v>
      </c>
      <c r="AA409" s="456">
        <v>3815308.6</v>
      </c>
      <c r="AB409" s="442"/>
      <c r="AC409" s="4">
        <v>3815308.6</v>
      </c>
      <c r="AD409" s="452">
        <v>1</v>
      </c>
      <c r="AE409" s="442"/>
      <c r="AF409" s="452">
        <v>1</v>
      </c>
      <c r="AG409" s="442"/>
    </row>
    <row r="410" spans="1:33" s="15" customFormat="1" ht="16.5" customHeight="1" x14ac:dyDescent="0.25">
      <c r="A410" s="11">
        <v>391</v>
      </c>
      <c r="B410" s="11" t="s">
        <v>1729</v>
      </c>
      <c r="C410" s="11" t="s">
        <v>1735</v>
      </c>
      <c r="D410" s="11" t="s">
        <v>1749</v>
      </c>
      <c r="E410" s="453" t="s">
        <v>1750</v>
      </c>
      <c r="F410" s="442"/>
      <c r="G410" s="11" t="s">
        <v>629</v>
      </c>
      <c r="H410" s="11" t="s">
        <v>630</v>
      </c>
      <c r="I410" s="11">
        <v>1</v>
      </c>
      <c r="J410" s="454">
        <v>0</v>
      </c>
      <c r="K410" s="455"/>
      <c r="L410" s="442"/>
      <c r="M410" s="11" t="s">
        <v>681</v>
      </c>
      <c r="N410" s="9">
        <v>43102</v>
      </c>
      <c r="O410" s="8" t="s">
        <v>632</v>
      </c>
      <c r="P410" s="8" t="s">
        <v>1751</v>
      </c>
      <c r="Q410" s="8" t="s">
        <v>632</v>
      </c>
      <c r="R410" s="7" t="s">
        <v>111</v>
      </c>
      <c r="S410" s="11" t="s">
        <v>634</v>
      </c>
      <c r="T410" s="6">
        <v>27344</v>
      </c>
      <c r="U410" s="456">
        <v>2062000</v>
      </c>
      <c r="V410" s="455"/>
      <c r="W410" s="442"/>
      <c r="X410" s="4">
        <v>1726474</v>
      </c>
      <c r="Y410" s="4">
        <v>1726474</v>
      </c>
      <c r="Z410" s="4">
        <v>1726474</v>
      </c>
      <c r="AA410" s="456">
        <v>1726474</v>
      </c>
      <c r="AB410" s="442"/>
      <c r="AC410" s="4">
        <v>1726474</v>
      </c>
      <c r="AD410" s="452">
        <v>1</v>
      </c>
      <c r="AE410" s="442"/>
      <c r="AF410" s="452">
        <v>1</v>
      </c>
      <c r="AG410" s="442"/>
    </row>
    <row r="411" spans="1:33" s="15" customFormat="1" ht="16.5" customHeight="1" x14ac:dyDescent="0.25">
      <c r="A411" s="11">
        <v>392</v>
      </c>
      <c r="B411" s="11" t="s">
        <v>1729</v>
      </c>
      <c r="C411" s="11" t="s">
        <v>1732</v>
      </c>
      <c r="D411" s="11" t="s">
        <v>1752</v>
      </c>
      <c r="E411" s="453" t="s">
        <v>1753</v>
      </c>
      <c r="F411" s="442"/>
      <c r="G411" s="11" t="s">
        <v>629</v>
      </c>
      <c r="H411" s="11" t="s">
        <v>630</v>
      </c>
      <c r="I411" s="11">
        <v>1</v>
      </c>
      <c r="J411" s="454">
        <v>0</v>
      </c>
      <c r="K411" s="455"/>
      <c r="L411" s="442"/>
      <c r="M411" s="11" t="s">
        <v>681</v>
      </c>
      <c r="N411" s="9">
        <v>43192</v>
      </c>
      <c r="O411" s="8" t="s">
        <v>670</v>
      </c>
      <c r="P411" s="8" t="s">
        <v>660</v>
      </c>
      <c r="Q411" s="8" t="s">
        <v>670</v>
      </c>
      <c r="R411" s="7" t="s">
        <v>111</v>
      </c>
      <c r="S411" s="11" t="s">
        <v>634</v>
      </c>
      <c r="T411" s="6">
        <v>3000</v>
      </c>
      <c r="U411" s="456">
        <v>2420000</v>
      </c>
      <c r="V411" s="455"/>
      <c r="W411" s="442"/>
      <c r="X411" s="4">
        <v>2203135.7999999998</v>
      </c>
      <c r="Y411" s="4">
        <v>2203135.7999999998</v>
      </c>
      <c r="Z411" s="4">
        <v>2203135.7999999998</v>
      </c>
      <c r="AA411" s="456">
        <v>2203135.7999999998</v>
      </c>
      <c r="AB411" s="442"/>
      <c r="AC411" s="4">
        <v>2203135.7999999998</v>
      </c>
      <c r="AD411" s="452">
        <v>1</v>
      </c>
      <c r="AE411" s="442"/>
      <c r="AF411" s="452">
        <v>1</v>
      </c>
      <c r="AG411" s="442"/>
    </row>
    <row r="412" spans="1:33" s="15" customFormat="1" ht="16.5" customHeight="1" x14ac:dyDescent="0.25">
      <c r="A412" s="11">
        <v>393</v>
      </c>
      <c r="B412" s="11" t="s">
        <v>1729</v>
      </c>
      <c r="C412" s="11" t="s">
        <v>1735</v>
      </c>
      <c r="D412" s="11" t="s">
        <v>1754</v>
      </c>
      <c r="E412" s="453" t="s">
        <v>1755</v>
      </c>
      <c r="F412" s="442"/>
      <c r="G412" s="11" t="s">
        <v>629</v>
      </c>
      <c r="H412" s="11" t="s">
        <v>630</v>
      </c>
      <c r="I412" s="11">
        <v>1</v>
      </c>
      <c r="J412" s="454">
        <v>0</v>
      </c>
      <c r="K412" s="455"/>
      <c r="L412" s="442"/>
      <c r="M412" s="11" t="s">
        <v>681</v>
      </c>
      <c r="N412" s="9">
        <v>43402</v>
      </c>
      <c r="O412" s="8" t="s">
        <v>1756</v>
      </c>
      <c r="P412" s="8" t="s">
        <v>1757</v>
      </c>
      <c r="Q412" s="8" t="s">
        <v>1756</v>
      </c>
      <c r="R412" s="7" t="s">
        <v>111</v>
      </c>
      <c r="S412" s="11" t="s">
        <v>634</v>
      </c>
      <c r="T412" s="6">
        <v>27344</v>
      </c>
      <c r="U412" s="456">
        <v>50000</v>
      </c>
      <c r="V412" s="455"/>
      <c r="W412" s="442"/>
      <c r="X412" s="4">
        <v>50000</v>
      </c>
      <c r="Y412" s="4">
        <v>0</v>
      </c>
      <c r="Z412" s="4">
        <v>0</v>
      </c>
      <c r="AA412" s="456">
        <v>0</v>
      </c>
      <c r="AB412" s="442"/>
      <c r="AC412" s="4">
        <v>0</v>
      </c>
      <c r="AD412" s="452">
        <v>0</v>
      </c>
      <c r="AE412" s="442"/>
      <c r="AF412" s="452">
        <v>0</v>
      </c>
      <c r="AG412" s="442"/>
    </row>
    <row r="413" spans="1:33" s="15" customFormat="1" ht="16.5" customHeight="1" x14ac:dyDescent="0.25">
      <c r="A413" s="11">
        <v>394</v>
      </c>
      <c r="B413" s="11" t="s">
        <v>1729</v>
      </c>
      <c r="C413" s="11" t="s">
        <v>1735</v>
      </c>
      <c r="D413" s="11" t="s">
        <v>1758</v>
      </c>
      <c r="E413" s="453" t="s">
        <v>1759</v>
      </c>
      <c r="F413" s="442"/>
      <c r="G413" s="11" t="s">
        <v>629</v>
      </c>
      <c r="H413" s="11" t="s">
        <v>630</v>
      </c>
      <c r="I413" s="11">
        <v>1</v>
      </c>
      <c r="J413" s="454">
        <v>0</v>
      </c>
      <c r="K413" s="455"/>
      <c r="L413" s="442"/>
      <c r="M413" s="11" t="s">
        <v>681</v>
      </c>
      <c r="N413" s="9">
        <v>43430</v>
      </c>
      <c r="O413" s="8" t="s">
        <v>639</v>
      </c>
      <c r="P413" s="8" t="s">
        <v>1760</v>
      </c>
      <c r="Q413" s="8" t="s">
        <v>639</v>
      </c>
      <c r="R413" s="7" t="s">
        <v>111</v>
      </c>
      <c r="S413" s="11" t="s">
        <v>634</v>
      </c>
      <c r="T413" s="6">
        <v>27344</v>
      </c>
      <c r="U413" s="456">
        <v>3000000</v>
      </c>
      <c r="V413" s="455"/>
      <c r="W413" s="442"/>
      <c r="X413" s="4">
        <v>100000</v>
      </c>
      <c r="Y413" s="4">
        <v>0</v>
      </c>
      <c r="Z413" s="4">
        <v>0</v>
      </c>
      <c r="AA413" s="456">
        <v>0</v>
      </c>
      <c r="AB413" s="442"/>
      <c r="AC413" s="4">
        <v>0</v>
      </c>
      <c r="AD413" s="452">
        <v>0</v>
      </c>
      <c r="AE413" s="442"/>
      <c r="AF413" s="452">
        <v>0</v>
      </c>
      <c r="AG413" s="442"/>
    </row>
    <row r="414" spans="1:33" s="15" customFormat="1" ht="16.5" customHeight="1" x14ac:dyDescent="0.25">
      <c r="A414" s="11">
        <v>395</v>
      </c>
      <c r="B414" s="11" t="s">
        <v>1729</v>
      </c>
      <c r="C414" s="11" t="s">
        <v>702</v>
      </c>
      <c r="D414" s="11" t="s">
        <v>1761</v>
      </c>
      <c r="E414" s="453" t="s">
        <v>1762</v>
      </c>
      <c r="F414" s="442"/>
      <c r="G414" s="11" t="s">
        <v>629</v>
      </c>
      <c r="H414" s="11" t="s">
        <v>630</v>
      </c>
      <c r="I414" s="11">
        <v>1</v>
      </c>
      <c r="J414" s="454">
        <v>0</v>
      </c>
      <c r="K414" s="455"/>
      <c r="L414" s="442"/>
      <c r="M414" s="11" t="s">
        <v>638</v>
      </c>
      <c r="N414" s="9">
        <v>43344</v>
      </c>
      <c r="O414" s="8" t="s">
        <v>646</v>
      </c>
      <c r="P414" s="8" t="s">
        <v>647</v>
      </c>
      <c r="Q414" s="8" t="s">
        <v>646</v>
      </c>
      <c r="R414" s="7" t="s">
        <v>137</v>
      </c>
      <c r="S414" s="11" t="s">
        <v>634</v>
      </c>
      <c r="T414" s="6">
        <v>27344</v>
      </c>
      <c r="U414" s="456">
        <v>0</v>
      </c>
      <c r="V414" s="455"/>
      <c r="W414" s="442"/>
      <c r="X414" s="4">
        <v>1298009.82</v>
      </c>
      <c r="Y414" s="4">
        <v>1298009.82</v>
      </c>
      <c r="Z414" s="4">
        <v>1298009.82</v>
      </c>
      <c r="AA414" s="456">
        <v>1298009.82</v>
      </c>
      <c r="AB414" s="442"/>
      <c r="AC414" s="4">
        <v>1298009.82</v>
      </c>
      <c r="AD414" s="452">
        <v>1</v>
      </c>
      <c r="AE414" s="442"/>
      <c r="AF414" s="452">
        <v>1</v>
      </c>
      <c r="AG414" s="442"/>
    </row>
    <row r="415" spans="1:33" s="15" customFormat="1" x14ac:dyDescent="0.25">
      <c r="A415" s="14"/>
      <c r="B415" s="14"/>
      <c r="C415" s="463" t="s">
        <v>3050</v>
      </c>
      <c r="D415" s="439"/>
      <c r="E415" s="460"/>
      <c r="F415" s="439"/>
      <c r="G415" s="14"/>
      <c r="H415" s="14"/>
      <c r="I415" s="14"/>
      <c r="J415" s="459"/>
      <c r="K415" s="439"/>
      <c r="L415" s="439"/>
      <c r="M415" s="14"/>
      <c r="N415" s="13"/>
      <c r="O415" s="12"/>
      <c r="P415" s="12"/>
      <c r="Q415" s="464" t="s">
        <v>649</v>
      </c>
      <c r="R415" s="439"/>
      <c r="S415" s="14"/>
      <c r="T415" s="14"/>
      <c r="U415" s="462">
        <v>50640290.799999997</v>
      </c>
      <c r="V415" s="439"/>
      <c r="W415" s="439"/>
      <c r="X415" s="2">
        <v>43407908.170000002</v>
      </c>
      <c r="Y415" s="2">
        <v>42461161.280000001</v>
      </c>
      <c r="Z415" s="2">
        <v>31916534.649999999</v>
      </c>
      <c r="AA415" s="462">
        <v>31916534.649999999</v>
      </c>
      <c r="AB415" s="439"/>
      <c r="AC415" s="2">
        <v>31719633.050000001</v>
      </c>
      <c r="AD415" s="460"/>
      <c r="AE415" s="439"/>
      <c r="AF415" s="460"/>
      <c r="AG415" s="439"/>
    </row>
    <row r="416" spans="1:33" s="15" customFormat="1" x14ac:dyDescent="0.25">
      <c r="A416" s="458" t="s">
        <v>1763</v>
      </c>
      <c r="B416" s="439"/>
      <c r="C416" s="439"/>
      <c r="D416" s="439"/>
      <c r="E416" s="439"/>
      <c r="F416" s="439"/>
      <c r="G416" s="14"/>
      <c r="H416" s="14"/>
      <c r="I416" s="14"/>
      <c r="J416" s="459"/>
      <c r="K416" s="439"/>
      <c r="L416" s="439"/>
      <c r="M416" s="14"/>
      <c r="N416" s="13"/>
      <c r="O416" s="12"/>
      <c r="P416" s="12"/>
      <c r="Q416" s="12"/>
      <c r="R416" s="14"/>
      <c r="S416" s="14"/>
      <c r="T416" s="14"/>
      <c r="U416" s="460"/>
      <c r="V416" s="439"/>
      <c r="W416" s="439"/>
      <c r="X416" s="12"/>
      <c r="Y416" s="12"/>
      <c r="Z416" s="12"/>
      <c r="AA416" s="460"/>
      <c r="AB416" s="439"/>
      <c r="AC416" s="12"/>
      <c r="AD416" s="460"/>
      <c r="AE416" s="439"/>
      <c r="AF416" s="460"/>
      <c r="AG416" s="439"/>
    </row>
    <row r="417" spans="1:33" s="15" customFormat="1" ht="16.5" customHeight="1" x14ac:dyDescent="0.25">
      <c r="A417" s="11">
        <v>397</v>
      </c>
      <c r="B417" s="11" t="s">
        <v>1764</v>
      </c>
      <c r="C417" s="11" t="s">
        <v>626</v>
      </c>
      <c r="D417" s="11" t="s">
        <v>1765</v>
      </c>
      <c r="E417" s="453" t="s">
        <v>1766</v>
      </c>
      <c r="F417" s="442"/>
      <c r="G417" s="11" t="s">
        <v>629</v>
      </c>
      <c r="H417" s="11" t="s">
        <v>630</v>
      </c>
      <c r="I417" s="11">
        <v>1</v>
      </c>
      <c r="J417" s="454">
        <v>0</v>
      </c>
      <c r="K417" s="455"/>
      <c r="L417" s="442"/>
      <c r="M417" s="11" t="s">
        <v>631</v>
      </c>
      <c r="N417" s="9">
        <v>43103</v>
      </c>
      <c r="O417" s="8" t="s">
        <v>1767</v>
      </c>
      <c r="P417" s="8" t="s">
        <v>1768</v>
      </c>
      <c r="Q417" s="8" t="s">
        <v>1767</v>
      </c>
      <c r="R417" s="7" t="s">
        <v>137</v>
      </c>
      <c r="S417" s="11" t="s">
        <v>713</v>
      </c>
      <c r="T417" s="6">
        <v>10</v>
      </c>
      <c r="U417" s="456">
        <v>0</v>
      </c>
      <c r="V417" s="455"/>
      <c r="W417" s="442"/>
      <c r="X417" s="4">
        <v>6032</v>
      </c>
      <c r="Y417" s="4">
        <v>6032</v>
      </c>
      <c r="Z417" s="4">
        <v>6032</v>
      </c>
      <c r="AA417" s="456">
        <v>6032</v>
      </c>
      <c r="AB417" s="442"/>
      <c r="AC417" s="4">
        <v>6032</v>
      </c>
      <c r="AD417" s="452">
        <v>1</v>
      </c>
      <c r="AE417" s="442"/>
      <c r="AF417" s="452">
        <v>1</v>
      </c>
      <c r="AG417" s="442"/>
    </row>
    <row r="418" spans="1:33" s="15" customFormat="1" ht="16.5" customHeight="1" x14ac:dyDescent="0.25">
      <c r="A418" s="11">
        <v>398</v>
      </c>
      <c r="B418" s="11" t="s">
        <v>1764</v>
      </c>
      <c r="C418" s="11" t="s">
        <v>1769</v>
      </c>
      <c r="D418" s="11" t="s">
        <v>1770</v>
      </c>
      <c r="E418" s="453" t="s">
        <v>1771</v>
      </c>
      <c r="F418" s="442"/>
      <c r="G418" s="11" t="s">
        <v>629</v>
      </c>
      <c r="H418" s="11" t="s">
        <v>630</v>
      </c>
      <c r="I418" s="11">
        <v>20</v>
      </c>
      <c r="J418" s="454">
        <v>0</v>
      </c>
      <c r="K418" s="455"/>
      <c r="L418" s="442"/>
      <c r="M418" s="11" t="s">
        <v>631</v>
      </c>
      <c r="N418" s="9">
        <v>43160</v>
      </c>
      <c r="O418" s="8" t="s">
        <v>875</v>
      </c>
      <c r="P418" s="8" t="s">
        <v>1772</v>
      </c>
      <c r="Q418" s="8" t="s">
        <v>659</v>
      </c>
      <c r="R418" s="7" t="s">
        <v>111</v>
      </c>
      <c r="S418" s="11" t="s">
        <v>634</v>
      </c>
      <c r="T418" s="6">
        <v>100</v>
      </c>
      <c r="U418" s="456">
        <v>0</v>
      </c>
      <c r="V418" s="455"/>
      <c r="W418" s="442"/>
      <c r="X418" s="4">
        <v>141387.44</v>
      </c>
      <c r="Y418" s="4">
        <v>141387.44</v>
      </c>
      <c r="Z418" s="4">
        <v>141387.44</v>
      </c>
      <c r="AA418" s="456">
        <v>141387.44</v>
      </c>
      <c r="AB418" s="442"/>
      <c r="AC418" s="4">
        <v>141387.44</v>
      </c>
      <c r="AD418" s="452">
        <v>1</v>
      </c>
      <c r="AE418" s="442"/>
      <c r="AF418" s="452">
        <v>1</v>
      </c>
      <c r="AG418" s="442"/>
    </row>
    <row r="419" spans="1:33" s="15" customFormat="1" ht="16.5" customHeight="1" x14ac:dyDescent="0.25">
      <c r="A419" s="11">
        <v>399</v>
      </c>
      <c r="B419" s="11" t="s">
        <v>1764</v>
      </c>
      <c r="C419" s="11" t="s">
        <v>626</v>
      </c>
      <c r="D419" s="11" t="s">
        <v>1773</v>
      </c>
      <c r="E419" s="453" t="s">
        <v>1774</v>
      </c>
      <c r="F419" s="442"/>
      <c r="G419" s="11" t="s">
        <v>629</v>
      </c>
      <c r="H419" s="11" t="s">
        <v>630</v>
      </c>
      <c r="I419" s="11">
        <v>20</v>
      </c>
      <c r="J419" s="454">
        <v>0</v>
      </c>
      <c r="K419" s="455"/>
      <c r="L419" s="442"/>
      <c r="M419" s="11" t="s">
        <v>631</v>
      </c>
      <c r="N419" s="9">
        <v>43160</v>
      </c>
      <c r="O419" s="8" t="s">
        <v>875</v>
      </c>
      <c r="P419" s="8" t="s">
        <v>633</v>
      </c>
      <c r="Q419" s="8" t="s">
        <v>875</v>
      </c>
      <c r="R419" s="7" t="s">
        <v>111</v>
      </c>
      <c r="S419" s="11" t="s">
        <v>634</v>
      </c>
      <c r="T419" s="6">
        <v>50</v>
      </c>
      <c r="U419" s="456">
        <v>0</v>
      </c>
      <c r="V419" s="455"/>
      <c r="W419" s="442"/>
      <c r="X419" s="4">
        <v>11368</v>
      </c>
      <c r="Y419" s="4">
        <v>11368</v>
      </c>
      <c r="Z419" s="4">
        <v>11368</v>
      </c>
      <c r="AA419" s="456">
        <v>11368</v>
      </c>
      <c r="AB419" s="442"/>
      <c r="AC419" s="4">
        <v>11368</v>
      </c>
      <c r="AD419" s="452">
        <v>1</v>
      </c>
      <c r="AE419" s="442"/>
      <c r="AF419" s="452">
        <v>1</v>
      </c>
      <c r="AG419" s="442"/>
    </row>
    <row r="420" spans="1:33" s="15" customFormat="1" ht="16.5" customHeight="1" x14ac:dyDescent="0.25">
      <c r="A420" s="11">
        <v>400</v>
      </c>
      <c r="B420" s="11" t="s">
        <v>1764</v>
      </c>
      <c r="C420" s="11" t="s">
        <v>702</v>
      </c>
      <c r="D420" s="11" t="s">
        <v>1775</v>
      </c>
      <c r="E420" s="453" t="s">
        <v>1776</v>
      </c>
      <c r="F420" s="442"/>
      <c r="G420" s="11" t="s">
        <v>629</v>
      </c>
      <c r="H420" s="11" t="s">
        <v>630</v>
      </c>
      <c r="I420" s="11">
        <v>1</v>
      </c>
      <c r="J420" s="454">
        <v>0</v>
      </c>
      <c r="K420" s="455"/>
      <c r="L420" s="442"/>
      <c r="M420" s="11" t="s">
        <v>638</v>
      </c>
      <c r="N420" s="9">
        <v>43101</v>
      </c>
      <c r="O420" s="8" t="s">
        <v>639</v>
      </c>
      <c r="P420" s="8" t="s">
        <v>640</v>
      </c>
      <c r="Q420" s="8" t="s">
        <v>639</v>
      </c>
      <c r="R420" s="7" t="s">
        <v>111</v>
      </c>
      <c r="S420" s="11" t="s">
        <v>634</v>
      </c>
      <c r="T420" s="6">
        <v>27344</v>
      </c>
      <c r="U420" s="456">
        <v>47196559</v>
      </c>
      <c r="V420" s="455"/>
      <c r="W420" s="442"/>
      <c r="X420" s="4">
        <v>55563987.369999997</v>
      </c>
      <c r="Y420" s="4">
        <v>54129626.840000004</v>
      </c>
      <c r="Z420" s="4">
        <v>44463387.850000001</v>
      </c>
      <c r="AA420" s="456">
        <v>44463387.850000001</v>
      </c>
      <c r="AB420" s="442"/>
      <c r="AC420" s="4">
        <v>44312573.560000002</v>
      </c>
      <c r="AD420" s="452">
        <v>0.80021952985336997</v>
      </c>
      <c r="AE420" s="442"/>
      <c r="AF420" s="452">
        <v>0.67900000000000005</v>
      </c>
      <c r="AG420" s="442"/>
    </row>
    <row r="421" spans="1:33" s="15" customFormat="1" ht="16.5" customHeight="1" x14ac:dyDescent="0.25">
      <c r="A421" s="11">
        <v>401</v>
      </c>
      <c r="B421" s="11" t="s">
        <v>1764</v>
      </c>
      <c r="C421" s="11" t="s">
        <v>702</v>
      </c>
      <c r="D421" s="11" t="s">
        <v>1777</v>
      </c>
      <c r="E421" s="453" t="s">
        <v>1778</v>
      </c>
      <c r="F421" s="442"/>
      <c r="G421" s="11" t="s">
        <v>629</v>
      </c>
      <c r="H421" s="11" t="s">
        <v>630</v>
      </c>
      <c r="I421" s="11">
        <v>1</v>
      </c>
      <c r="J421" s="454">
        <v>0</v>
      </c>
      <c r="K421" s="455"/>
      <c r="L421" s="442"/>
      <c r="M421" s="11" t="s">
        <v>638</v>
      </c>
      <c r="N421" s="9">
        <v>43192</v>
      </c>
      <c r="O421" s="8" t="s">
        <v>775</v>
      </c>
      <c r="P421" s="8" t="s">
        <v>660</v>
      </c>
      <c r="Q421" s="8" t="s">
        <v>775</v>
      </c>
      <c r="R421" s="7" t="s">
        <v>137</v>
      </c>
      <c r="S421" s="11" t="s">
        <v>634</v>
      </c>
      <c r="T421" s="6">
        <v>700</v>
      </c>
      <c r="U421" s="456">
        <v>0</v>
      </c>
      <c r="V421" s="455"/>
      <c r="W421" s="442"/>
      <c r="X421" s="4">
        <v>2110451.63</v>
      </c>
      <c r="Y421" s="4">
        <v>2110451.63</v>
      </c>
      <c r="Z421" s="4">
        <v>2110451.63</v>
      </c>
      <c r="AA421" s="456">
        <v>2110451.63</v>
      </c>
      <c r="AB421" s="442"/>
      <c r="AC421" s="4">
        <v>2110451.63</v>
      </c>
      <c r="AD421" s="452">
        <v>1</v>
      </c>
      <c r="AE421" s="442"/>
      <c r="AF421" s="452">
        <v>1</v>
      </c>
      <c r="AG421" s="442"/>
    </row>
    <row r="422" spans="1:33" s="15" customFormat="1" x14ac:dyDescent="0.25">
      <c r="A422" s="14"/>
      <c r="B422" s="14"/>
      <c r="C422" s="463" t="s">
        <v>778</v>
      </c>
      <c r="D422" s="439"/>
      <c r="E422" s="460"/>
      <c r="F422" s="439"/>
      <c r="G422" s="14"/>
      <c r="H422" s="14"/>
      <c r="I422" s="14"/>
      <c r="J422" s="459"/>
      <c r="K422" s="439"/>
      <c r="L422" s="439"/>
      <c r="M422" s="14"/>
      <c r="N422" s="13"/>
      <c r="O422" s="12"/>
      <c r="P422" s="12"/>
      <c r="Q422" s="464" t="s">
        <v>649</v>
      </c>
      <c r="R422" s="439"/>
      <c r="S422" s="14"/>
      <c r="T422" s="14"/>
      <c r="U422" s="462">
        <v>47196559</v>
      </c>
      <c r="V422" s="439"/>
      <c r="W422" s="439"/>
      <c r="X422" s="2">
        <v>57833226.439999998</v>
      </c>
      <c r="Y422" s="2">
        <v>56398865.909999996</v>
      </c>
      <c r="Z422" s="2">
        <v>46732626.920000002</v>
      </c>
      <c r="AA422" s="462">
        <v>46732626.920000002</v>
      </c>
      <c r="AB422" s="439"/>
      <c r="AC422" s="2">
        <v>46581812.630000003</v>
      </c>
      <c r="AD422" s="460"/>
      <c r="AE422" s="439"/>
      <c r="AF422" s="460"/>
      <c r="AG422" s="439"/>
    </row>
    <row r="423" spans="1:33" s="15" customFormat="1" x14ac:dyDescent="0.25">
      <c r="A423" s="458" t="s">
        <v>1779</v>
      </c>
      <c r="B423" s="439"/>
      <c r="C423" s="439"/>
      <c r="D423" s="439"/>
      <c r="E423" s="439"/>
      <c r="F423" s="439"/>
      <c r="G423" s="14"/>
      <c r="H423" s="14"/>
      <c r="I423" s="14"/>
      <c r="J423" s="459"/>
      <c r="K423" s="439"/>
      <c r="L423" s="439"/>
      <c r="M423" s="14"/>
      <c r="N423" s="13"/>
      <c r="O423" s="12"/>
      <c r="P423" s="12"/>
      <c r="Q423" s="12"/>
      <c r="R423" s="14"/>
      <c r="S423" s="14"/>
      <c r="T423" s="14"/>
      <c r="U423" s="460"/>
      <c r="V423" s="439"/>
      <c r="W423" s="439"/>
      <c r="X423" s="12"/>
      <c r="Y423" s="12"/>
      <c r="Z423" s="12"/>
      <c r="AA423" s="460"/>
      <c r="AB423" s="439"/>
      <c r="AC423" s="12"/>
      <c r="AD423" s="460"/>
      <c r="AE423" s="439"/>
      <c r="AF423" s="460"/>
      <c r="AG423" s="439"/>
    </row>
    <row r="424" spans="1:33" s="15" customFormat="1" ht="30" customHeight="1" x14ac:dyDescent="0.25">
      <c r="A424" s="11">
        <v>402</v>
      </c>
      <c r="B424" s="11" t="s">
        <v>1780</v>
      </c>
      <c r="C424" s="11" t="s">
        <v>1769</v>
      </c>
      <c r="D424" s="11" t="s">
        <v>1781</v>
      </c>
      <c r="E424" s="453" t="s">
        <v>1782</v>
      </c>
      <c r="F424" s="442"/>
      <c r="G424" s="11" t="s">
        <v>629</v>
      </c>
      <c r="H424" s="11" t="s">
        <v>630</v>
      </c>
      <c r="I424" s="11">
        <v>1</v>
      </c>
      <c r="J424" s="454">
        <v>0</v>
      </c>
      <c r="K424" s="455"/>
      <c r="L424" s="442"/>
      <c r="M424" s="11" t="s">
        <v>631</v>
      </c>
      <c r="N424" s="9">
        <v>43159</v>
      </c>
      <c r="O424" s="8" t="s">
        <v>1783</v>
      </c>
      <c r="P424" s="8" t="s">
        <v>1767</v>
      </c>
      <c r="Q424" s="8" t="s">
        <v>1783</v>
      </c>
      <c r="R424" s="7" t="s">
        <v>153</v>
      </c>
      <c r="S424" s="11" t="s">
        <v>634</v>
      </c>
      <c r="T424" s="6">
        <v>179285</v>
      </c>
      <c r="U424" s="456">
        <v>0</v>
      </c>
      <c r="V424" s="455"/>
      <c r="W424" s="442"/>
      <c r="X424" s="4">
        <v>4408</v>
      </c>
      <c r="Y424" s="4">
        <v>4408</v>
      </c>
      <c r="Z424" s="4">
        <v>4408</v>
      </c>
      <c r="AA424" s="456">
        <v>4408</v>
      </c>
      <c r="AB424" s="442"/>
      <c r="AC424" s="4">
        <v>4408</v>
      </c>
      <c r="AD424" s="452">
        <v>1</v>
      </c>
      <c r="AE424" s="442"/>
      <c r="AF424" s="452">
        <v>1</v>
      </c>
      <c r="AG424" s="442"/>
    </row>
    <row r="425" spans="1:33" s="15" customFormat="1" ht="30" customHeight="1" x14ac:dyDescent="0.25">
      <c r="A425" s="11">
        <v>403</v>
      </c>
      <c r="B425" s="11" t="s">
        <v>1780</v>
      </c>
      <c r="C425" s="11" t="s">
        <v>1769</v>
      </c>
      <c r="D425" s="11" t="s">
        <v>1784</v>
      </c>
      <c r="E425" s="453" t="s">
        <v>1785</v>
      </c>
      <c r="F425" s="442"/>
      <c r="G425" s="11" t="s">
        <v>629</v>
      </c>
      <c r="H425" s="11" t="s">
        <v>630</v>
      </c>
      <c r="I425" s="11">
        <v>1</v>
      </c>
      <c r="J425" s="454">
        <v>0</v>
      </c>
      <c r="K425" s="455"/>
      <c r="L425" s="442"/>
      <c r="M425" s="11" t="s">
        <v>631</v>
      </c>
      <c r="N425" s="9">
        <v>43159</v>
      </c>
      <c r="O425" s="8" t="s">
        <v>1786</v>
      </c>
      <c r="P425" s="8" t="s">
        <v>1767</v>
      </c>
      <c r="Q425" s="8" t="s">
        <v>1786</v>
      </c>
      <c r="R425" s="7" t="s">
        <v>153</v>
      </c>
      <c r="S425" s="11" t="s">
        <v>634</v>
      </c>
      <c r="T425" s="6">
        <v>179285</v>
      </c>
      <c r="U425" s="456">
        <v>0</v>
      </c>
      <c r="V425" s="455"/>
      <c r="W425" s="442"/>
      <c r="X425" s="4">
        <v>4582</v>
      </c>
      <c r="Y425" s="4">
        <v>4582</v>
      </c>
      <c r="Z425" s="4">
        <v>4582</v>
      </c>
      <c r="AA425" s="456">
        <v>4582</v>
      </c>
      <c r="AB425" s="442"/>
      <c r="AC425" s="4">
        <v>4582</v>
      </c>
      <c r="AD425" s="452">
        <v>1</v>
      </c>
      <c r="AE425" s="442"/>
      <c r="AF425" s="452">
        <v>1</v>
      </c>
      <c r="AG425" s="442"/>
    </row>
    <row r="426" spans="1:33" s="15" customFormat="1" ht="30" customHeight="1" x14ac:dyDescent="0.25">
      <c r="A426" s="11">
        <v>404</v>
      </c>
      <c r="B426" s="11" t="s">
        <v>1780</v>
      </c>
      <c r="C426" s="11" t="s">
        <v>1769</v>
      </c>
      <c r="D426" s="11" t="s">
        <v>1787</v>
      </c>
      <c r="E426" s="453" t="s">
        <v>1788</v>
      </c>
      <c r="F426" s="442"/>
      <c r="G426" s="11" t="s">
        <v>629</v>
      </c>
      <c r="H426" s="11" t="s">
        <v>630</v>
      </c>
      <c r="I426" s="11">
        <v>1</v>
      </c>
      <c r="J426" s="454">
        <v>0</v>
      </c>
      <c r="K426" s="455"/>
      <c r="L426" s="442"/>
      <c r="M426" s="11" t="s">
        <v>631</v>
      </c>
      <c r="N426" s="9">
        <v>43160</v>
      </c>
      <c r="O426" s="8" t="s">
        <v>1783</v>
      </c>
      <c r="P426" s="8" t="s">
        <v>633</v>
      </c>
      <c r="Q426" s="8" t="s">
        <v>1783</v>
      </c>
      <c r="R426" s="7" t="s">
        <v>153</v>
      </c>
      <c r="S426" s="11" t="s">
        <v>634</v>
      </c>
      <c r="T426" s="6">
        <v>413</v>
      </c>
      <c r="U426" s="456">
        <v>0</v>
      </c>
      <c r="V426" s="455"/>
      <c r="W426" s="442"/>
      <c r="X426" s="4">
        <v>3248</v>
      </c>
      <c r="Y426" s="4">
        <v>3248</v>
      </c>
      <c r="Z426" s="4">
        <v>3248</v>
      </c>
      <c r="AA426" s="456">
        <v>3248</v>
      </c>
      <c r="AB426" s="442"/>
      <c r="AC426" s="4">
        <v>3248</v>
      </c>
      <c r="AD426" s="452">
        <v>1</v>
      </c>
      <c r="AE426" s="442"/>
      <c r="AF426" s="452">
        <v>1</v>
      </c>
      <c r="AG426" s="442"/>
    </row>
    <row r="427" spans="1:33" s="15" customFormat="1" ht="43.5" customHeight="1" x14ac:dyDescent="0.25">
      <c r="A427" s="11">
        <v>405</v>
      </c>
      <c r="B427" s="11" t="s">
        <v>1780</v>
      </c>
      <c r="C427" s="11" t="s">
        <v>1769</v>
      </c>
      <c r="D427" s="11" t="s">
        <v>1789</v>
      </c>
      <c r="E427" s="453" t="s">
        <v>1790</v>
      </c>
      <c r="F427" s="442"/>
      <c r="G427" s="11" t="s">
        <v>629</v>
      </c>
      <c r="H427" s="11" t="s">
        <v>630</v>
      </c>
      <c r="I427" s="11">
        <v>1</v>
      </c>
      <c r="J427" s="454">
        <v>0</v>
      </c>
      <c r="K427" s="455"/>
      <c r="L427" s="442"/>
      <c r="M427" s="11" t="s">
        <v>631</v>
      </c>
      <c r="N427" s="9">
        <v>43132</v>
      </c>
      <c r="O427" s="8" t="s">
        <v>1786</v>
      </c>
      <c r="P427" s="8" t="s">
        <v>1791</v>
      </c>
      <c r="Q427" s="8" t="s">
        <v>1786</v>
      </c>
      <c r="R427" s="7" t="s">
        <v>153</v>
      </c>
      <c r="S427" s="11" t="s">
        <v>634</v>
      </c>
      <c r="T427" s="6">
        <v>413</v>
      </c>
      <c r="U427" s="456">
        <v>0</v>
      </c>
      <c r="V427" s="455"/>
      <c r="W427" s="442"/>
      <c r="X427" s="4">
        <v>6380</v>
      </c>
      <c r="Y427" s="4">
        <v>6380</v>
      </c>
      <c r="Z427" s="4">
        <v>6380</v>
      </c>
      <c r="AA427" s="456">
        <v>6380</v>
      </c>
      <c r="AB427" s="442"/>
      <c r="AC427" s="4">
        <v>6380</v>
      </c>
      <c r="AD427" s="452">
        <v>1</v>
      </c>
      <c r="AE427" s="442"/>
      <c r="AF427" s="452">
        <v>1</v>
      </c>
      <c r="AG427" s="442"/>
    </row>
    <row r="428" spans="1:33" s="15" customFormat="1" ht="36" customHeight="1" x14ac:dyDescent="0.25">
      <c r="A428" s="11">
        <v>406</v>
      </c>
      <c r="B428" s="11" t="s">
        <v>1780</v>
      </c>
      <c r="C428" s="11" t="s">
        <v>1769</v>
      </c>
      <c r="D428" s="11" t="s">
        <v>1792</v>
      </c>
      <c r="E428" s="453" t="s">
        <v>1793</v>
      </c>
      <c r="F428" s="442"/>
      <c r="G428" s="11" t="s">
        <v>629</v>
      </c>
      <c r="H428" s="11" t="s">
        <v>630</v>
      </c>
      <c r="I428" s="11">
        <v>2</v>
      </c>
      <c r="J428" s="454">
        <v>0</v>
      </c>
      <c r="K428" s="455"/>
      <c r="L428" s="442"/>
      <c r="M428" s="11" t="s">
        <v>631</v>
      </c>
      <c r="N428" s="9">
        <v>43132</v>
      </c>
      <c r="O428" s="8" t="s">
        <v>1786</v>
      </c>
      <c r="P428" s="8" t="s">
        <v>1791</v>
      </c>
      <c r="Q428" s="8" t="s">
        <v>1786</v>
      </c>
      <c r="R428" s="7" t="s">
        <v>153</v>
      </c>
      <c r="S428" s="11" t="s">
        <v>634</v>
      </c>
      <c r="T428" s="6">
        <v>179285</v>
      </c>
      <c r="U428" s="456">
        <v>0</v>
      </c>
      <c r="V428" s="455"/>
      <c r="W428" s="442"/>
      <c r="X428" s="4">
        <v>29696</v>
      </c>
      <c r="Y428" s="4">
        <v>29696</v>
      </c>
      <c r="Z428" s="4">
        <v>29696</v>
      </c>
      <c r="AA428" s="456">
        <v>29696</v>
      </c>
      <c r="AB428" s="442"/>
      <c r="AC428" s="4">
        <v>29696</v>
      </c>
      <c r="AD428" s="452">
        <v>1</v>
      </c>
      <c r="AE428" s="442"/>
      <c r="AF428" s="452">
        <v>1</v>
      </c>
      <c r="AG428" s="442"/>
    </row>
    <row r="429" spans="1:33" s="15" customFormat="1" ht="36" customHeight="1" x14ac:dyDescent="0.25">
      <c r="A429" s="11">
        <v>407</v>
      </c>
      <c r="B429" s="11" t="s">
        <v>1780</v>
      </c>
      <c r="C429" s="11" t="s">
        <v>1769</v>
      </c>
      <c r="D429" s="11" t="s">
        <v>1794</v>
      </c>
      <c r="E429" s="453" t="s">
        <v>1795</v>
      </c>
      <c r="F429" s="442"/>
      <c r="G429" s="11" t="s">
        <v>1796</v>
      </c>
      <c r="H429" s="11" t="s">
        <v>630</v>
      </c>
      <c r="I429" s="11">
        <v>1</v>
      </c>
      <c r="J429" s="454">
        <v>0</v>
      </c>
      <c r="K429" s="455"/>
      <c r="L429" s="442"/>
      <c r="M429" s="11" t="s">
        <v>631</v>
      </c>
      <c r="N429" s="9">
        <v>43172</v>
      </c>
      <c r="O429" s="8" t="s">
        <v>1798</v>
      </c>
      <c r="P429" s="8" t="s">
        <v>1799</v>
      </c>
      <c r="Q429" s="8" t="s">
        <v>1798</v>
      </c>
      <c r="R429" s="7" t="s">
        <v>153</v>
      </c>
      <c r="S429" s="11" t="s">
        <v>634</v>
      </c>
      <c r="T429" s="6">
        <v>413</v>
      </c>
      <c r="U429" s="456">
        <v>0</v>
      </c>
      <c r="V429" s="455"/>
      <c r="W429" s="442"/>
      <c r="X429" s="4">
        <v>4408</v>
      </c>
      <c r="Y429" s="4">
        <v>4408</v>
      </c>
      <c r="Z429" s="4">
        <v>4408</v>
      </c>
      <c r="AA429" s="456">
        <v>4408</v>
      </c>
      <c r="AB429" s="442"/>
      <c r="AC429" s="4">
        <v>4408</v>
      </c>
      <c r="AD429" s="452">
        <v>1</v>
      </c>
      <c r="AE429" s="442"/>
      <c r="AF429" s="452">
        <v>1</v>
      </c>
      <c r="AG429" s="442"/>
    </row>
    <row r="430" spans="1:33" s="15" customFormat="1" ht="36" customHeight="1" x14ac:dyDescent="0.25">
      <c r="A430" s="11">
        <v>408</v>
      </c>
      <c r="B430" s="11" t="s">
        <v>1780</v>
      </c>
      <c r="C430" s="11" t="s">
        <v>1769</v>
      </c>
      <c r="D430" s="11" t="s">
        <v>1800</v>
      </c>
      <c r="E430" s="453" t="s">
        <v>1801</v>
      </c>
      <c r="F430" s="442"/>
      <c r="G430" s="11" t="s">
        <v>1796</v>
      </c>
      <c r="H430" s="11" t="s">
        <v>630</v>
      </c>
      <c r="I430" s="11">
        <v>1</v>
      </c>
      <c r="J430" s="454">
        <v>0</v>
      </c>
      <c r="K430" s="455"/>
      <c r="L430" s="442"/>
      <c r="M430" s="11" t="s">
        <v>631</v>
      </c>
      <c r="N430" s="9">
        <v>43172</v>
      </c>
      <c r="O430" s="8" t="s">
        <v>1798</v>
      </c>
      <c r="P430" s="8" t="s">
        <v>1799</v>
      </c>
      <c r="Q430" s="8" t="s">
        <v>1798</v>
      </c>
      <c r="R430" s="7" t="s">
        <v>153</v>
      </c>
      <c r="S430" s="11" t="s">
        <v>634</v>
      </c>
      <c r="T430" s="6">
        <v>413</v>
      </c>
      <c r="U430" s="456">
        <v>0</v>
      </c>
      <c r="V430" s="455"/>
      <c r="W430" s="442"/>
      <c r="X430" s="4">
        <v>2900</v>
      </c>
      <c r="Y430" s="4">
        <v>2900</v>
      </c>
      <c r="Z430" s="4">
        <v>2900</v>
      </c>
      <c r="AA430" s="456">
        <v>2900</v>
      </c>
      <c r="AB430" s="442"/>
      <c r="AC430" s="4">
        <v>2900</v>
      </c>
      <c r="AD430" s="452">
        <v>1</v>
      </c>
      <c r="AE430" s="442"/>
      <c r="AF430" s="452">
        <v>1</v>
      </c>
      <c r="AG430" s="442"/>
    </row>
    <row r="431" spans="1:33" s="15" customFormat="1" ht="36" customHeight="1" x14ac:dyDescent="0.25">
      <c r="A431" s="11">
        <v>409</v>
      </c>
      <c r="B431" s="11" t="s">
        <v>1780</v>
      </c>
      <c r="C431" s="11" t="s">
        <v>626</v>
      </c>
      <c r="D431" s="11" t="s">
        <v>1802</v>
      </c>
      <c r="E431" s="453" t="s">
        <v>1803</v>
      </c>
      <c r="F431" s="442"/>
      <c r="G431" s="11" t="s">
        <v>629</v>
      </c>
      <c r="H431" s="11" t="s">
        <v>630</v>
      </c>
      <c r="I431" s="11">
        <v>1</v>
      </c>
      <c r="J431" s="454">
        <v>0</v>
      </c>
      <c r="K431" s="455"/>
      <c r="L431" s="442"/>
      <c r="M431" s="11" t="s">
        <v>631</v>
      </c>
      <c r="N431" s="9">
        <v>43192</v>
      </c>
      <c r="O431" s="8" t="s">
        <v>656</v>
      </c>
      <c r="P431" s="8" t="s">
        <v>660</v>
      </c>
      <c r="Q431" s="8" t="s">
        <v>656</v>
      </c>
      <c r="R431" s="7" t="s">
        <v>153</v>
      </c>
      <c r="S431" s="11" t="s">
        <v>634</v>
      </c>
      <c r="T431" s="6">
        <v>20</v>
      </c>
      <c r="U431" s="456">
        <v>0</v>
      </c>
      <c r="V431" s="455"/>
      <c r="W431" s="442"/>
      <c r="X431" s="4">
        <v>6844</v>
      </c>
      <c r="Y431" s="4">
        <v>6844</v>
      </c>
      <c r="Z431" s="4">
        <v>6844</v>
      </c>
      <c r="AA431" s="456">
        <v>6844</v>
      </c>
      <c r="AB431" s="442"/>
      <c r="AC431" s="4">
        <v>6844</v>
      </c>
      <c r="AD431" s="452">
        <v>1</v>
      </c>
      <c r="AE431" s="442"/>
      <c r="AF431" s="452">
        <v>1</v>
      </c>
      <c r="AG431" s="442"/>
    </row>
    <row r="432" spans="1:33" s="15" customFormat="1" ht="36" customHeight="1" x14ac:dyDescent="0.25">
      <c r="A432" s="11">
        <v>410</v>
      </c>
      <c r="B432" s="11" t="s">
        <v>1780</v>
      </c>
      <c r="C432" s="11" t="s">
        <v>626</v>
      </c>
      <c r="D432" s="11" t="s">
        <v>1804</v>
      </c>
      <c r="E432" s="453" t="s">
        <v>1790</v>
      </c>
      <c r="F432" s="442"/>
      <c r="G432" s="11" t="s">
        <v>629</v>
      </c>
      <c r="H432" s="11" t="s">
        <v>630</v>
      </c>
      <c r="I432" s="11">
        <v>1</v>
      </c>
      <c r="J432" s="454">
        <v>0</v>
      </c>
      <c r="K432" s="455"/>
      <c r="L432" s="442"/>
      <c r="M432" s="11" t="s">
        <v>631</v>
      </c>
      <c r="N432" s="9">
        <v>43192</v>
      </c>
      <c r="O432" s="8" t="s">
        <v>656</v>
      </c>
      <c r="P432" s="8" t="s">
        <v>660</v>
      </c>
      <c r="Q432" s="8" t="s">
        <v>656</v>
      </c>
      <c r="R432" s="7" t="s">
        <v>153</v>
      </c>
      <c r="S432" s="11" t="s">
        <v>634</v>
      </c>
      <c r="T432" s="6">
        <v>413</v>
      </c>
      <c r="U432" s="456">
        <v>0</v>
      </c>
      <c r="V432" s="455"/>
      <c r="W432" s="442"/>
      <c r="X432" s="4">
        <v>6380</v>
      </c>
      <c r="Y432" s="4">
        <v>6380</v>
      </c>
      <c r="Z432" s="4">
        <v>6380</v>
      </c>
      <c r="AA432" s="456">
        <v>6380</v>
      </c>
      <c r="AB432" s="442"/>
      <c r="AC432" s="4">
        <v>6380</v>
      </c>
      <c r="AD432" s="452">
        <v>1</v>
      </c>
      <c r="AE432" s="442"/>
      <c r="AF432" s="452">
        <v>1</v>
      </c>
      <c r="AG432" s="442"/>
    </row>
    <row r="433" spans="1:33" s="15" customFormat="1" ht="27" customHeight="1" x14ac:dyDescent="0.25">
      <c r="A433" s="11">
        <v>411</v>
      </c>
      <c r="B433" s="11" t="s">
        <v>1780</v>
      </c>
      <c r="C433" s="11" t="s">
        <v>626</v>
      </c>
      <c r="D433" s="11" t="s">
        <v>1805</v>
      </c>
      <c r="E433" s="453" t="s">
        <v>1806</v>
      </c>
      <c r="F433" s="442"/>
      <c r="G433" s="11" t="s">
        <v>629</v>
      </c>
      <c r="H433" s="11" t="s">
        <v>630</v>
      </c>
      <c r="I433" s="11">
        <v>1</v>
      </c>
      <c r="J433" s="454">
        <v>0</v>
      </c>
      <c r="K433" s="455"/>
      <c r="L433" s="442"/>
      <c r="M433" s="11" t="s">
        <v>631</v>
      </c>
      <c r="N433" s="9">
        <v>43192</v>
      </c>
      <c r="O433" s="8" t="s">
        <v>656</v>
      </c>
      <c r="P433" s="8" t="s">
        <v>660</v>
      </c>
      <c r="Q433" s="8" t="s">
        <v>656</v>
      </c>
      <c r="R433" s="7" t="s">
        <v>153</v>
      </c>
      <c r="S433" s="11" t="s">
        <v>634</v>
      </c>
      <c r="T433" s="6">
        <v>27344</v>
      </c>
      <c r="U433" s="456">
        <v>0</v>
      </c>
      <c r="V433" s="455"/>
      <c r="W433" s="442"/>
      <c r="X433" s="4">
        <v>36000</v>
      </c>
      <c r="Y433" s="4">
        <v>36000</v>
      </c>
      <c r="Z433" s="4">
        <v>36000</v>
      </c>
      <c r="AA433" s="456">
        <v>36000</v>
      </c>
      <c r="AB433" s="442"/>
      <c r="AC433" s="4">
        <v>36000</v>
      </c>
      <c r="AD433" s="452">
        <v>1</v>
      </c>
      <c r="AE433" s="442"/>
      <c r="AF433" s="452">
        <v>1</v>
      </c>
      <c r="AG433" s="442"/>
    </row>
    <row r="434" spans="1:33" s="15" customFormat="1" ht="38.25" customHeight="1" x14ac:dyDescent="0.25">
      <c r="A434" s="11">
        <v>412</v>
      </c>
      <c r="B434" s="11" t="s">
        <v>1780</v>
      </c>
      <c r="C434" s="11" t="s">
        <v>626</v>
      </c>
      <c r="D434" s="11" t="s">
        <v>1807</v>
      </c>
      <c r="E434" s="453" t="s">
        <v>1808</v>
      </c>
      <c r="F434" s="442"/>
      <c r="G434" s="11" t="s">
        <v>629</v>
      </c>
      <c r="H434" s="11" t="s">
        <v>630</v>
      </c>
      <c r="I434" s="11">
        <v>2</v>
      </c>
      <c r="J434" s="454">
        <v>0</v>
      </c>
      <c r="K434" s="455"/>
      <c r="L434" s="442"/>
      <c r="M434" s="11" t="s">
        <v>631</v>
      </c>
      <c r="N434" s="9">
        <v>43252</v>
      </c>
      <c r="O434" s="8" t="s">
        <v>875</v>
      </c>
      <c r="P434" s="8" t="s">
        <v>743</v>
      </c>
      <c r="Q434" s="8" t="s">
        <v>875</v>
      </c>
      <c r="R434" s="7" t="s">
        <v>201</v>
      </c>
      <c r="S434" s="11" t="s">
        <v>634</v>
      </c>
      <c r="T434" s="6">
        <v>179285</v>
      </c>
      <c r="U434" s="456">
        <v>0</v>
      </c>
      <c r="V434" s="455"/>
      <c r="W434" s="442"/>
      <c r="X434" s="4">
        <v>1569016</v>
      </c>
      <c r="Y434" s="4">
        <v>1569016</v>
      </c>
      <c r="Z434" s="4">
        <v>1569016</v>
      </c>
      <c r="AA434" s="456">
        <v>1569016</v>
      </c>
      <c r="AB434" s="442"/>
      <c r="AC434" s="4">
        <v>1569016</v>
      </c>
      <c r="AD434" s="452">
        <v>1</v>
      </c>
      <c r="AE434" s="442"/>
      <c r="AF434" s="452">
        <v>1</v>
      </c>
      <c r="AG434" s="442"/>
    </row>
    <row r="435" spans="1:33" s="15" customFormat="1" ht="39.75" customHeight="1" x14ac:dyDescent="0.25">
      <c r="A435" s="11">
        <v>413</v>
      </c>
      <c r="B435" s="11" t="s">
        <v>1780</v>
      </c>
      <c r="C435" s="11" t="s">
        <v>626</v>
      </c>
      <c r="D435" s="11" t="s">
        <v>1809</v>
      </c>
      <c r="E435" s="453" t="s">
        <v>1810</v>
      </c>
      <c r="F435" s="442"/>
      <c r="G435" s="11" t="s">
        <v>629</v>
      </c>
      <c r="H435" s="11" t="s">
        <v>630</v>
      </c>
      <c r="I435" s="11">
        <v>2</v>
      </c>
      <c r="J435" s="454">
        <v>0</v>
      </c>
      <c r="K435" s="455"/>
      <c r="L435" s="442"/>
      <c r="M435" s="11" t="s">
        <v>631</v>
      </c>
      <c r="N435" s="9">
        <v>43313</v>
      </c>
      <c r="O435" s="8" t="s">
        <v>875</v>
      </c>
      <c r="P435" s="8" t="s">
        <v>671</v>
      </c>
      <c r="Q435" s="8" t="s">
        <v>875</v>
      </c>
      <c r="R435" s="7" t="s">
        <v>153</v>
      </c>
      <c r="S435" s="11" t="s">
        <v>634</v>
      </c>
      <c r="T435" s="6">
        <v>413</v>
      </c>
      <c r="U435" s="456">
        <v>0</v>
      </c>
      <c r="V435" s="455"/>
      <c r="W435" s="442"/>
      <c r="X435" s="4">
        <v>25473.599999999999</v>
      </c>
      <c r="Y435" s="4">
        <v>25473.599999999999</v>
      </c>
      <c r="Z435" s="4">
        <v>25473.599999999999</v>
      </c>
      <c r="AA435" s="456">
        <v>25473.599999999999</v>
      </c>
      <c r="AB435" s="442"/>
      <c r="AC435" s="4">
        <v>25473.599999999999</v>
      </c>
      <c r="AD435" s="452">
        <v>1</v>
      </c>
      <c r="AE435" s="442"/>
      <c r="AF435" s="452">
        <v>1</v>
      </c>
      <c r="AG435" s="442"/>
    </row>
    <row r="436" spans="1:33" s="15" customFormat="1" ht="39.75" customHeight="1" x14ac:dyDescent="0.25">
      <c r="A436" s="11">
        <v>414</v>
      </c>
      <c r="B436" s="11" t="s">
        <v>1780</v>
      </c>
      <c r="C436" s="11" t="s">
        <v>1811</v>
      </c>
      <c r="D436" s="11" t="s">
        <v>1812</v>
      </c>
      <c r="E436" s="453" t="s">
        <v>1813</v>
      </c>
      <c r="F436" s="442"/>
      <c r="G436" s="11" t="s">
        <v>629</v>
      </c>
      <c r="H436" s="11" t="s">
        <v>630</v>
      </c>
      <c r="I436" s="11">
        <v>1</v>
      </c>
      <c r="J436" s="454">
        <v>0</v>
      </c>
      <c r="K436" s="455"/>
      <c r="L436" s="442"/>
      <c r="M436" s="11" t="s">
        <v>638</v>
      </c>
      <c r="N436" s="9">
        <v>43101</v>
      </c>
      <c r="O436" s="8" t="s">
        <v>639</v>
      </c>
      <c r="P436" s="8" t="s">
        <v>640</v>
      </c>
      <c r="Q436" s="8" t="s">
        <v>639</v>
      </c>
      <c r="R436" s="7" t="s">
        <v>153</v>
      </c>
      <c r="S436" s="11" t="s">
        <v>634</v>
      </c>
      <c r="T436" s="6">
        <v>179285</v>
      </c>
      <c r="U436" s="456">
        <v>86747170</v>
      </c>
      <c r="V436" s="455"/>
      <c r="W436" s="442"/>
      <c r="X436" s="4">
        <v>86780076.049999997</v>
      </c>
      <c r="Y436" s="4">
        <v>85839950.989999995</v>
      </c>
      <c r="Z436" s="4">
        <v>60060950.869999997</v>
      </c>
      <c r="AA436" s="456">
        <v>60060950.869999997</v>
      </c>
      <c r="AB436" s="442"/>
      <c r="AC436" s="4">
        <v>59672611.450000003</v>
      </c>
      <c r="AD436" s="452">
        <v>0.69210530347305499</v>
      </c>
      <c r="AE436" s="442"/>
      <c r="AF436" s="452">
        <v>0.4652</v>
      </c>
      <c r="AG436" s="442"/>
    </row>
    <row r="437" spans="1:33" s="15" customFormat="1" ht="39.75" customHeight="1" x14ac:dyDescent="0.25">
      <c r="A437" s="11">
        <v>415</v>
      </c>
      <c r="B437" s="11" t="s">
        <v>1780</v>
      </c>
      <c r="C437" s="11" t="s">
        <v>1811</v>
      </c>
      <c r="D437" s="11" t="s">
        <v>1814</v>
      </c>
      <c r="E437" s="453" t="s">
        <v>1815</v>
      </c>
      <c r="F437" s="442"/>
      <c r="G437" s="11" t="s">
        <v>629</v>
      </c>
      <c r="H437" s="11" t="s">
        <v>630</v>
      </c>
      <c r="I437" s="11">
        <v>0</v>
      </c>
      <c r="J437" s="454">
        <v>0</v>
      </c>
      <c r="K437" s="455"/>
      <c r="L437" s="442"/>
      <c r="M437" s="11"/>
      <c r="N437" s="9">
        <v>43101</v>
      </c>
      <c r="O437" s="8" t="s">
        <v>639</v>
      </c>
      <c r="P437" s="8" t="s">
        <v>640</v>
      </c>
      <c r="Q437" s="8" t="s">
        <v>639</v>
      </c>
      <c r="R437" s="7" t="s">
        <v>153</v>
      </c>
      <c r="S437" s="11" t="s">
        <v>634</v>
      </c>
      <c r="T437" s="6">
        <v>27344</v>
      </c>
      <c r="U437" s="456">
        <v>5602360.1699999999</v>
      </c>
      <c r="V437" s="455"/>
      <c r="W437" s="442"/>
      <c r="X437" s="4">
        <v>0</v>
      </c>
      <c r="Y437" s="4">
        <v>0</v>
      </c>
      <c r="Z437" s="4">
        <v>0</v>
      </c>
      <c r="AA437" s="456">
        <v>0</v>
      </c>
      <c r="AB437" s="442"/>
      <c r="AC437" s="4">
        <v>0</v>
      </c>
      <c r="AD437" s="452">
        <v>0</v>
      </c>
      <c r="AE437" s="442"/>
      <c r="AF437" s="452">
        <v>0</v>
      </c>
      <c r="AG437" s="442"/>
    </row>
    <row r="438" spans="1:33" s="15" customFormat="1" ht="24.75" customHeight="1" x14ac:dyDescent="0.25">
      <c r="A438" s="11">
        <v>416</v>
      </c>
      <c r="B438" s="11" t="s">
        <v>1780</v>
      </c>
      <c r="C438" s="11" t="s">
        <v>1816</v>
      </c>
      <c r="D438" s="11" t="s">
        <v>1817</v>
      </c>
      <c r="E438" s="453" t="s">
        <v>1818</v>
      </c>
      <c r="F438" s="442"/>
      <c r="G438" s="11" t="s">
        <v>629</v>
      </c>
      <c r="H438" s="11" t="s">
        <v>630</v>
      </c>
      <c r="I438" s="11">
        <v>0</v>
      </c>
      <c r="J438" s="454">
        <v>0</v>
      </c>
      <c r="K438" s="455"/>
      <c r="L438" s="442"/>
      <c r="M438" s="11" t="s">
        <v>710</v>
      </c>
      <c r="N438" s="9">
        <v>43101</v>
      </c>
      <c r="O438" s="8" t="s">
        <v>639</v>
      </c>
      <c r="P438" s="8" t="s">
        <v>640</v>
      </c>
      <c r="Q438" s="8" t="s">
        <v>639</v>
      </c>
      <c r="R438" s="7" t="s">
        <v>201</v>
      </c>
      <c r="S438" s="11" t="s">
        <v>634</v>
      </c>
      <c r="T438" s="6">
        <v>179285</v>
      </c>
      <c r="U438" s="456">
        <v>13233013.51</v>
      </c>
      <c r="V438" s="455"/>
      <c r="W438" s="442"/>
      <c r="X438" s="4">
        <v>0</v>
      </c>
      <c r="Y438" s="4">
        <v>0</v>
      </c>
      <c r="Z438" s="4">
        <v>0</v>
      </c>
      <c r="AA438" s="456">
        <v>0</v>
      </c>
      <c r="AB438" s="442"/>
      <c r="AC438" s="4">
        <v>0</v>
      </c>
      <c r="AD438" s="452">
        <v>0</v>
      </c>
      <c r="AE438" s="442"/>
      <c r="AF438" s="452">
        <v>0</v>
      </c>
      <c r="AG438" s="442"/>
    </row>
    <row r="439" spans="1:33" s="15" customFormat="1" ht="24.75" customHeight="1" x14ac:dyDescent="0.25">
      <c r="A439" s="11">
        <v>417</v>
      </c>
      <c r="B439" s="11" t="s">
        <v>1780</v>
      </c>
      <c r="C439" s="11" t="s">
        <v>1811</v>
      </c>
      <c r="D439" s="11" t="s">
        <v>1819</v>
      </c>
      <c r="E439" s="453" t="s">
        <v>1820</v>
      </c>
      <c r="F439" s="442"/>
      <c r="G439" s="11" t="s">
        <v>629</v>
      </c>
      <c r="H439" s="11" t="s">
        <v>630</v>
      </c>
      <c r="I439" s="11">
        <v>0</v>
      </c>
      <c r="J439" s="454">
        <v>0</v>
      </c>
      <c r="K439" s="455"/>
      <c r="L439" s="442"/>
      <c r="M439" s="11"/>
      <c r="N439" s="9">
        <v>43192</v>
      </c>
      <c r="O439" s="8" t="s">
        <v>639</v>
      </c>
      <c r="P439" s="8" t="s">
        <v>660</v>
      </c>
      <c r="Q439" s="8" t="s">
        <v>639</v>
      </c>
      <c r="R439" s="7" t="s">
        <v>201</v>
      </c>
      <c r="S439" s="11" t="s">
        <v>634</v>
      </c>
      <c r="T439" s="6">
        <v>413</v>
      </c>
      <c r="U439" s="456">
        <v>2706158.18</v>
      </c>
      <c r="V439" s="455"/>
      <c r="W439" s="442"/>
      <c r="X439" s="4">
        <v>0</v>
      </c>
      <c r="Y439" s="4">
        <v>0</v>
      </c>
      <c r="Z439" s="4">
        <v>0</v>
      </c>
      <c r="AA439" s="456">
        <v>0</v>
      </c>
      <c r="AB439" s="442"/>
      <c r="AC439" s="4">
        <v>0</v>
      </c>
      <c r="AD439" s="452">
        <v>0</v>
      </c>
      <c r="AE439" s="442"/>
      <c r="AF439" s="452">
        <v>0</v>
      </c>
      <c r="AG439" s="442"/>
    </row>
    <row r="440" spans="1:33" s="15" customFormat="1" ht="37.5" customHeight="1" x14ac:dyDescent="0.25">
      <c r="A440" s="11">
        <v>418</v>
      </c>
      <c r="B440" s="11" t="s">
        <v>1780</v>
      </c>
      <c r="C440" s="11" t="s">
        <v>1811</v>
      </c>
      <c r="D440" s="11" t="s">
        <v>1821</v>
      </c>
      <c r="E440" s="453" t="s">
        <v>1822</v>
      </c>
      <c r="F440" s="442"/>
      <c r="G440" s="11" t="s">
        <v>629</v>
      </c>
      <c r="H440" s="11" t="s">
        <v>630</v>
      </c>
      <c r="I440" s="11">
        <v>1</v>
      </c>
      <c r="J440" s="454">
        <v>0</v>
      </c>
      <c r="K440" s="455"/>
      <c r="L440" s="442"/>
      <c r="M440" s="11" t="s">
        <v>638</v>
      </c>
      <c r="N440" s="9">
        <v>43101</v>
      </c>
      <c r="O440" s="8" t="s">
        <v>639</v>
      </c>
      <c r="P440" s="8" t="s">
        <v>640</v>
      </c>
      <c r="Q440" s="8" t="s">
        <v>639</v>
      </c>
      <c r="R440" s="7" t="s">
        <v>111</v>
      </c>
      <c r="S440" s="11" t="s">
        <v>634</v>
      </c>
      <c r="T440" s="6">
        <v>179285</v>
      </c>
      <c r="U440" s="456">
        <v>1419800</v>
      </c>
      <c r="V440" s="455"/>
      <c r="W440" s="442"/>
      <c r="X440" s="4">
        <v>2069651.15</v>
      </c>
      <c r="Y440" s="4">
        <v>2069557.55</v>
      </c>
      <c r="Z440" s="4">
        <v>1455783.27</v>
      </c>
      <c r="AA440" s="456">
        <v>1455783.27</v>
      </c>
      <c r="AB440" s="442"/>
      <c r="AC440" s="4">
        <v>1452235.11</v>
      </c>
      <c r="AD440" s="452">
        <v>0.70339548285709896</v>
      </c>
      <c r="AE440" s="442"/>
      <c r="AF440" s="452">
        <v>0.70340000000000003</v>
      </c>
      <c r="AG440" s="442"/>
    </row>
    <row r="441" spans="1:33" s="15" customFormat="1" ht="24.75" customHeight="1" x14ac:dyDescent="0.25">
      <c r="A441" s="11">
        <v>419</v>
      </c>
      <c r="B441" s="11" t="s">
        <v>1780</v>
      </c>
      <c r="C441" s="11" t="s">
        <v>1816</v>
      </c>
      <c r="D441" s="11" t="s">
        <v>1823</v>
      </c>
      <c r="E441" s="453" t="s">
        <v>1824</v>
      </c>
      <c r="F441" s="442"/>
      <c r="G441" s="11" t="s">
        <v>629</v>
      </c>
      <c r="H441" s="11" t="s">
        <v>630</v>
      </c>
      <c r="I441" s="11">
        <v>168</v>
      </c>
      <c r="J441" s="454">
        <v>0</v>
      </c>
      <c r="K441" s="455"/>
      <c r="L441" s="442"/>
      <c r="M441" s="11" t="s">
        <v>1825</v>
      </c>
      <c r="N441" s="9">
        <v>43280</v>
      </c>
      <c r="O441" s="8" t="s">
        <v>646</v>
      </c>
      <c r="P441" s="8" t="s">
        <v>775</v>
      </c>
      <c r="Q441" s="8" t="s">
        <v>646</v>
      </c>
      <c r="R441" s="7" t="s">
        <v>201</v>
      </c>
      <c r="S441" s="11" t="s">
        <v>634</v>
      </c>
      <c r="T441" s="6">
        <v>168</v>
      </c>
      <c r="U441" s="456">
        <v>0</v>
      </c>
      <c r="V441" s="455"/>
      <c r="W441" s="442"/>
      <c r="X441" s="4">
        <v>873600</v>
      </c>
      <c r="Y441" s="4">
        <v>873600</v>
      </c>
      <c r="Z441" s="4">
        <v>873600</v>
      </c>
      <c r="AA441" s="456">
        <v>873600</v>
      </c>
      <c r="AB441" s="442"/>
      <c r="AC441" s="4">
        <v>873600</v>
      </c>
      <c r="AD441" s="452">
        <v>1</v>
      </c>
      <c r="AE441" s="442"/>
      <c r="AF441" s="452">
        <v>1</v>
      </c>
      <c r="AG441" s="442"/>
    </row>
    <row r="442" spans="1:33" s="15" customFormat="1" ht="24.75" customHeight="1" x14ac:dyDescent="0.25">
      <c r="A442" s="11">
        <v>420</v>
      </c>
      <c r="B442" s="11" t="s">
        <v>1780</v>
      </c>
      <c r="C442" s="11" t="s">
        <v>1816</v>
      </c>
      <c r="D442" s="11" t="s">
        <v>1826</v>
      </c>
      <c r="E442" s="453" t="s">
        <v>1827</v>
      </c>
      <c r="F442" s="442"/>
      <c r="G442" s="11" t="s">
        <v>629</v>
      </c>
      <c r="H442" s="11" t="s">
        <v>630</v>
      </c>
      <c r="I442" s="11">
        <v>75</v>
      </c>
      <c r="J442" s="454">
        <v>0</v>
      </c>
      <c r="K442" s="455"/>
      <c r="L442" s="442"/>
      <c r="M442" s="11" t="s">
        <v>1825</v>
      </c>
      <c r="N442" s="9">
        <v>43280</v>
      </c>
      <c r="O442" s="8" t="s">
        <v>646</v>
      </c>
      <c r="P442" s="8" t="s">
        <v>775</v>
      </c>
      <c r="Q442" s="8" t="s">
        <v>646</v>
      </c>
      <c r="R442" s="7" t="s">
        <v>201</v>
      </c>
      <c r="S442" s="11" t="s">
        <v>634</v>
      </c>
      <c r="T442" s="6">
        <v>75</v>
      </c>
      <c r="U442" s="456">
        <v>0</v>
      </c>
      <c r="V442" s="455"/>
      <c r="W442" s="442"/>
      <c r="X442" s="4">
        <v>390000</v>
      </c>
      <c r="Y442" s="4">
        <v>390000</v>
      </c>
      <c r="Z442" s="4">
        <v>390000</v>
      </c>
      <c r="AA442" s="456">
        <v>390000</v>
      </c>
      <c r="AB442" s="442"/>
      <c r="AC442" s="4">
        <v>390000</v>
      </c>
      <c r="AD442" s="452">
        <v>1</v>
      </c>
      <c r="AE442" s="442"/>
      <c r="AF442" s="452">
        <v>1</v>
      </c>
      <c r="AG442" s="442"/>
    </row>
    <row r="443" spans="1:33" s="15" customFormat="1" ht="24.75" customHeight="1" x14ac:dyDescent="0.25">
      <c r="A443" s="11">
        <v>421</v>
      </c>
      <c r="B443" s="11" t="s">
        <v>1780</v>
      </c>
      <c r="C443" s="11" t="s">
        <v>1816</v>
      </c>
      <c r="D443" s="11" t="s">
        <v>1828</v>
      </c>
      <c r="E443" s="453" t="s">
        <v>1829</v>
      </c>
      <c r="F443" s="442"/>
      <c r="G443" s="11" t="s">
        <v>629</v>
      </c>
      <c r="H443" s="11" t="s">
        <v>630</v>
      </c>
      <c r="I443" s="11">
        <v>1</v>
      </c>
      <c r="J443" s="454">
        <v>0</v>
      </c>
      <c r="K443" s="455"/>
      <c r="L443" s="442"/>
      <c r="M443" s="11" t="s">
        <v>1830</v>
      </c>
      <c r="N443" s="9">
        <v>43280</v>
      </c>
      <c r="O443" s="8" t="s">
        <v>875</v>
      </c>
      <c r="P443" s="8" t="s">
        <v>775</v>
      </c>
      <c r="Q443" s="8" t="s">
        <v>875</v>
      </c>
      <c r="R443" s="7" t="s">
        <v>201</v>
      </c>
      <c r="S443" s="11" t="s">
        <v>634</v>
      </c>
      <c r="T443" s="6">
        <v>179285</v>
      </c>
      <c r="U443" s="456">
        <v>0</v>
      </c>
      <c r="V443" s="455"/>
      <c r="W443" s="442"/>
      <c r="X443" s="4">
        <v>753000</v>
      </c>
      <c r="Y443" s="4">
        <v>753000</v>
      </c>
      <c r="Z443" s="4">
        <v>753000</v>
      </c>
      <c r="AA443" s="456">
        <v>753000</v>
      </c>
      <c r="AB443" s="442"/>
      <c r="AC443" s="4">
        <v>753000</v>
      </c>
      <c r="AD443" s="452">
        <v>1</v>
      </c>
      <c r="AE443" s="442"/>
      <c r="AF443" s="452">
        <v>1</v>
      </c>
      <c r="AG443" s="442"/>
    </row>
    <row r="444" spans="1:33" s="15" customFormat="1" ht="24.75" customHeight="1" x14ac:dyDescent="0.25">
      <c r="A444" s="11">
        <v>422</v>
      </c>
      <c r="B444" s="11" t="s">
        <v>1780</v>
      </c>
      <c r="C444" s="11" t="s">
        <v>1816</v>
      </c>
      <c r="D444" s="11" t="s">
        <v>1831</v>
      </c>
      <c r="E444" s="453" t="s">
        <v>1832</v>
      </c>
      <c r="F444" s="442"/>
      <c r="G444" s="11" t="s">
        <v>629</v>
      </c>
      <c r="H444" s="11" t="s">
        <v>630</v>
      </c>
      <c r="I444" s="11">
        <v>1</v>
      </c>
      <c r="J444" s="454">
        <v>0</v>
      </c>
      <c r="K444" s="455"/>
      <c r="L444" s="442"/>
      <c r="M444" s="11" t="s">
        <v>1830</v>
      </c>
      <c r="N444" s="9">
        <v>43280</v>
      </c>
      <c r="O444" s="8" t="s">
        <v>646</v>
      </c>
      <c r="P444" s="8" t="s">
        <v>775</v>
      </c>
      <c r="Q444" s="8" t="s">
        <v>646</v>
      </c>
      <c r="R444" s="7" t="s">
        <v>201</v>
      </c>
      <c r="S444" s="11" t="s">
        <v>634</v>
      </c>
      <c r="T444" s="6">
        <v>179285</v>
      </c>
      <c r="U444" s="456">
        <v>0</v>
      </c>
      <c r="V444" s="455"/>
      <c r="W444" s="442"/>
      <c r="X444" s="4">
        <v>500000</v>
      </c>
      <c r="Y444" s="4">
        <v>500000</v>
      </c>
      <c r="Z444" s="4">
        <v>500000</v>
      </c>
      <c r="AA444" s="456">
        <v>500000</v>
      </c>
      <c r="AB444" s="442"/>
      <c r="AC444" s="4">
        <v>500000</v>
      </c>
      <c r="AD444" s="452">
        <v>1</v>
      </c>
      <c r="AE444" s="442"/>
      <c r="AF444" s="452">
        <v>1</v>
      </c>
      <c r="AG444" s="442"/>
    </row>
    <row r="445" spans="1:33" s="15" customFormat="1" ht="24.75" customHeight="1" x14ac:dyDescent="0.25">
      <c r="A445" s="11">
        <v>423</v>
      </c>
      <c r="B445" s="11" t="s">
        <v>1780</v>
      </c>
      <c r="C445" s="11" t="s">
        <v>1816</v>
      </c>
      <c r="D445" s="11" t="s">
        <v>1833</v>
      </c>
      <c r="E445" s="453" t="s">
        <v>1834</v>
      </c>
      <c r="F445" s="442"/>
      <c r="G445" s="11" t="s">
        <v>629</v>
      </c>
      <c r="H445" s="11" t="s">
        <v>630</v>
      </c>
      <c r="I445" s="11">
        <v>25</v>
      </c>
      <c r="J445" s="454">
        <v>0</v>
      </c>
      <c r="K445" s="455"/>
      <c r="L445" s="442"/>
      <c r="M445" s="11" t="s">
        <v>1825</v>
      </c>
      <c r="N445" s="9">
        <v>43280</v>
      </c>
      <c r="O445" s="8" t="s">
        <v>639</v>
      </c>
      <c r="P445" s="8" t="s">
        <v>775</v>
      </c>
      <c r="Q445" s="8" t="s">
        <v>639</v>
      </c>
      <c r="R445" s="7" t="s">
        <v>201</v>
      </c>
      <c r="S445" s="11" t="s">
        <v>634</v>
      </c>
      <c r="T445" s="6">
        <v>25</v>
      </c>
      <c r="U445" s="456">
        <v>0</v>
      </c>
      <c r="V445" s="455"/>
      <c r="W445" s="442"/>
      <c r="X445" s="4">
        <v>1000000</v>
      </c>
      <c r="Y445" s="4">
        <v>1000000</v>
      </c>
      <c r="Z445" s="4">
        <v>1000000</v>
      </c>
      <c r="AA445" s="456">
        <v>1000000</v>
      </c>
      <c r="AB445" s="442"/>
      <c r="AC445" s="4">
        <v>1000000</v>
      </c>
      <c r="AD445" s="452">
        <v>1</v>
      </c>
      <c r="AE445" s="442"/>
      <c r="AF445" s="452">
        <v>0</v>
      </c>
      <c r="AG445" s="442"/>
    </row>
    <row r="446" spans="1:33" s="15" customFormat="1" ht="24.75" customHeight="1" x14ac:dyDescent="0.25">
      <c r="A446" s="11">
        <v>424</v>
      </c>
      <c r="B446" s="11" t="s">
        <v>1780</v>
      </c>
      <c r="C446" s="11" t="s">
        <v>1816</v>
      </c>
      <c r="D446" s="11" t="s">
        <v>1835</v>
      </c>
      <c r="E446" s="453" t="s">
        <v>1836</v>
      </c>
      <c r="F446" s="442"/>
      <c r="G446" s="11" t="s">
        <v>629</v>
      </c>
      <c r="H446" s="11" t="s">
        <v>630</v>
      </c>
      <c r="I446" s="11">
        <v>24</v>
      </c>
      <c r="J446" s="454">
        <v>0</v>
      </c>
      <c r="K446" s="455"/>
      <c r="L446" s="442"/>
      <c r="M446" s="11" t="s">
        <v>1745</v>
      </c>
      <c r="N446" s="9">
        <v>43280</v>
      </c>
      <c r="O446" s="8" t="s">
        <v>875</v>
      </c>
      <c r="P446" s="8" t="s">
        <v>775</v>
      </c>
      <c r="Q446" s="8" t="s">
        <v>875</v>
      </c>
      <c r="R446" s="7" t="s">
        <v>201</v>
      </c>
      <c r="S446" s="11" t="s">
        <v>634</v>
      </c>
      <c r="T446" s="6">
        <v>25</v>
      </c>
      <c r="U446" s="456">
        <v>0</v>
      </c>
      <c r="V446" s="455"/>
      <c r="W446" s="442"/>
      <c r="X446" s="4">
        <v>576000</v>
      </c>
      <c r="Y446" s="4">
        <v>576000</v>
      </c>
      <c r="Z446" s="4">
        <v>576000</v>
      </c>
      <c r="AA446" s="456">
        <v>576000</v>
      </c>
      <c r="AB446" s="442"/>
      <c r="AC446" s="4">
        <v>576000</v>
      </c>
      <c r="AD446" s="452">
        <v>1</v>
      </c>
      <c r="AE446" s="442"/>
      <c r="AF446" s="452">
        <v>1</v>
      </c>
      <c r="AG446" s="442"/>
    </row>
    <row r="447" spans="1:33" s="15" customFormat="1" ht="24.75" customHeight="1" x14ac:dyDescent="0.25">
      <c r="A447" s="11">
        <v>425</v>
      </c>
      <c r="B447" s="11" t="s">
        <v>1780</v>
      </c>
      <c r="C447" s="11" t="s">
        <v>1816</v>
      </c>
      <c r="D447" s="11" t="s">
        <v>1837</v>
      </c>
      <c r="E447" s="453" t="s">
        <v>1838</v>
      </c>
      <c r="F447" s="442"/>
      <c r="G447" s="11" t="s">
        <v>629</v>
      </c>
      <c r="H447" s="11" t="s">
        <v>630</v>
      </c>
      <c r="I447" s="11">
        <v>75</v>
      </c>
      <c r="J447" s="454">
        <v>0</v>
      </c>
      <c r="K447" s="455"/>
      <c r="L447" s="442"/>
      <c r="M447" s="11" t="s">
        <v>1825</v>
      </c>
      <c r="N447" s="9">
        <v>43280</v>
      </c>
      <c r="O447" s="8" t="s">
        <v>646</v>
      </c>
      <c r="P447" s="8" t="s">
        <v>775</v>
      </c>
      <c r="Q447" s="8" t="s">
        <v>646</v>
      </c>
      <c r="R447" s="7" t="s">
        <v>201</v>
      </c>
      <c r="S447" s="11" t="s">
        <v>634</v>
      </c>
      <c r="T447" s="6">
        <v>75</v>
      </c>
      <c r="U447" s="456">
        <v>0</v>
      </c>
      <c r="V447" s="455"/>
      <c r="W447" s="442"/>
      <c r="X447" s="4">
        <v>1725000</v>
      </c>
      <c r="Y447" s="4">
        <v>1725000</v>
      </c>
      <c r="Z447" s="4">
        <v>1725000</v>
      </c>
      <c r="AA447" s="456">
        <v>1725000</v>
      </c>
      <c r="AB447" s="442"/>
      <c r="AC447" s="4">
        <v>1725000</v>
      </c>
      <c r="AD447" s="452">
        <v>1</v>
      </c>
      <c r="AE447" s="442"/>
      <c r="AF447" s="452">
        <v>1</v>
      </c>
      <c r="AG447" s="442"/>
    </row>
    <row r="448" spans="1:33" s="15" customFormat="1" ht="24.75" customHeight="1" x14ac:dyDescent="0.25">
      <c r="A448" s="11">
        <v>426</v>
      </c>
      <c r="B448" s="11" t="s">
        <v>1780</v>
      </c>
      <c r="C448" s="11" t="s">
        <v>1816</v>
      </c>
      <c r="D448" s="11" t="s">
        <v>1839</v>
      </c>
      <c r="E448" s="453" t="s">
        <v>1840</v>
      </c>
      <c r="F448" s="442"/>
      <c r="G448" s="11" t="s">
        <v>629</v>
      </c>
      <c r="H448" s="11" t="s">
        <v>630</v>
      </c>
      <c r="I448" s="11">
        <v>115</v>
      </c>
      <c r="J448" s="454">
        <v>0</v>
      </c>
      <c r="K448" s="455"/>
      <c r="L448" s="442"/>
      <c r="M448" s="11" t="s">
        <v>1825</v>
      </c>
      <c r="N448" s="9">
        <v>43280</v>
      </c>
      <c r="O448" s="8" t="s">
        <v>646</v>
      </c>
      <c r="P448" s="8" t="s">
        <v>775</v>
      </c>
      <c r="Q448" s="8" t="s">
        <v>646</v>
      </c>
      <c r="R448" s="7" t="s">
        <v>201</v>
      </c>
      <c r="S448" s="11" t="s">
        <v>634</v>
      </c>
      <c r="T448" s="6">
        <v>115</v>
      </c>
      <c r="U448" s="456">
        <v>0</v>
      </c>
      <c r="V448" s="455"/>
      <c r="W448" s="442"/>
      <c r="X448" s="4">
        <v>517500</v>
      </c>
      <c r="Y448" s="4">
        <v>517500</v>
      </c>
      <c r="Z448" s="4">
        <v>517500</v>
      </c>
      <c r="AA448" s="456">
        <v>517500</v>
      </c>
      <c r="AB448" s="442"/>
      <c r="AC448" s="4">
        <v>517500</v>
      </c>
      <c r="AD448" s="452">
        <v>1</v>
      </c>
      <c r="AE448" s="442"/>
      <c r="AF448" s="452">
        <v>1</v>
      </c>
      <c r="AG448" s="442"/>
    </row>
    <row r="449" spans="1:33" s="15" customFormat="1" ht="38.25" customHeight="1" x14ac:dyDescent="0.25">
      <c r="A449" s="11">
        <v>427</v>
      </c>
      <c r="B449" s="11" t="s">
        <v>1780</v>
      </c>
      <c r="C449" s="11" t="s">
        <v>1816</v>
      </c>
      <c r="D449" s="11" t="s">
        <v>1841</v>
      </c>
      <c r="E449" s="453" t="s">
        <v>1842</v>
      </c>
      <c r="F449" s="442"/>
      <c r="G449" s="11" t="s">
        <v>629</v>
      </c>
      <c r="H449" s="11" t="s">
        <v>630</v>
      </c>
      <c r="I449" s="11">
        <v>219</v>
      </c>
      <c r="J449" s="454">
        <v>0</v>
      </c>
      <c r="K449" s="455"/>
      <c r="L449" s="442"/>
      <c r="M449" s="11" t="s">
        <v>1825</v>
      </c>
      <c r="N449" s="9">
        <v>43280</v>
      </c>
      <c r="O449" s="8" t="s">
        <v>646</v>
      </c>
      <c r="P449" s="8" t="s">
        <v>775</v>
      </c>
      <c r="Q449" s="8" t="s">
        <v>646</v>
      </c>
      <c r="R449" s="7" t="s">
        <v>201</v>
      </c>
      <c r="S449" s="11" t="s">
        <v>634</v>
      </c>
      <c r="T449" s="6">
        <v>219</v>
      </c>
      <c r="U449" s="456">
        <v>0</v>
      </c>
      <c r="V449" s="455"/>
      <c r="W449" s="442"/>
      <c r="X449" s="4">
        <v>626611.56000000006</v>
      </c>
      <c r="Y449" s="4">
        <v>626611.56000000006</v>
      </c>
      <c r="Z449" s="4">
        <v>626611.56000000006</v>
      </c>
      <c r="AA449" s="456">
        <v>626611.56000000006</v>
      </c>
      <c r="AB449" s="442"/>
      <c r="AC449" s="4">
        <v>626611.56000000006</v>
      </c>
      <c r="AD449" s="452">
        <v>1</v>
      </c>
      <c r="AE449" s="442"/>
      <c r="AF449" s="452">
        <v>1</v>
      </c>
      <c r="AG449" s="442"/>
    </row>
    <row r="450" spans="1:33" s="15" customFormat="1" ht="38.25" customHeight="1" x14ac:dyDescent="0.25">
      <c r="A450" s="11">
        <v>428</v>
      </c>
      <c r="B450" s="11" t="s">
        <v>1780</v>
      </c>
      <c r="C450" s="11" t="s">
        <v>1816</v>
      </c>
      <c r="D450" s="11" t="s">
        <v>1843</v>
      </c>
      <c r="E450" s="453" t="s">
        <v>1844</v>
      </c>
      <c r="F450" s="442"/>
      <c r="G450" s="11" t="s">
        <v>629</v>
      </c>
      <c r="H450" s="11" t="s">
        <v>630</v>
      </c>
      <c r="I450" s="11">
        <v>219</v>
      </c>
      <c r="J450" s="454">
        <v>0</v>
      </c>
      <c r="K450" s="455"/>
      <c r="L450" s="442"/>
      <c r="M450" s="11" t="s">
        <v>1825</v>
      </c>
      <c r="N450" s="9">
        <v>43280</v>
      </c>
      <c r="O450" s="8" t="s">
        <v>646</v>
      </c>
      <c r="P450" s="8" t="s">
        <v>775</v>
      </c>
      <c r="Q450" s="8" t="s">
        <v>646</v>
      </c>
      <c r="R450" s="7" t="s">
        <v>201</v>
      </c>
      <c r="S450" s="11" t="s">
        <v>634</v>
      </c>
      <c r="T450" s="6">
        <v>219</v>
      </c>
      <c r="U450" s="456">
        <v>0</v>
      </c>
      <c r="V450" s="455"/>
      <c r="W450" s="442"/>
      <c r="X450" s="4">
        <v>626611.56000000006</v>
      </c>
      <c r="Y450" s="4">
        <v>626611.56000000006</v>
      </c>
      <c r="Z450" s="4">
        <v>626611.56000000006</v>
      </c>
      <c r="AA450" s="456">
        <v>626611.56000000006</v>
      </c>
      <c r="AB450" s="442"/>
      <c r="AC450" s="4">
        <v>626611.56000000006</v>
      </c>
      <c r="AD450" s="452">
        <v>1</v>
      </c>
      <c r="AE450" s="442"/>
      <c r="AF450" s="452">
        <v>1</v>
      </c>
      <c r="AG450" s="442"/>
    </row>
    <row r="451" spans="1:33" s="15" customFormat="1" ht="38.25" customHeight="1" x14ac:dyDescent="0.25">
      <c r="A451" s="11">
        <v>429</v>
      </c>
      <c r="B451" s="11" t="s">
        <v>1780</v>
      </c>
      <c r="C451" s="11" t="s">
        <v>1816</v>
      </c>
      <c r="D451" s="11" t="s">
        <v>1845</v>
      </c>
      <c r="E451" s="453" t="s">
        <v>1846</v>
      </c>
      <c r="F451" s="442"/>
      <c r="G451" s="11" t="s">
        <v>629</v>
      </c>
      <c r="H451" s="11" t="s">
        <v>630</v>
      </c>
      <c r="I451" s="11">
        <v>7</v>
      </c>
      <c r="J451" s="454">
        <v>0</v>
      </c>
      <c r="K451" s="455"/>
      <c r="L451" s="442"/>
      <c r="M451" s="11" t="s">
        <v>1825</v>
      </c>
      <c r="N451" s="9">
        <v>43280</v>
      </c>
      <c r="O451" s="8" t="s">
        <v>646</v>
      </c>
      <c r="P451" s="8" t="s">
        <v>775</v>
      </c>
      <c r="Q451" s="8" t="s">
        <v>646</v>
      </c>
      <c r="R451" s="7" t="s">
        <v>201</v>
      </c>
      <c r="S451" s="11" t="s">
        <v>634</v>
      </c>
      <c r="T451" s="6">
        <v>7</v>
      </c>
      <c r="U451" s="456">
        <v>0</v>
      </c>
      <c r="V451" s="455"/>
      <c r="W451" s="442"/>
      <c r="X451" s="4">
        <v>20028.68</v>
      </c>
      <c r="Y451" s="4">
        <v>20028.68</v>
      </c>
      <c r="Z451" s="4">
        <v>20028.68</v>
      </c>
      <c r="AA451" s="456">
        <v>20028.68</v>
      </c>
      <c r="AB451" s="442"/>
      <c r="AC451" s="4">
        <v>20028.68</v>
      </c>
      <c r="AD451" s="452">
        <v>1</v>
      </c>
      <c r="AE451" s="442"/>
      <c r="AF451" s="452">
        <v>1</v>
      </c>
      <c r="AG451" s="442"/>
    </row>
    <row r="452" spans="1:33" s="15" customFormat="1" ht="24.75" customHeight="1" x14ac:dyDescent="0.25">
      <c r="A452" s="11">
        <v>430</v>
      </c>
      <c r="B452" s="11" t="s">
        <v>1780</v>
      </c>
      <c r="C452" s="11" t="s">
        <v>1816</v>
      </c>
      <c r="D452" s="11" t="s">
        <v>1847</v>
      </c>
      <c r="E452" s="453" t="s">
        <v>1848</v>
      </c>
      <c r="F452" s="442"/>
      <c r="G452" s="11" t="s">
        <v>629</v>
      </c>
      <c r="H452" s="11" t="s">
        <v>630</v>
      </c>
      <c r="I452" s="11">
        <v>115</v>
      </c>
      <c r="J452" s="454">
        <v>0</v>
      </c>
      <c r="K452" s="455"/>
      <c r="L452" s="442"/>
      <c r="M452" s="11" t="s">
        <v>787</v>
      </c>
      <c r="N452" s="9">
        <v>43280</v>
      </c>
      <c r="O452" s="8" t="s">
        <v>646</v>
      </c>
      <c r="P452" s="8" t="s">
        <v>775</v>
      </c>
      <c r="Q452" s="8" t="s">
        <v>646</v>
      </c>
      <c r="R452" s="7" t="s">
        <v>201</v>
      </c>
      <c r="S452" s="11" t="s">
        <v>634</v>
      </c>
      <c r="T452" s="6">
        <v>115</v>
      </c>
      <c r="U452" s="456">
        <v>0</v>
      </c>
      <c r="V452" s="455"/>
      <c r="W452" s="442"/>
      <c r="X452" s="4">
        <v>115000</v>
      </c>
      <c r="Y452" s="4">
        <v>115000</v>
      </c>
      <c r="Z452" s="4">
        <v>115000</v>
      </c>
      <c r="AA452" s="456">
        <v>115000</v>
      </c>
      <c r="AB452" s="442"/>
      <c r="AC452" s="4">
        <v>115000</v>
      </c>
      <c r="AD452" s="452">
        <v>1</v>
      </c>
      <c r="AE452" s="442"/>
      <c r="AF452" s="452">
        <v>1</v>
      </c>
      <c r="AG452" s="442"/>
    </row>
    <row r="453" spans="1:33" s="15" customFormat="1" ht="24.75" customHeight="1" x14ac:dyDescent="0.25">
      <c r="A453" s="11">
        <v>431</v>
      </c>
      <c r="B453" s="11" t="s">
        <v>1780</v>
      </c>
      <c r="C453" s="11" t="s">
        <v>1816</v>
      </c>
      <c r="D453" s="11" t="s">
        <v>1849</v>
      </c>
      <c r="E453" s="453" t="s">
        <v>1850</v>
      </c>
      <c r="F453" s="442"/>
      <c r="G453" s="11" t="s">
        <v>629</v>
      </c>
      <c r="H453" s="11" t="s">
        <v>630</v>
      </c>
      <c r="I453" s="11">
        <v>101</v>
      </c>
      <c r="J453" s="454">
        <v>0</v>
      </c>
      <c r="K453" s="455"/>
      <c r="L453" s="442"/>
      <c r="M453" s="11" t="s">
        <v>787</v>
      </c>
      <c r="N453" s="9">
        <v>43280</v>
      </c>
      <c r="O453" s="8" t="s">
        <v>875</v>
      </c>
      <c r="P453" s="8" t="s">
        <v>775</v>
      </c>
      <c r="Q453" s="8" t="s">
        <v>875</v>
      </c>
      <c r="R453" s="7" t="s">
        <v>201</v>
      </c>
      <c r="S453" s="11" t="s">
        <v>634</v>
      </c>
      <c r="T453" s="6">
        <v>101</v>
      </c>
      <c r="U453" s="456">
        <v>0</v>
      </c>
      <c r="V453" s="455"/>
      <c r="W453" s="442"/>
      <c r="X453" s="4">
        <v>0</v>
      </c>
      <c r="Y453" s="4">
        <v>0</v>
      </c>
      <c r="Z453" s="4">
        <v>0</v>
      </c>
      <c r="AA453" s="456">
        <v>0</v>
      </c>
      <c r="AB453" s="442"/>
      <c r="AC453" s="4">
        <v>0</v>
      </c>
      <c r="AD453" s="452">
        <v>0</v>
      </c>
      <c r="AE453" s="442"/>
      <c r="AF453" s="452">
        <v>0</v>
      </c>
      <c r="AG453" s="442"/>
    </row>
    <row r="454" spans="1:33" s="15" customFormat="1" ht="37.5" customHeight="1" x14ac:dyDescent="0.25">
      <c r="A454" s="11">
        <v>432</v>
      </c>
      <c r="B454" s="11" t="s">
        <v>1780</v>
      </c>
      <c r="C454" s="11" t="s">
        <v>1816</v>
      </c>
      <c r="D454" s="11" t="s">
        <v>1851</v>
      </c>
      <c r="E454" s="453" t="s">
        <v>1852</v>
      </c>
      <c r="F454" s="442"/>
      <c r="G454" s="11" t="s">
        <v>629</v>
      </c>
      <c r="H454" s="11" t="s">
        <v>630</v>
      </c>
      <c r="I454" s="11">
        <v>4390</v>
      </c>
      <c r="J454" s="454">
        <v>0</v>
      </c>
      <c r="K454" s="455"/>
      <c r="L454" s="442"/>
      <c r="M454" s="11" t="s">
        <v>631</v>
      </c>
      <c r="N454" s="9">
        <v>43280</v>
      </c>
      <c r="O454" s="8" t="s">
        <v>875</v>
      </c>
      <c r="P454" s="8" t="s">
        <v>775</v>
      </c>
      <c r="Q454" s="8" t="s">
        <v>875</v>
      </c>
      <c r="R454" s="7" t="s">
        <v>201</v>
      </c>
      <c r="S454" s="11" t="s">
        <v>634</v>
      </c>
      <c r="T454" s="6">
        <v>439</v>
      </c>
      <c r="U454" s="456">
        <v>0</v>
      </c>
      <c r="V454" s="455"/>
      <c r="W454" s="442"/>
      <c r="X454" s="4">
        <v>2942439.64</v>
      </c>
      <c r="Y454" s="4">
        <v>2942439.64</v>
      </c>
      <c r="Z454" s="4">
        <v>2942439.64</v>
      </c>
      <c r="AA454" s="456">
        <v>2942439.64</v>
      </c>
      <c r="AB454" s="442"/>
      <c r="AC454" s="4">
        <v>2942439.64</v>
      </c>
      <c r="AD454" s="452">
        <v>1</v>
      </c>
      <c r="AE454" s="442"/>
      <c r="AF454" s="452">
        <v>0</v>
      </c>
      <c r="AG454" s="442"/>
    </row>
    <row r="455" spans="1:33" s="15" customFormat="1" ht="37.5" customHeight="1" x14ac:dyDescent="0.25">
      <c r="A455" s="11">
        <v>433</v>
      </c>
      <c r="B455" s="11" t="s">
        <v>1780</v>
      </c>
      <c r="C455" s="11" t="s">
        <v>1816</v>
      </c>
      <c r="D455" s="11" t="s">
        <v>1853</v>
      </c>
      <c r="E455" s="453" t="s">
        <v>1854</v>
      </c>
      <c r="F455" s="442"/>
      <c r="G455" s="11" t="s">
        <v>629</v>
      </c>
      <c r="H455" s="11" t="s">
        <v>630</v>
      </c>
      <c r="I455" s="11">
        <v>10</v>
      </c>
      <c r="J455" s="454">
        <v>0</v>
      </c>
      <c r="K455" s="455"/>
      <c r="L455" s="442"/>
      <c r="M455" s="11" t="s">
        <v>631</v>
      </c>
      <c r="N455" s="9">
        <v>43280</v>
      </c>
      <c r="O455" s="8" t="s">
        <v>875</v>
      </c>
      <c r="P455" s="8" t="s">
        <v>775</v>
      </c>
      <c r="Q455" s="8" t="s">
        <v>875</v>
      </c>
      <c r="R455" s="7" t="s">
        <v>201</v>
      </c>
      <c r="S455" s="11" t="s">
        <v>634</v>
      </c>
      <c r="T455" s="6">
        <v>439</v>
      </c>
      <c r="U455" s="456">
        <v>0</v>
      </c>
      <c r="V455" s="455"/>
      <c r="W455" s="442"/>
      <c r="X455" s="4">
        <v>248820</v>
      </c>
      <c r="Y455" s="4">
        <v>248820</v>
      </c>
      <c r="Z455" s="4">
        <v>248820</v>
      </c>
      <c r="AA455" s="456">
        <v>248820</v>
      </c>
      <c r="AB455" s="442"/>
      <c r="AC455" s="4">
        <v>248820</v>
      </c>
      <c r="AD455" s="452">
        <v>1</v>
      </c>
      <c r="AE455" s="442"/>
      <c r="AF455" s="452">
        <v>1</v>
      </c>
      <c r="AG455" s="442"/>
    </row>
    <row r="456" spans="1:33" s="15" customFormat="1" ht="37.5" customHeight="1" x14ac:dyDescent="0.25">
      <c r="A456" s="11">
        <v>434</v>
      </c>
      <c r="B456" s="11" t="s">
        <v>1780</v>
      </c>
      <c r="C456" s="11" t="s">
        <v>1816</v>
      </c>
      <c r="D456" s="11" t="s">
        <v>1855</v>
      </c>
      <c r="E456" s="453" t="s">
        <v>1856</v>
      </c>
      <c r="F456" s="442"/>
      <c r="G456" s="11" t="s">
        <v>629</v>
      </c>
      <c r="H456" s="11" t="s">
        <v>630</v>
      </c>
      <c r="I456" s="11">
        <v>1</v>
      </c>
      <c r="J456" s="454">
        <v>0</v>
      </c>
      <c r="K456" s="455"/>
      <c r="L456" s="442"/>
      <c r="M456" s="11" t="s">
        <v>638</v>
      </c>
      <c r="N456" s="9">
        <v>43280</v>
      </c>
      <c r="O456" s="8" t="s">
        <v>639</v>
      </c>
      <c r="P456" s="8" t="s">
        <v>775</v>
      </c>
      <c r="Q456" s="8" t="s">
        <v>639</v>
      </c>
      <c r="R456" s="7" t="s">
        <v>153</v>
      </c>
      <c r="S456" s="11" t="s">
        <v>634</v>
      </c>
      <c r="T456" s="6">
        <v>179285</v>
      </c>
      <c r="U456" s="456">
        <v>0</v>
      </c>
      <c r="V456" s="455"/>
      <c r="W456" s="442"/>
      <c r="X456" s="4">
        <v>60000</v>
      </c>
      <c r="Y456" s="4">
        <v>19232.66</v>
      </c>
      <c r="Z456" s="4">
        <v>19232.66</v>
      </c>
      <c r="AA456" s="456">
        <v>19232.66</v>
      </c>
      <c r="AB456" s="442"/>
      <c r="AC456" s="4">
        <v>34832.660000000003</v>
      </c>
      <c r="AD456" s="452">
        <v>0.32054433333333299</v>
      </c>
      <c r="AE456" s="442"/>
      <c r="AF456" s="452">
        <v>0.1055</v>
      </c>
      <c r="AG456" s="442"/>
    </row>
    <row r="457" spans="1:33" s="15" customFormat="1" ht="37.5" customHeight="1" x14ac:dyDescent="0.25">
      <c r="A457" s="11">
        <v>435</v>
      </c>
      <c r="B457" s="11" t="s">
        <v>1780</v>
      </c>
      <c r="C457" s="11" t="s">
        <v>1816</v>
      </c>
      <c r="D457" s="11" t="s">
        <v>1857</v>
      </c>
      <c r="E457" s="453" t="s">
        <v>1858</v>
      </c>
      <c r="F457" s="442"/>
      <c r="G457" s="11" t="s">
        <v>629</v>
      </c>
      <c r="H457" s="11" t="s">
        <v>630</v>
      </c>
      <c r="I457" s="11">
        <v>1</v>
      </c>
      <c r="J457" s="454">
        <v>0</v>
      </c>
      <c r="K457" s="455"/>
      <c r="L457" s="442"/>
      <c r="M457" s="11" t="s">
        <v>1859</v>
      </c>
      <c r="N457" s="9">
        <v>43280</v>
      </c>
      <c r="O457" s="8" t="s">
        <v>639</v>
      </c>
      <c r="P457" s="8" t="s">
        <v>775</v>
      </c>
      <c r="Q457" s="8" t="s">
        <v>639</v>
      </c>
      <c r="R457" s="7" t="s">
        <v>153</v>
      </c>
      <c r="S457" s="11" t="s">
        <v>634</v>
      </c>
      <c r="T457" s="6">
        <v>179285</v>
      </c>
      <c r="U457" s="456">
        <v>0</v>
      </c>
      <c r="V457" s="455"/>
      <c r="W457" s="442"/>
      <c r="X457" s="4">
        <v>2446444.7999999998</v>
      </c>
      <c r="Y457" s="4">
        <v>2184521.92</v>
      </c>
      <c r="Z457" s="4">
        <v>2184521.92</v>
      </c>
      <c r="AA457" s="456">
        <v>2184521.92</v>
      </c>
      <c r="AB457" s="442"/>
      <c r="AC457" s="4">
        <v>2178949.16</v>
      </c>
      <c r="AD457" s="452">
        <v>0.89293734320104001</v>
      </c>
      <c r="AE457" s="442"/>
      <c r="AF457" s="452">
        <v>0</v>
      </c>
      <c r="AG457" s="442"/>
    </row>
    <row r="458" spans="1:33" s="15" customFormat="1" ht="33" customHeight="1" x14ac:dyDescent="0.25">
      <c r="A458" s="11">
        <v>436</v>
      </c>
      <c r="B458" s="11" t="s">
        <v>1780</v>
      </c>
      <c r="C458" s="11" t="s">
        <v>1816</v>
      </c>
      <c r="D458" s="11" t="s">
        <v>1860</v>
      </c>
      <c r="E458" s="453" t="s">
        <v>1824</v>
      </c>
      <c r="F458" s="442"/>
      <c r="G458" s="11" t="s">
        <v>629</v>
      </c>
      <c r="H458" s="11" t="s">
        <v>630</v>
      </c>
      <c r="I458" s="11">
        <v>2</v>
      </c>
      <c r="J458" s="454">
        <v>0</v>
      </c>
      <c r="K458" s="455"/>
      <c r="L458" s="442"/>
      <c r="M458" s="11" t="s">
        <v>1825</v>
      </c>
      <c r="N458" s="9">
        <v>43252</v>
      </c>
      <c r="O458" s="8" t="s">
        <v>639</v>
      </c>
      <c r="P458" s="8" t="s">
        <v>743</v>
      </c>
      <c r="Q458" s="8" t="s">
        <v>639</v>
      </c>
      <c r="R458" s="7" t="s">
        <v>137</v>
      </c>
      <c r="S458" s="11" t="s">
        <v>634</v>
      </c>
      <c r="T458" s="6">
        <v>2</v>
      </c>
      <c r="U458" s="456">
        <v>0</v>
      </c>
      <c r="V458" s="455"/>
      <c r="W458" s="442"/>
      <c r="X458" s="4">
        <v>10400</v>
      </c>
      <c r="Y458" s="4">
        <v>10400</v>
      </c>
      <c r="Z458" s="4">
        <v>10400</v>
      </c>
      <c r="AA458" s="456">
        <v>10400</v>
      </c>
      <c r="AB458" s="442"/>
      <c r="AC458" s="4">
        <v>10400</v>
      </c>
      <c r="AD458" s="452">
        <v>1</v>
      </c>
      <c r="AE458" s="442"/>
      <c r="AF458" s="452">
        <v>0</v>
      </c>
      <c r="AG458" s="442"/>
    </row>
    <row r="459" spans="1:33" s="15" customFormat="1" ht="32.25" customHeight="1" x14ac:dyDescent="0.25">
      <c r="A459" s="11">
        <v>437</v>
      </c>
      <c r="B459" s="11" t="s">
        <v>1780</v>
      </c>
      <c r="C459" s="11" t="s">
        <v>1816</v>
      </c>
      <c r="D459" s="11" t="s">
        <v>1861</v>
      </c>
      <c r="E459" s="453" t="s">
        <v>1862</v>
      </c>
      <c r="F459" s="442"/>
      <c r="G459" s="11" t="s">
        <v>629</v>
      </c>
      <c r="H459" s="11" t="s">
        <v>630</v>
      </c>
      <c r="I459" s="11">
        <v>0</v>
      </c>
      <c r="J459" s="454">
        <v>0</v>
      </c>
      <c r="K459" s="455"/>
      <c r="L459" s="442"/>
      <c r="M459" s="11"/>
      <c r="N459" s="9">
        <v>43252</v>
      </c>
      <c r="O459" s="8" t="s">
        <v>639</v>
      </c>
      <c r="P459" s="8" t="s">
        <v>743</v>
      </c>
      <c r="Q459" s="8" t="s">
        <v>639</v>
      </c>
      <c r="R459" s="7" t="s">
        <v>153</v>
      </c>
      <c r="S459" s="11" t="s">
        <v>634</v>
      </c>
      <c r="T459" s="6">
        <v>27344</v>
      </c>
      <c r="U459" s="456">
        <v>0</v>
      </c>
      <c r="V459" s="455"/>
      <c r="W459" s="442"/>
      <c r="X459" s="4">
        <v>60549.3</v>
      </c>
      <c r="Y459" s="4">
        <v>0</v>
      </c>
      <c r="Z459" s="4">
        <v>0</v>
      </c>
      <c r="AA459" s="456">
        <v>0</v>
      </c>
      <c r="AB459" s="442"/>
      <c r="AC459" s="4">
        <v>0</v>
      </c>
      <c r="AD459" s="452">
        <v>0</v>
      </c>
      <c r="AE459" s="442"/>
      <c r="AF459" s="452">
        <v>0</v>
      </c>
      <c r="AG459" s="442"/>
    </row>
    <row r="460" spans="1:33" s="15" customFormat="1" ht="32.25" customHeight="1" x14ac:dyDescent="0.25">
      <c r="A460" s="11">
        <v>438</v>
      </c>
      <c r="B460" s="11" t="s">
        <v>1780</v>
      </c>
      <c r="C460" s="11" t="s">
        <v>1816</v>
      </c>
      <c r="D460" s="11" t="s">
        <v>1863</v>
      </c>
      <c r="E460" s="453" t="s">
        <v>1864</v>
      </c>
      <c r="F460" s="442"/>
      <c r="G460" s="11" t="s">
        <v>629</v>
      </c>
      <c r="H460" s="11" t="s">
        <v>630</v>
      </c>
      <c r="I460" s="11">
        <v>0</v>
      </c>
      <c r="J460" s="454">
        <v>0</v>
      </c>
      <c r="K460" s="455"/>
      <c r="L460" s="442"/>
      <c r="M460" s="11"/>
      <c r="N460" s="9">
        <v>43252</v>
      </c>
      <c r="O460" s="8" t="s">
        <v>639</v>
      </c>
      <c r="P460" s="8" t="s">
        <v>743</v>
      </c>
      <c r="Q460" s="8" t="s">
        <v>639</v>
      </c>
      <c r="R460" s="7" t="s">
        <v>153</v>
      </c>
      <c r="S460" s="11" t="s">
        <v>634</v>
      </c>
      <c r="T460" s="6">
        <v>27344</v>
      </c>
      <c r="U460" s="456">
        <v>0</v>
      </c>
      <c r="V460" s="455"/>
      <c r="W460" s="442"/>
      <c r="X460" s="4">
        <v>32.020000000000003</v>
      </c>
      <c r="Y460" s="4">
        <v>0</v>
      </c>
      <c r="Z460" s="4">
        <v>0</v>
      </c>
      <c r="AA460" s="456">
        <v>0</v>
      </c>
      <c r="AB460" s="442"/>
      <c r="AC460" s="4">
        <v>0</v>
      </c>
      <c r="AD460" s="452">
        <v>0</v>
      </c>
      <c r="AE460" s="442"/>
      <c r="AF460" s="452">
        <v>0</v>
      </c>
      <c r="AG460" s="442"/>
    </row>
    <row r="461" spans="1:33" s="15" customFormat="1" ht="24.75" customHeight="1" x14ac:dyDescent="0.25">
      <c r="A461" s="11">
        <v>439</v>
      </c>
      <c r="B461" s="11" t="s">
        <v>1780</v>
      </c>
      <c r="C461" s="11" t="s">
        <v>1816</v>
      </c>
      <c r="D461" s="11" t="s">
        <v>1865</v>
      </c>
      <c r="E461" s="453" t="s">
        <v>1866</v>
      </c>
      <c r="F461" s="442"/>
      <c r="G461" s="11" t="s">
        <v>629</v>
      </c>
      <c r="H461" s="11" t="s">
        <v>630</v>
      </c>
      <c r="I461" s="11">
        <v>0</v>
      </c>
      <c r="J461" s="454">
        <v>0</v>
      </c>
      <c r="K461" s="455"/>
      <c r="L461" s="442"/>
      <c r="M461" s="11"/>
      <c r="N461" s="9">
        <v>43252</v>
      </c>
      <c r="O461" s="8" t="s">
        <v>639</v>
      </c>
      <c r="P461" s="8" t="s">
        <v>743</v>
      </c>
      <c r="Q461" s="8" t="s">
        <v>639</v>
      </c>
      <c r="R461" s="7" t="s">
        <v>201</v>
      </c>
      <c r="S461" s="11" t="s">
        <v>634</v>
      </c>
      <c r="T461" s="6">
        <v>27344</v>
      </c>
      <c r="U461" s="456">
        <v>0</v>
      </c>
      <c r="V461" s="455"/>
      <c r="W461" s="442"/>
      <c r="X461" s="4">
        <v>351.77</v>
      </c>
      <c r="Y461" s="4">
        <v>0</v>
      </c>
      <c r="Z461" s="4">
        <v>0</v>
      </c>
      <c r="AA461" s="456">
        <v>0</v>
      </c>
      <c r="AB461" s="442"/>
      <c r="AC461" s="4">
        <v>0</v>
      </c>
      <c r="AD461" s="452">
        <v>0</v>
      </c>
      <c r="AE461" s="442"/>
      <c r="AF461" s="452">
        <v>0</v>
      </c>
      <c r="AG461" s="442"/>
    </row>
    <row r="462" spans="1:33" s="15" customFormat="1" ht="33.75" customHeight="1" x14ac:dyDescent="0.25">
      <c r="A462" s="11">
        <v>440</v>
      </c>
      <c r="B462" s="11" t="s">
        <v>1780</v>
      </c>
      <c r="C462" s="11" t="s">
        <v>1816</v>
      </c>
      <c r="D462" s="11" t="s">
        <v>1867</v>
      </c>
      <c r="E462" s="453" t="s">
        <v>1868</v>
      </c>
      <c r="F462" s="442"/>
      <c r="G462" s="11" t="s">
        <v>629</v>
      </c>
      <c r="H462" s="11" t="s">
        <v>630</v>
      </c>
      <c r="I462" s="11">
        <v>1</v>
      </c>
      <c r="J462" s="454">
        <v>0</v>
      </c>
      <c r="K462" s="455"/>
      <c r="L462" s="442"/>
      <c r="M462" s="11" t="s">
        <v>638</v>
      </c>
      <c r="N462" s="9">
        <v>43344</v>
      </c>
      <c r="O462" s="8" t="s">
        <v>646</v>
      </c>
      <c r="P462" s="8" t="s">
        <v>647</v>
      </c>
      <c r="Q462" s="8" t="s">
        <v>646</v>
      </c>
      <c r="R462" s="7" t="s">
        <v>137</v>
      </c>
      <c r="S462" s="11" t="s">
        <v>634</v>
      </c>
      <c r="T462" s="6">
        <v>27344</v>
      </c>
      <c r="U462" s="456">
        <v>0</v>
      </c>
      <c r="V462" s="455"/>
      <c r="W462" s="442"/>
      <c r="X462" s="4">
        <v>473748.78</v>
      </c>
      <c r="Y462" s="4">
        <v>473748.78</v>
      </c>
      <c r="Z462" s="4">
        <v>473748.78</v>
      </c>
      <c r="AA462" s="456">
        <v>473748.78</v>
      </c>
      <c r="AB462" s="442"/>
      <c r="AC462" s="4">
        <v>473748.78</v>
      </c>
      <c r="AD462" s="452">
        <v>1</v>
      </c>
      <c r="AE462" s="442"/>
      <c r="AF462" s="452">
        <v>1</v>
      </c>
      <c r="AG462" s="442"/>
    </row>
    <row r="463" spans="1:33" s="15" customFormat="1" ht="30.75" customHeight="1" x14ac:dyDescent="0.25">
      <c r="A463" s="11">
        <v>441</v>
      </c>
      <c r="B463" s="11" t="s">
        <v>1780</v>
      </c>
      <c r="C463" s="11" t="s">
        <v>1816</v>
      </c>
      <c r="D463" s="11" t="s">
        <v>1869</v>
      </c>
      <c r="E463" s="453" t="s">
        <v>1870</v>
      </c>
      <c r="F463" s="442"/>
      <c r="G463" s="11" t="s">
        <v>629</v>
      </c>
      <c r="H463" s="11" t="s">
        <v>630</v>
      </c>
      <c r="I463" s="11">
        <v>0</v>
      </c>
      <c r="J463" s="454">
        <v>0</v>
      </c>
      <c r="K463" s="455"/>
      <c r="L463" s="442"/>
      <c r="M463" s="11"/>
      <c r="N463" s="9">
        <v>43346</v>
      </c>
      <c r="O463" s="8" t="s">
        <v>639</v>
      </c>
      <c r="P463" s="8" t="s">
        <v>759</v>
      </c>
      <c r="Q463" s="8" t="s">
        <v>639</v>
      </c>
      <c r="R463" s="7" t="s">
        <v>153</v>
      </c>
      <c r="S463" s="11" t="s">
        <v>634</v>
      </c>
      <c r="T463" s="6">
        <v>430</v>
      </c>
      <c r="U463" s="456">
        <v>0</v>
      </c>
      <c r="V463" s="455"/>
      <c r="W463" s="442"/>
      <c r="X463" s="4">
        <v>12736.8</v>
      </c>
      <c r="Y463" s="4">
        <v>0</v>
      </c>
      <c r="Z463" s="4">
        <v>0</v>
      </c>
      <c r="AA463" s="456">
        <v>0</v>
      </c>
      <c r="AB463" s="442"/>
      <c r="AC463" s="4">
        <v>0</v>
      </c>
      <c r="AD463" s="452">
        <v>0</v>
      </c>
      <c r="AE463" s="442"/>
      <c r="AF463" s="452">
        <v>0</v>
      </c>
      <c r="AG463" s="442"/>
    </row>
    <row r="464" spans="1:33" s="15" customFormat="1" ht="24.75" customHeight="1" x14ac:dyDescent="0.25">
      <c r="A464" s="11">
        <v>442</v>
      </c>
      <c r="B464" s="11" t="s">
        <v>1780</v>
      </c>
      <c r="C464" s="11" t="s">
        <v>1816</v>
      </c>
      <c r="D464" s="11" t="s">
        <v>1871</v>
      </c>
      <c r="E464" s="453" t="s">
        <v>1872</v>
      </c>
      <c r="F464" s="442"/>
      <c r="G464" s="11" t="s">
        <v>629</v>
      </c>
      <c r="H464" s="11" t="s">
        <v>630</v>
      </c>
      <c r="I464" s="11">
        <v>0</v>
      </c>
      <c r="J464" s="454">
        <v>0</v>
      </c>
      <c r="K464" s="455"/>
      <c r="L464" s="442"/>
      <c r="M464" s="11"/>
      <c r="N464" s="9">
        <v>43346</v>
      </c>
      <c r="O464" s="8" t="s">
        <v>875</v>
      </c>
      <c r="P464" s="8" t="s">
        <v>759</v>
      </c>
      <c r="Q464" s="8" t="s">
        <v>875</v>
      </c>
      <c r="R464" s="7" t="s">
        <v>201</v>
      </c>
      <c r="S464" s="11" t="s">
        <v>634</v>
      </c>
      <c r="T464" s="6">
        <v>430</v>
      </c>
      <c r="U464" s="456">
        <v>0</v>
      </c>
      <c r="V464" s="455"/>
      <c r="W464" s="442"/>
      <c r="X464" s="4">
        <v>48596.56</v>
      </c>
      <c r="Y464" s="4">
        <v>0</v>
      </c>
      <c r="Z464" s="4">
        <v>0</v>
      </c>
      <c r="AA464" s="456">
        <v>0</v>
      </c>
      <c r="AB464" s="442"/>
      <c r="AC464" s="4">
        <v>0</v>
      </c>
      <c r="AD464" s="452">
        <v>0</v>
      </c>
      <c r="AE464" s="442"/>
      <c r="AF464" s="452">
        <v>0</v>
      </c>
      <c r="AG464" s="442"/>
    </row>
    <row r="465" spans="1:33" s="15" customFormat="1" x14ac:dyDescent="0.25">
      <c r="A465" s="14"/>
      <c r="B465" s="14"/>
      <c r="C465" s="463" t="s">
        <v>1873</v>
      </c>
      <c r="D465" s="439"/>
      <c r="E465" s="460"/>
      <c r="F465" s="439"/>
      <c r="G465" s="14"/>
      <c r="H465" s="14"/>
      <c r="I465" s="14"/>
      <c r="J465" s="459"/>
      <c r="K465" s="439"/>
      <c r="L465" s="439"/>
      <c r="M465" s="14"/>
      <c r="N465" s="13"/>
      <c r="O465" s="12"/>
      <c r="P465" s="12"/>
      <c r="Q465" s="464" t="s">
        <v>649</v>
      </c>
      <c r="R465" s="439"/>
      <c r="S465" s="14"/>
      <c r="T465" s="14"/>
      <c r="U465" s="462">
        <v>109708501.86</v>
      </c>
      <c r="V465" s="439"/>
      <c r="W465" s="439"/>
      <c r="X465" s="2">
        <v>104576534.27</v>
      </c>
      <c r="Y465" s="2">
        <v>103211358.94</v>
      </c>
      <c r="Z465" s="2">
        <v>76818584.540000007</v>
      </c>
      <c r="AA465" s="462">
        <v>76818584.540000007</v>
      </c>
      <c r="AB465" s="439"/>
      <c r="AC465" s="2">
        <v>76436724.200000003</v>
      </c>
      <c r="AD465" s="460"/>
      <c r="AE465" s="439"/>
      <c r="AF465" s="460"/>
      <c r="AG465" s="439"/>
    </row>
    <row r="466" spans="1:33" s="15" customFormat="1" x14ac:dyDescent="0.25">
      <c r="A466" s="458" t="s">
        <v>1874</v>
      </c>
      <c r="B466" s="439"/>
      <c r="C466" s="439"/>
      <c r="D466" s="439"/>
      <c r="E466" s="439"/>
      <c r="F466" s="439"/>
      <c r="G466" s="14"/>
      <c r="H466" s="14"/>
      <c r="I466" s="14"/>
      <c r="J466" s="459"/>
      <c r="K466" s="439"/>
      <c r="L466" s="439"/>
      <c r="M466" s="14"/>
      <c r="N466" s="13"/>
      <c r="O466" s="12"/>
      <c r="P466" s="12"/>
      <c r="Q466" s="12"/>
      <c r="R466" s="14"/>
      <c r="S466" s="14"/>
      <c r="T466" s="14"/>
      <c r="U466" s="460"/>
      <c r="V466" s="439"/>
      <c r="W466" s="439"/>
      <c r="X466" s="12"/>
      <c r="Y466" s="12"/>
      <c r="Z466" s="12"/>
      <c r="AA466" s="460"/>
      <c r="AB466" s="439"/>
      <c r="AC466" s="12"/>
      <c r="AD466" s="460"/>
      <c r="AE466" s="439"/>
      <c r="AF466" s="460"/>
      <c r="AG466" s="439"/>
    </row>
    <row r="467" spans="1:33" s="15" customFormat="1" ht="16.5" customHeight="1" x14ac:dyDescent="0.25">
      <c r="A467" s="11">
        <v>443</v>
      </c>
      <c r="B467" s="11" t="s">
        <v>1875</v>
      </c>
      <c r="C467" s="11" t="s">
        <v>1876</v>
      </c>
      <c r="D467" s="11" t="s">
        <v>1877</v>
      </c>
      <c r="E467" s="453" t="s">
        <v>1878</v>
      </c>
      <c r="F467" s="442"/>
      <c r="G467" s="11" t="s">
        <v>629</v>
      </c>
      <c r="H467" s="11" t="s">
        <v>630</v>
      </c>
      <c r="I467" s="11">
        <v>1</v>
      </c>
      <c r="J467" s="454">
        <v>0</v>
      </c>
      <c r="K467" s="455"/>
      <c r="L467" s="442"/>
      <c r="M467" s="11" t="s">
        <v>638</v>
      </c>
      <c r="N467" s="9">
        <v>43101</v>
      </c>
      <c r="O467" s="8" t="s">
        <v>639</v>
      </c>
      <c r="P467" s="8" t="s">
        <v>640</v>
      </c>
      <c r="Q467" s="8" t="s">
        <v>639</v>
      </c>
      <c r="R467" s="7" t="s">
        <v>111</v>
      </c>
      <c r="S467" s="11" t="s">
        <v>634</v>
      </c>
      <c r="T467" s="6">
        <v>27344</v>
      </c>
      <c r="U467" s="456">
        <v>629001</v>
      </c>
      <c r="V467" s="455"/>
      <c r="W467" s="442"/>
      <c r="X467" s="4">
        <v>641651.1</v>
      </c>
      <c r="Y467" s="4">
        <v>639969</v>
      </c>
      <c r="Z467" s="4">
        <v>428595.78</v>
      </c>
      <c r="AA467" s="456">
        <v>428595.78</v>
      </c>
      <c r="AB467" s="442"/>
      <c r="AC467" s="4">
        <v>423246.16</v>
      </c>
      <c r="AD467" s="452">
        <v>0.66795767980449205</v>
      </c>
      <c r="AE467" s="442"/>
      <c r="AF467" s="452">
        <v>0.66795767980449205</v>
      </c>
      <c r="AG467" s="442"/>
    </row>
    <row r="468" spans="1:33" s="15" customFormat="1" ht="66" customHeight="1" x14ac:dyDescent="0.25">
      <c r="A468" s="11">
        <v>444</v>
      </c>
      <c r="B468" s="11" t="s">
        <v>1875</v>
      </c>
      <c r="C468" s="11" t="s">
        <v>1876</v>
      </c>
      <c r="D468" s="11" t="s">
        <v>1879</v>
      </c>
      <c r="E468" s="453" t="s">
        <v>1880</v>
      </c>
      <c r="F468" s="442"/>
      <c r="G468" s="11" t="s">
        <v>629</v>
      </c>
      <c r="H468" s="11" t="s">
        <v>630</v>
      </c>
      <c r="I468" s="11">
        <v>1</v>
      </c>
      <c r="J468" s="454">
        <v>0</v>
      </c>
      <c r="K468" s="455"/>
      <c r="L468" s="442"/>
      <c r="M468" s="11" t="s">
        <v>638</v>
      </c>
      <c r="N468" s="9">
        <v>43101</v>
      </c>
      <c r="O468" s="8" t="s">
        <v>639</v>
      </c>
      <c r="P468" s="8" t="s">
        <v>640</v>
      </c>
      <c r="Q468" s="8" t="s">
        <v>639</v>
      </c>
      <c r="R468" s="7" t="s">
        <v>153</v>
      </c>
      <c r="S468" s="11" t="s">
        <v>634</v>
      </c>
      <c r="T468" s="6">
        <v>179285</v>
      </c>
      <c r="U468" s="456">
        <v>5900329</v>
      </c>
      <c r="V468" s="455"/>
      <c r="W468" s="442"/>
      <c r="X468" s="4">
        <v>6371220.8200000003</v>
      </c>
      <c r="Y468" s="4">
        <v>5870972.71</v>
      </c>
      <c r="Z468" s="4">
        <v>4208835.5199999996</v>
      </c>
      <c r="AA468" s="456">
        <v>4208835.5199999996</v>
      </c>
      <c r="AB468" s="442"/>
      <c r="AC468" s="4">
        <v>4192469.56</v>
      </c>
      <c r="AD468" s="452">
        <v>0.66060110595884203</v>
      </c>
      <c r="AE468" s="442"/>
      <c r="AF468" s="452">
        <v>0.66060110595884203</v>
      </c>
      <c r="AG468" s="442"/>
    </row>
    <row r="469" spans="1:33" s="15" customFormat="1" ht="29.25" customHeight="1" x14ac:dyDescent="0.25">
      <c r="A469" s="11">
        <v>445</v>
      </c>
      <c r="B469" s="11" t="s">
        <v>1875</v>
      </c>
      <c r="C469" s="11" t="s">
        <v>1876</v>
      </c>
      <c r="D469" s="11" t="s">
        <v>1881</v>
      </c>
      <c r="E469" s="453" t="s">
        <v>1882</v>
      </c>
      <c r="F469" s="442"/>
      <c r="G469" s="11" t="s">
        <v>629</v>
      </c>
      <c r="H469" s="11" t="s">
        <v>630</v>
      </c>
      <c r="I469" s="11">
        <v>1</v>
      </c>
      <c r="J469" s="454">
        <v>0</v>
      </c>
      <c r="K469" s="455"/>
      <c r="L469" s="442"/>
      <c r="M469" s="11" t="s">
        <v>638</v>
      </c>
      <c r="N469" s="9">
        <v>43101</v>
      </c>
      <c r="O469" s="8" t="s">
        <v>639</v>
      </c>
      <c r="P469" s="8" t="s">
        <v>640</v>
      </c>
      <c r="Q469" s="8" t="s">
        <v>639</v>
      </c>
      <c r="R469" s="7" t="s">
        <v>191</v>
      </c>
      <c r="S469" s="11" t="s">
        <v>634</v>
      </c>
      <c r="T469" s="6">
        <v>179285</v>
      </c>
      <c r="U469" s="456">
        <v>3709813.95</v>
      </c>
      <c r="V469" s="455"/>
      <c r="W469" s="442"/>
      <c r="X469" s="4">
        <v>3462897</v>
      </c>
      <c r="Y469" s="4">
        <v>3442773.14</v>
      </c>
      <c r="Z469" s="4">
        <v>2334495.44</v>
      </c>
      <c r="AA469" s="456">
        <v>2334495.44</v>
      </c>
      <c r="AB469" s="442"/>
      <c r="AC469" s="4">
        <v>2313125.56</v>
      </c>
      <c r="AD469" s="452">
        <v>0.67414521425269103</v>
      </c>
      <c r="AE469" s="442"/>
      <c r="AF469" s="452">
        <v>0.67414521425269103</v>
      </c>
      <c r="AG469" s="442"/>
    </row>
    <row r="470" spans="1:33" s="15" customFormat="1" ht="29.25" customHeight="1" x14ac:dyDescent="0.25">
      <c r="A470" s="11">
        <v>446</v>
      </c>
      <c r="B470" s="11" t="s">
        <v>1875</v>
      </c>
      <c r="C470" s="11" t="s">
        <v>1876</v>
      </c>
      <c r="D470" s="11" t="s">
        <v>1883</v>
      </c>
      <c r="E470" s="453" t="s">
        <v>1884</v>
      </c>
      <c r="F470" s="442"/>
      <c r="G470" s="11" t="s">
        <v>629</v>
      </c>
      <c r="H470" s="11" t="s">
        <v>630</v>
      </c>
      <c r="I470" s="11">
        <v>0</v>
      </c>
      <c r="J470" s="454">
        <v>0</v>
      </c>
      <c r="K470" s="455"/>
      <c r="L470" s="442"/>
      <c r="M470" s="11"/>
      <c r="N470" s="9">
        <v>43101</v>
      </c>
      <c r="O470" s="8" t="s">
        <v>639</v>
      </c>
      <c r="P470" s="8" t="s">
        <v>640</v>
      </c>
      <c r="Q470" s="8" t="s">
        <v>639</v>
      </c>
      <c r="R470" s="7" t="s">
        <v>191</v>
      </c>
      <c r="S470" s="11" t="s">
        <v>713</v>
      </c>
      <c r="T470" s="6">
        <v>27344</v>
      </c>
      <c r="U470" s="456">
        <v>0</v>
      </c>
      <c r="V470" s="455"/>
      <c r="W470" s="442"/>
      <c r="X470" s="4">
        <v>0</v>
      </c>
      <c r="Y470" s="4">
        <v>0</v>
      </c>
      <c r="Z470" s="4">
        <v>0</v>
      </c>
      <c r="AA470" s="456">
        <v>0</v>
      </c>
      <c r="AB470" s="442"/>
      <c r="AC470" s="4">
        <v>0</v>
      </c>
      <c r="AD470" s="452">
        <v>0</v>
      </c>
      <c r="AE470" s="442"/>
      <c r="AF470" s="452">
        <v>0</v>
      </c>
      <c r="AG470" s="442"/>
    </row>
    <row r="471" spans="1:33" s="15" customFormat="1" ht="29.25" customHeight="1" x14ac:dyDescent="0.25">
      <c r="A471" s="11">
        <v>447</v>
      </c>
      <c r="B471" s="11" t="s">
        <v>1875</v>
      </c>
      <c r="C471" s="11" t="s">
        <v>1876</v>
      </c>
      <c r="D471" s="11" t="s">
        <v>1885</v>
      </c>
      <c r="E471" s="453" t="s">
        <v>1886</v>
      </c>
      <c r="F471" s="442"/>
      <c r="G471" s="11" t="s">
        <v>629</v>
      </c>
      <c r="H471" s="11" t="s">
        <v>630</v>
      </c>
      <c r="I471" s="11">
        <v>1</v>
      </c>
      <c r="J471" s="454">
        <v>0</v>
      </c>
      <c r="K471" s="455"/>
      <c r="L471" s="442"/>
      <c r="M471" s="11" t="s">
        <v>638</v>
      </c>
      <c r="N471" s="9">
        <v>43132</v>
      </c>
      <c r="O471" s="8" t="s">
        <v>775</v>
      </c>
      <c r="P471" s="8" t="s">
        <v>1791</v>
      </c>
      <c r="Q471" s="8" t="s">
        <v>775</v>
      </c>
      <c r="R471" s="7" t="s">
        <v>191</v>
      </c>
      <c r="S471" s="11" t="s">
        <v>713</v>
      </c>
      <c r="T471" s="6">
        <v>20</v>
      </c>
      <c r="U471" s="456">
        <v>0</v>
      </c>
      <c r="V471" s="455"/>
      <c r="W471" s="442"/>
      <c r="X471" s="4">
        <v>112478.83</v>
      </c>
      <c r="Y471" s="4">
        <v>112478.83</v>
      </c>
      <c r="Z471" s="4">
        <v>112478.83</v>
      </c>
      <c r="AA471" s="456">
        <v>112478.83</v>
      </c>
      <c r="AB471" s="442"/>
      <c r="AC471" s="4">
        <v>112478.83</v>
      </c>
      <c r="AD471" s="452">
        <v>1</v>
      </c>
      <c r="AE471" s="442"/>
      <c r="AF471" s="452">
        <v>1</v>
      </c>
      <c r="AG471" s="442"/>
    </row>
    <row r="472" spans="1:33" s="15" customFormat="1" ht="29.25" customHeight="1" x14ac:dyDescent="0.25">
      <c r="A472" s="11">
        <v>448</v>
      </c>
      <c r="B472" s="11" t="s">
        <v>1875</v>
      </c>
      <c r="C472" s="11" t="s">
        <v>1876</v>
      </c>
      <c r="D472" s="11" t="s">
        <v>1887</v>
      </c>
      <c r="E472" s="453" t="s">
        <v>1888</v>
      </c>
      <c r="F472" s="442"/>
      <c r="G472" s="11" t="s">
        <v>629</v>
      </c>
      <c r="H472" s="11" t="s">
        <v>630</v>
      </c>
      <c r="I472" s="11">
        <v>1</v>
      </c>
      <c r="J472" s="454">
        <v>0</v>
      </c>
      <c r="K472" s="455"/>
      <c r="L472" s="442"/>
      <c r="M472" s="11" t="s">
        <v>638</v>
      </c>
      <c r="N472" s="9">
        <v>43344</v>
      </c>
      <c r="O472" s="8" t="s">
        <v>646</v>
      </c>
      <c r="P472" s="8" t="s">
        <v>647</v>
      </c>
      <c r="Q472" s="8" t="s">
        <v>646</v>
      </c>
      <c r="R472" s="7" t="s">
        <v>137</v>
      </c>
      <c r="S472" s="11" t="s">
        <v>634</v>
      </c>
      <c r="T472" s="6">
        <v>23</v>
      </c>
      <c r="U472" s="456">
        <v>0</v>
      </c>
      <c r="V472" s="455"/>
      <c r="W472" s="442"/>
      <c r="X472" s="4">
        <v>611816.85</v>
      </c>
      <c r="Y472" s="4">
        <v>611816.85</v>
      </c>
      <c r="Z472" s="4">
        <v>611816.85</v>
      </c>
      <c r="AA472" s="456">
        <v>611816.85</v>
      </c>
      <c r="AB472" s="442"/>
      <c r="AC472" s="4">
        <v>611816.85</v>
      </c>
      <c r="AD472" s="452">
        <v>1</v>
      </c>
      <c r="AE472" s="442"/>
      <c r="AF472" s="452">
        <v>1</v>
      </c>
      <c r="AG472" s="442"/>
    </row>
    <row r="473" spans="1:33" s="15" customFormat="1" x14ac:dyDescent="0.25">
      <c r="A473" s="14"/>
      <c r="B473" s="14"/>
      <c r="C473" s="463" t="s">
        <v>1889</v>
      </c>
      <c r="D473" s="439"/>
      <c r="E473" s="460"/>
      <c r="F473" s="439"/>
      <c r="G473" s="14"/>
      <c r="H473" s="14"/>
      <c r="I473" s="14"/>
      <c r="J473" s="459"/>
      <c r="K473" s="439"/>
      <c r="L473" s="439"/>
      <c r="M473" s="14"/>
      <c r="N473" s="13"/>
      <c r="O473" s="12"/>
      <c r="P473" s="12"/>
      <c r="Q473" s="464" t="s">
        <v>649</v>
      </c>
      <c r="R473" s="439"/>
      <c r="S473" s="14"/>
      <c r="T473" s="14"/>
      <c r="U473" s="462">
        <v>10239143.949999999</v>
      </c>
      <c r="V473" s="439"/>
      <c r="W473" s="439"/>
      <c r="X473" s="2">
        <v>11200064.6</v>
      </c>
      <c r="Y473" s="2">
        <v>10678010.529999999</v>
      </c>
      <c r="Z473" s="2">
        <v>7696222.4199999999</v>
      </c>
      <c r="AA473" s="462">
        <v>7696222.4199999999</v>
      </c>
      <c r="AB473" s="439"/>
      <c r="AC473" s="2">
        <v>7653136.96</v>
      </c>
      <c r="AD473" s="460"/>
      <c r="AE473" s="439"/>
      <c r="AF473" s="460"/>
      <c r="AG473" s="439"/>
    </row>
    <row r="474" spans="1:33" s="15" customFormat="1" x14ac:dyDescent="0.25">
      <c r="A474" s="458" t="s">
        <v>1890</v>
      </c>
      <c r="B474" s="439"/>
      <c r="C474" s="439"/>
      <c r="D474" s="439"/>
      <c r="E474" s="439"/>
      <c r="F474" s="439"/>
      <c r="G474" s="14"/>
      <c r="H474" s="14"/>
      <c r="I474" s="14"/>
      <c r="J474" s="459"/>
      <c r="K474" s="439"/>
      <c r="L474" s="439"/>
      <c r="M474" s="14"/>
      <c r="N474" s="13"/>
      <c r="O474" s="12"/>
      <c r="P474" s="12"/>
      <c r="Q474" s="12"/>
      <c r="R474" s="14"/>
      <c r="S474" s="14"/>
      <c r="T474" s="14"/>
      <c r="U474" s="460"/>
      <c r="V474" s="439"/>
      <c r="W474" s="439"/>
      <c r="X474" s="12"/>
      <c r="Y474" s="12"/>
      <c r="Z474" s="12"/>
      <c r="AA474" s="460"/>
      <c r="AB474" s="439"/>
      <c r="AC474" s="12"/>
      <c r="AD474" s="460"/>
      <c r="AE474" s="439"/>
      <c r="AF474" s="460"/>
      <c r="AG474" s="439"/>
    </row>
    <row r="475" spans="1:33" s="15" customFormat="1" ht="26.25" customHeight="1" x14ac:dyDescent="0.25">
      <c r="A475" s="11">
        <v>449</v>
      </c>
      <c r="B475" s="11" t="s">
        <v>1891</v>
      </c>
      <c r="C475" s="11" t="s">
        <v>1892</v>
      </c>
      <c r="D475" s="11" t="s">
        <v>1893</v>
      </c>
      <c r="E475" s="453" t="s">
        <v>1894</v>
      </c>
      <c r="F475" s="442"/>
      <c r="G475" s="11" t="s">
        <v>629</v>
      </c>
      <c r="H475" s="11" t="s">
        <v>630</v>
      </c>
      <c r="I475" s="11">
        <v>1</v>
      </c>
      <c r="J475" s="454">
        <v>0</v>
      </c>
      <c r="K475" s="455"/>
      <c r="L475" s="442"/>
      <c r="M475" s="11" t="s">
        <v>638</v>
      </c>
      <c r="N475" s="9">
        <v>43101</v>
      </c>
      <c r="O475" s="8" t="s">
        <v>639</v>
      </c>
      <c r="P475" s="8" t="s">
        <v>640</v>
      </c>
      <c r="Q475" s="8" t="s">
        <v>639</v>
      </c>
      <c r="R475" s="7" t="s">
        <v>111</v>
      </c>
      <c r="S475" s="11" t="s">
        <v>634</v>
      </c>
      <c r="T475" s="6">
        <v>27344</v>
      </c>
      <c r="U475" s="456">
        <v>10000000</v>
      </c>
      <c r="V475" s="455"/>
      <c r="W475" s="442"/>
      <c r="X475" s="4">
        <v>10000000</v>
      </c>
      <c r="Y475" s="4">
        <v>2242862.2000000002</v>
      </c>
      <c r="Z475" s="4">
        <v>2242862.2000000002</v>
      </c>
      <c r="AA475" s="456">
        <v>2242862.2000000002</v>
      </c>
      <c r="AB475" s="442"/>
      <c r="AC475" s="4">
        <v>2242862.2000000002</v>
      </c>
      <c r="AD475" s="452">
        <v>0.22428622000000001</v>
      </c>
      <c r="AE475" s="442"/>
      <c r="AF475" s="452">
        <v>0.22428622000000001</v>
      </c>
      <c r="AG475" s="442"/>
    </row>
    <row r="476" spans="1:33" s="15" customFormat="1" ht="26.25" customHeight="1" x14ac:dyDescent="0.25">
      <c r="A476" s="11">
        <v>450</v>
      </c>
      <c r="B476" s="11" t="s">
        <v>1891</v>
      </c>
      <c r="C476" s="11" t="s">
        <v>702</v>
      </c>
      <c r="D476" s="11" t="s">
        <v>1895</v>
      </c>
      <c r="E476" s="453" t="s">
        <v>1896</v>
      </c>
      <c r="F476" s="442"/>
      <c r="G476" s="11" t="s">
        <v>629</v>
      </c>
      <c r="H476" s="11" t="s">
        <v>630</v>
      </c>
      <c r="I476" s="11">
        <v>1</v>
      </c>
      <c r="J476" s="454">
        <v>0</v>
      </c>
      <c r="K476" s="455"/>
      <c r="L476" s="442"/>
      <c r="M476" s="11" t="s">
        <v>638</v>
      </c>
      <c r="N476" s="9">
        <v>43101</v>
      </c>
      <c r="O476" s="8" t="s">
        <v>639</v>
      </c>
      <c r="P476" s="8" t="s">
        <v>640</v>
      </c>
      <c r="Q476" s="8" t="s">
        <v>639</v>
      </c>
      <c r="R476" s="7" t="s">
        <v>111</v>
      </c>
      <c r="S476" s="11" t="s">
        <v>634</v>
      </c>
      <c r="T476" s="6">
        <v>27344</v>
      </c>
      <c r="U476" s="456">
        <v>5470259</v>
      </c>
      <c r="V476" s="455"/>
      <c r="W476" s="442"/>
      <c r="X476" s="4">
        <v>5211089.91</v>
      </c>
      <c r="Y476" s="4">
        <v>5140630.6100000003</v>
      </c>
      <c r="Z476" s="4">
        <v>3543706.12</v>
      </c>
      <c r="AA476" s="456">
        <v>3543706.12</v>
      </c>
      <c r="AB476" s="442"/>
      <c r="AC476" s="4">
        <v>3530661.2</v>
      </c>
      <c r="AD476" s="452">
        <v>0.68003165963413603</v>
      </c>
      <c r="AE476" s="442"/>
      <c r="AF476" s="452">
        <v>0.68003165963413603</v>
      </c>
      <c r="AG476" s="442"/>
    </row>
    <row r="477" spans="1:33" s="15" customFormat="1" ht="26.25" customHeight="1" x14ac:dyDescent="0.25">
      <c r="A477" s="11">
        <v>451</v>
      </c>
      <c r="B477" s="11" t="s">
        <v>1891</v>
      </c>
      <c r="C477" s="11" t="s">
        <v>702</v>
      </c>
      <c r="D477" s="11" t="s">
        <v>1897</v>
      </c>
      <c r="E477" s="453" t="s">
        <v>1898</v>
      </c>
      <c r="F477" s="442"/>
      <c r="G477" s="11" t="s">
        <v>629</v>
      </c>
      <c r="H477" s="11" t="s">
        <v>630</v>
      </c>
      <c r="I477" s="11">
        <v>1</v>
      </c>
      <c r="J477" s="454">
        <v>0</v>
      </c>
      <c r="K477" s="455"/>
      <c r="L477" s="442"/>
      <c r="M477" s="11" t="s">
        <v>638</v>
      </c>
      <c r="N477" s="9">
        <v>43344</v>
      </c>
      <c r="O477" s="8" t="s">
        <v>646</v>
      </c>
      <c r="P477" s="8" t="s">
        <v>647</v>
      </c>
      <c r="Q477" s="8" t="s">
        <v>646</v>
      </c>
      <c r="R477" s="7" t="s">
        <v>137</v>
      </c>
      <c r="S477" s="11" t="s">
        <v>634</v>
      </c>
      <c r="T477" s="6">
        <v>27344</v>
      </c>
      <c r="U477" s="456">
        <v>0</v>
      </c>
      <c r="V477" s="455"/>
      <c r="W477" s="442"/>
      <c r="X477" s="4">
        <v>1873006.05</v>
      </c>
      <c r="Y477" s="4">
        <v>1873006.05</v>
      </c>
      <c r="Z477" s="4">
        <v>1873006.05</v>
      </c>
      <c r="AA477" s="456">
        <v>1873006.05</v>
      </c>
      <c r="AB477" s="442"/>
      <c r="AC477" s="4">
        <v>1873006.05</v>
      </c>
      <c r="AD477" s="452">
        <v>1</v>
      </c>
      <c r="AE477" s="442"/>
      <c r="AF477" s="452">
        <v>1</v>
      </c>
      <c r="AG477" s="442"/>
    </row>
    <row r="478" spans="1:33" s="15" customFormat="1" x14ac:dyDescent="0.25">
      <c r="A478" s="14"/>
      <c r="B478" s="14"/>
      <c r="C478" s="463" t="s">
        <v>790</v>
      </c>
      <c r="D478" s="439"/>
      <c r="E478" s="460"/>
      <c r="F478" s="439"/>
      <c r="G478" s="14"/>
      <c r="H478" s="14"/>
      <c r="I478" s="14"/>
      <c r="J478" s="459"/>
      <c r="K478" s="439"/>
      <c r="L478" s="439"/>
      <c r="M478" s="14"/>
      <c r="N478" s="13"/>
      <c r="O478" s="12"/>
      <c r="P478" s="12"/>
      <c r="Q478" s="464" t="s">
        <v>649</v>
      </c>
      <c r="R478" s="439"/>
      <c r="S478" s="14"/>
      <c r="T478" s="14"/>
      <c r="U478" s="462">
        <v>15470259</v>
      </c>
      <c r="V478" s="439"/>
      <c r="W478" s="439"/>
      <c r="X478" s="2">
        <v>17084095.960000001</v>
      </c>
      <c r="Y478" s="2">
        <v>9256498.8599999994</v>
      </c>
      <c r="Z478" s="2">
        <v>7659574.3700000001</v>
      </c>
      <c r="AA478" s="462">
        <v>7659574.3700000001</v>
      </c>
      <c r="AB478" s="439"/>
      <c r="AC478" s="2">
        <v>7646529.4500000002</v>
      </c>
      <c r="AD478" s="460"/>
      <c r="AE478" s="439"/>
      <c r="AF478" s="460"/>
      <c r="AG478" s="439"/>
    </row>
    <row r="479" spans="1:33" s="15" customFormat="1" x14ac:dyDescent="0.25">
      <c r="A479" s="458" t="s">
        <v>1899</v>
      </c>
      <c r="B479" s="439"/>
      <c r="C479" s="439"/>
      <c r="D479" s="439"/>
      <c r="E479" s="439"/>
      <c r="F479" s="439"/>
      <c r="G479" s="14"/>
      <c r="H479" s="14"/>
      <c r="I479" s="14"/>
      <c r="J479" s="459"/>
      <c r="K479" s="439"/>
      <c r="L479" s="439"/>
      <c r="M479" s="14"/>
      <c r="N479" s="13"/>
      <c r="O479" s="12"/>
      <c r="P479" s="12"/>
      <c r="Q479" s="12"/>
      <c r="R479" s="14"/>
      <c r="S479" s="14"/>
      <c r="T479" s="14"/>
      <c r="U479" s="460"/>
      <c r="V479" s="439"/>
      <c r="W479" s="439"/>
      <c r="X479" s="12"/>
      <c r="Y479" s="12"/>
      <c r="Z479" s="12"/>
      <c r="AA479" s="460"/>
      <c r="AB479" s="439"/>
      <c r="AC479" s="12"/>
      <c r="AD479" s="460"/>
      <c r="AE479" s="439"/>
      <c r="AF479" s="460"/>
      <c r="AG479" s="439"/>
    </row>
    <row r="480" spans="1:33" s="15" customFormat="1" ht="33.75" customHeight="1" x14ac:dyDescent="0.25">
      <c r="A480" s="11">
        <v>452</v>
      </c>
      <c r="B480" s="11" t="s">
        <v>1900</v>
      </c>
      <c r="C480" s="11" t="s">
        <v>1901</v>
      </c>
      <c r="D480" s="11" t="s">
        <v>1902</v>
      </c>
      <c r="E480" s="453" t="s">
        <v>1903</v>
      </c>
      <c r="F480" s="442"/>
      <c r="G480" s="11" t="s">
        <v>629</v>
      </c>
      <c r="H480" s="11" t="s">
        <v>630</v>
      </c>
      <c r="I480" s="11">
        <v>1</v>
      </c>
      <c r="J480" s="454">
        <v>0</v>
      </c>
      <c r="K480" s="455"/>
      <c r="L480" s="442"/>
      <c r="M480" s="11" t="s">
        <v>638</v>
      </c>
      <c r="N480" s="9">
        <v>43101</v>
      </c>
      <c r="O480" s="8" t="s">
        <v>639</v>
      </c>
      <c r="P480" s="8" t="s">
        <v>640</v>
      </c>
      <c r="Q480" s="8" t="s">
        <v>639</v>
      </c>
      <c r="R480" s="7" t="s">
        <v>111</v>
      </c>
      <c r="S480" s="11" t="s">
        <v>634</v>
      </c>
      <c r="T480" s="6">
        <v>27344</v>
      </c>
      <c r="U480" s="456">
        <v>3247890</v>
      </c>
      <c r="V480" s="455"/>
      <c r="W480" s="442"/>
      <c r="X480" s="4">
        <v>2068744.95</v>
      </c>
      <c r="Y480" s="4">
        <v>1924716.62</v>
      </c>
      <c r="Z480" s="4">
        <v>1332617.1299999999</v>
      </c>
      <c r="AA480" s="456">
        <v>1332617.1299999999</v>
      </c>
      <c r="AB480" s="442"/>
      <c r="AC480" s="4">
        <v>1324344.6299999999</v>
      </c>
      <c r="AD480" s="452">
        <v>0.64416695252839196</v>
      </c>
      <c r="AE480" s="442"/>
      <c r="AF480" s="452">
        <v>0.64416695252839196</v>
      </c>
      <c r="AG480" s="442"/>
    </row>
    <row r="481" spans="1:33" s="15" customFormat="1" ht="13.5" customHeight="1" x14ac:dyDescent="0.25">
      <c r="A481" s="11">
        <v>453</v>
      </c>
      <c r="B481" s="11" t="s">
        <v>1900</v>
      </c>
      <c r="C481" s="11" t="s">
        <v>1904</v>
      </c>
      <c r="D481" s="11" t="s">
        <v>1905</v>
      </c>
      <c r="E481" s="453" t="s">
        <v>1906</v>
      </c>
      <c r="F481" s="442"/>
      <c r="G481" s="11" t="s">
        <v>629</v>
      </c>
      <c r="H481" s="11" t="s">
        <v>630</v>
      </c>
      <c r="I481" s="11">
        <v>1</v>
      </c>
      <c r="J481" s="454">
        <v>0</v>
      </c>
      <c r="K481" s="455"/>
      <c r="L481" s="442"/>
      <c r="M481" s="11" t="s">
        <v>710</v>
      </c>
      <c r="N481" s="9">
        <v>43101</v>
      </c>
      <c r="O481" s="8" t="s">
        <v>639</v>
      </c>
      <c r="P481" s="8" t="s">
        <v>640</v>
      </c>
      <c r="Q481" s="8" t="s">
        <v>639</v>
      </c>
      <c r="R481" s="7" t="s">
        <v>111</v>
      </c>
      <c r="S481" s="11" t="s">
        <v>634</v>
      </c>
      <c r="T481" s="6">
        <v>179285</v>
      </c>
      <c r="U481" s="456">
        <v>4700000</v>
      </c>
      <c r="V481" s="455"/>
      <c r="W481" s="442"/>
      <c r="X481" s="4">
        <v>2368680.16</v>
      </c>
      <c r="Y481" s="4">
        <v>1764835.06</v>
      </c>
      <c r="Z481" s="4">
        <v>1748165.38</v>
      </c>
      <c r="AA481" s="456">
        <v>1748165.38</v>
      </c>
      <c r="AB481" s="442"/>
      <c r="AC481" s="4">
        <v>1748165.38</v>
      </c>
      <c r="AD481" s="452">
        <v>0.73803353003133998</v>
      </c>
      <c r="AE481" s="442"/>
      <c r="AF481" s="452">
        <v>0.73803353003133998</v>
      </c>
      <c r="AG481" s="442"/>
    </row>
    <row r="482" spans="1:33" s="15" customFormat="1" ht="41.25" customHeight="1" x14ac:dyDescent="0.25">
      <c r="A482" s="11">
        <v>454</v>
      </c>
      <c r="B482" s="11" t="s">
        <v>1900</v>
      </c>
      <c r="C482" s="11" t="s">
        <v>1904</v>
      </c>
      <c r="D482" s="11" t="s">
        <v>1907</v>
      </c>
      <c r="E482" s="453" t="s">
        <v>1908</v>
      </c>
      <c r="F482" s="442"/>
      <c r="G482" s="11" t="s">
        <v>629</v>
      </c>
      <c r="H482" s="11" t="s">
        <v>630</v>
      </c>
      <c r="I482" s="11">
        <v>1</v>
      </c>
      <c r="J482" s="454">
        <v>0</v>
      </c>
      <c r="K482" s="455"/>
      <c r="L482" s="442"/>
      <c r="M482" s="11" t="s">
        <v>710</v>
      </c>
      <c r="N482" s="9">
        <v>43101</v>
      </c>
      <c r="O482" s="8" t="s">
        <v>639</v>
      </c>
      <c r="P482" s="8" t="s">
        <v>640</v>
      </c>
      <c r="Q482" s="8" t="s">
        <v>646</v>
      </c>
      <c r="R482" s="7" t="s">
        <v>111</v>
      </c>
      <c r="S482" s="11" t="s">
        <v>634</v>
      </c>
      <c r="T482" s="6">
        <v>27344</v>
      </c>
      <c r="U482" s="456">
        <v>2100000</v>
      </c>
      <c r="V482" s="455"/>
      <c r="W482" s="442"/>
      <c r="X482" s="4">
        <v>2207442.5</v>
      </c>
      <c r="Y482" s="4">
        <v>2207442.5</v>
      </c>
      <c r="Z482" s="4">
        <v>2207442.5</v>
      </c>
      <c r="AA482" s="456">
        <v>2207442.5</v>
      </c>
      <c r="AB482" s="442"/>
      <c r="AC482" s="4">
        <v>2207442.5</v>
      </c>
      <c r="AD482" s="452">
        <v>1</v>
      </c>
      <c r="AE482" s="442"/>
      <c r="AF482" s="452">
        <v>1</v>
      </c>
      <c r="AG482" s="442"/>
    </row>
    <row r="483" spans="1:33" s="15" customFormat="1" ht="41.25" customHeight="1" x14ac:dyDescent="0.25">
      <c r="A483" s="11">
        <v>455</v>
      </c>
      <c r="B483" s="11" t="s">
        <v>1900</v>
      </c>
      <c r="C483" s="11" t="s">
        <v>1904</v>
      </c>
      <c r="D483" s="11" t="s">
        <v>1909</v>
      </c>
      <c r="E483" s="453" t="s">
        <v>1910</v>
      </c>
      <c r="F483" s="442"/>
      <c r="G483" s="11" t="s">
        <v>629</v>
      </c>
      <c r="H483" s="11" t="s">
        <v>630</v>
      </c>
      <c r="I483" s="11">
        <v>20000</v>
      </c>
      <c r="J483" s="454">
        <v>0</v>
      </c>
      <c r="K483" s="455"/>
      <c r="L483" s="442"/>
      <c r="M483" s="11" t="s">
        <v>1911</v>
      </c>
      <c r="N483" s="9">
        <v>43132</v>
      </c>
      <c r="O483" s="8" t="s">
        <v>1912</v>
      </c>
      <c r="P483" s="8" t="s">
        <v>1791</v>
      </c>
      <c r="Q483" s="8" t="s">
        <v>1912</v>
      </c>
      <c r="R483" s="7" t="s">
        <v>111</v>
      </c>
      <c r="S483" s="11" t="s">
        <v>634</v>
      </c>
      <c r="T483" s="6">
        <v>47</v>
      </c>
      <c r="U483" s="456">
        <v>0</v>
      </c>
      <c r="V483" s="455"/>
      <c r="W483" s="442"/>
      <c r="X483" s="4">
        <v>5849968</v>
      </c>
      <c r="Y483" s="4">
        <v>5849968</v>
      </c>
      <c r="Z483" s="4">
        <v>5849968</v>
      </c>
      <c r="AA483" s="456">
        <v>5849968</v>
      </c>
      <c r="AB483" s="442"/>
      <c r="AC483" s="4">
        <v>5849968</v>
      </c>
      <c r="AD483" s="452">
        <v>1</v>
      </c>
      <c r="AE483" s="442"/>
      <c r="AF483" s="452">
        <v>1</v>
      </c>
      <c r="AG483" s="442"/>
    </row>
    <row r="484" spans="1:33" s="15" customFormat="1" ht="41.25" customHeight="1" x14ac:dyDescent="0.25">
      <c r="A484" s="11">
        <v>456</v>
      </c>
      <c r="B484" s="11" t="s">
        <v>1900</v>
      </c>
      <c r="C484" s="11" t="s">
        <v>1904</v>
      </c>
      <c r="D484" s="11" t="s">
        <v>1913</v>
      </c>
      <c r="E484" s="453" t="s">
        <v>1914</v>
      </c>
      <c r="F484" s="442"/>
      <c r="G484" s="11" t="s">
        <v>629</v>
      </c>
      <c r="H484" s="11" t="s">
        <v>630</v>
      </c>
      <c r="I484" s="11">
        <v>12000</v>
      </c>
      <c r="J484" s="454">
        <v>0</v>
      </c>
      <c r="K484" s="455"/>
      <c r="L484" s="442"/>
      <c r="M484" s="11" t="s">
        <v>1915</v>
      </c>
      <c r="N484" s="9">
        <v>43132</v>
      </c>
      <c r="O484" s="8" t="s">
        <v>1912</v>
      </c>
      <c r="P484" s="8" t="s">
        <v>1791</v>
      </c>
      <c r="Q484" s="8" t="s">
        <v>1912</v>
      </c>
      <c r="R484" s="7" t="s">
        <v>111</v>
      </c>
      <c r="S484" s="11" t="s">
        <v>634</v>
      </c>
      <c r="T484" s="6">
        <v>1961</v>
      </c>
      <c r="U484" s="456">
        <v>0</v>
      </c>
      <c r="V484" s="455"/>
      <c r="W484" s="442"/>
      <c r="X484" s="4">
        <v>3000000</v>
      </c>
      <c r="Y484" s="4">
        <v>3000000</v>
      </c>
      <c r="Z484" s="4">
        <v>3000000</v>
      </c>
      <c r="AA484" s="456">
        <v>3000000</v>
      </c>
      <c r="AB484" s="442"/>
      <c r="AC484" s="4">
        <v>3000000</v>
      </c>
      <c r="AD484" s="452">
        <v>1</v>
      </c>
      <c r="AE484" s="442"/>
      <c r="AF484" s="452">
        <v>1</v>
      </c>
      <c r="AG484" s="442"/>
    </row>
    <row r="485" spans="1:33" s="15" customFormat="1" ht="54.75" customHeight="1" x14ac:dyDescent="0.25">
      <c r="A485" s="11">
        <v>457</v>
      </c>
      <c r="B485" s="11" t="s">
        <v>1900</v>
      </c>
      <c r="C485" s="11" t="s">
        <v>1904</v>
      </c>
      <c r="D485" s="11" t="s">
        <v>1916</v>
      </c>
      <c r="E485" s="453" t="s">
        <v>1917</v>
      </c>
      <c r="F485" s="442"/>
      <c r="G485" s="11" t="s">
        <v>629</v>
      </c>
      <c r="H485" s="11" t="s">
        <v>630</v>
      </c>
      <c r="I485" s="11">
        <v>28199</v>
      </c>
      <c r="J485" s="454">
        <v>0</v>
      </c>
      <c r="K485" s="455"/>
      <c r="L485" s="442"/>
      <c r="M485" s="11" t="s">
        <v>1918</v>
      </c>
      <c r="N485" s="9">
        <v>43192</v>
      </c>
      <c r="O485" s="8" t="s">
        <v>810</v>
      </c>
      <c r="P485" s="8" t="s">
        <v>660</v>
      </c>
      <c r="Q485" s="8" t="s">
        <v>810</v>
      </c>
      <c r="R485" s="7" t="s">
        <v>111</v>
      </c>
      <c r="S485" s="11" t="s">
        <v>634</v>
      </c>
      <c r="T485" s="6">
        <v>28199</v>
      </c>
      <c r="U485" s="456">
        <v>0</v>
      </c>
      <c r="V485" s="455"/>
      <c r="W485" s="442"/>
      <c r="X485" s="4">
        <v>12959221.59</v>
      </c>
      <c r="Y485" s="4">
        <v>12959221.59</v>
      </c>
      <c r="Z485" s="4">
        <v>12959221.59</v>
      </c>
      <c r="AA485" s="456">
        <v>12959221.59</v>
      </c>
      <c r="AB485" s="442"/>
      <c r="AC485" s="4">
        <v>12959221.59</v>
      </c>
      <c r="AD485" s="452">
        <v>1</v>
      </c>
      <c r="AE485" s="442"/>
      <c r="AF485" s="452">
        <v>1</v>
      </c>
      <c r="AG485" s="442"/>
    </row>
    <row r="486" spans="1:33" s="15" customFormat="1" ht="54.75" customHeight="1" x14ac:dyDescent="0.25">
      <c r="A486" s="11">
        <v>458</v>
      </c>
      <c r="B486" s="11" t="s">
        <v>1900</v>
      </c>
      <c r="C486" s="11" t="s">
        <v>1904</v>
      </c>
      <c r="D486" s="11" t="s">
        <v>1919</v>
      </c>
      <c r="E486" s="453" t="s">
        <v>1917</v>
      </c>
      <c r="F486" s="442"/>
      <c r="G486" s="11" t="s">
        <v>629</v>
      </c>
      <c r="H486" s="11" t="s">
        <v>630</v>
      </c>
      <c r="I486" s="11">
        <v>34801</v>
      </c>
      <c r="J486" s="454">
        <v>0</v>
      </c>
      <c r="K486" s="455"/>
      <c r="L486" s="442"/>
      <c r="M486" s="11" t="s">
        <v>1918</v>
      </c>
      <c r="N486" s="9">
        <v>43146</v>
      </c>
      <c r="O486" s="8" t="s">
        <v>1025</v>
      </c>
      <c r="P486" s="8" t="s">
        <v>660</v>
      </c>
      <c r="Q486" s="8" t="s">
        <v>1025</v>
      </c>
      <c r="R486" s="7" t="s">
        <v>137</v>
      </c>
      <c r="S486" s="11" t="s">
        <v>634</v>
      </c>
      <c r="T486" s="6">
        <v>34801</v>
      </c>
      <c r="U486" s="456">
        <v>0</v>
      </c>
      <c r="V486" s="455"/>
      <c r="W486" s="442"/>
      <c r="X486" s="4">
        <v>0</v>
      </c>
      <c r="Y486" s="4">
        <v>0</v>
      </c>
      <c r="Z486" s="4">
        <v>0</v>
      </c>
      <c r="AA486" s="456">
        <v>0</v>
      </c>
      <c r="AB486" s="442"/>
      <c r="AC486" s="4">
        <v>0</v>
      </c>
      <c r="AD486" s="452">
        <v>0</v>
      </c>
      <c r="AE486" s="442"/>
      <c r="AF486" s="452">
        <v>0</v>
      </c>
      <c r="AG486" s="442"/>
    </row>
    <row r="487" spans="1:33" s="15" customFormat="1" ht="41.25" customHeight="1" x14ac:dyDescent="0.25">
      <c r="A487" s="11">
        <v>459</v>
      </c>
      <c r="B487" s="11" t="s">
        <v>1900</v>
      </c>
      <c r="C487" s="11" t="s">
        <v>1920</v>
      </c>
      <c r="D487" s="11" t="s">
        <v>1921</v>
      </c>
      <c r="E487" s="453" t="s">
        <v>1922</v>
      </c>
      <c r="F487" s="442"/>
      <c r="G487" s="11" t="s">
        <v>629</v>
      </c>
      <c r="H487" s="11" t="s">
        <v>630</v>
      </c>
      <c r="I487" s="11">
        <v>500</v>
      </c>
      <c r="J487" s="454">
        <v>0</v>
      </c>
      <c r="K487" s="455"/>
      <c r="L487" s="442"/>
      <c r="M487" s="11" t="s">
        <v>631</v>
      </c>
      <c r="N487" s="9">
        <v>43222</v>
      </c>
      <c r="O487" s="8" t="s">
        <v>1025</v>
      </c>
      <c r="P487" s="8" t="s">
        <v>772</v>
      </c>
      <c r="Q487" s="8" t="s">
        <v>1025</v>
      </c>
      <c r="R487" s="7" t="s">
        <v>111</v>
      </c>
      <c r="S487" s="11" t="s">
        <v>634</v>
      </c>
      <c r="T487" s="6">
        <v>500</v>
      </c>
      <c r="U487" s="456">
        <v>0</v>
      </c>
      <c r="V487" s="455"/>
      <c r="W487" s="442"/>
      <c r="X487" s="4">
        <v>0</v>
      </c>
      <c r="Y487" s="4">
        <v>0</v>
      </c>
      <c r="Z487" s="4">
        <v>0</v>
      </c>
      <c r="AA487" s="456">
        <v>0</v>
      </c>
      <c r="AB487" s="442"/>
      <c r="AC487" s="4">
        <v>0</v>
      </c>
      <c r="AD487" s="452">
        <v>0</v>
      </c>
      <c r="AE487" s="442"/>
      <c r="AF487" s="452">
        <v>0</v>
      </c>
      <c r="AG487" s="442"/>
    </row>
    <row r="488" spans="1:33" s="15" customFormat="1" ht="41.25" customHeight="1" x14ac:dyDescent="0.25">
      <c r="A488" s="11">
        <v>460</v>
      </c>
      <c r="B488" s="11" t="s">
        <v>1900</v>
      </c>
      <c r="C488" s="11" t="s">
        <v>1901</v>
      </c>
      <c r="D488" s="11" t="s">
        <v>1923</v>
      </c>
      <c r="E488" s="453" t="s">
        <v>1924</v>
      </c>
      <c r="F488" s="442"/>
      <c r="G488" s="11" t="s">
        <v>629</v>
      </c>
      <c r="H488" s="11" t="s">
        <v>630</v>
      </c>
      <c r="I488" s="11">
        <v>1</v>
      </c>
      <c r="J488" s="454">
        <v>0</v>
      </c>
      <c r="K488" s="455"/>
      <c r="L488" s="442"/>
      <c r="M488" s="11" t="s">
        <v>638</v>
      </c>
      <c r="N488" s="9">
        <v>43344</v>
      </c>
      <c r="O488" s="8" t="s">
        <v>646</v>
      </c>
      <c r="P488" s="8" t="s">
        <v>647</v>
      </c>
      <c r="Q488" s="8" t="s">
        <v>646</v>
      </c>
      <c r="R488" s="7" t="s">
        <v>137</v>
      </c>
      <c r="S488" s="11" t="s">
        <v>634</v>
      </c>
      <c r="T488" s="6">
        <v>27344</v>
      </c>
      <c r="U488" s="456">
        <v>0</v>
      </c>
      <c r="V488" s="455"/>
      <c r="W488" s="442"/>
      <c r="X488" s="4">
        <v>160155.66</v>
      </c>
      <c r="Y488" s="4">
        <v>160155.66</v>
      </c>
      <c r="Z488" s="4">
        <v>160155.66</v>
      </c>
      <c r="AA488" s="456">
        <v>160155.66</v>
      </c>
      <c r="AB488" s="442"/>
      <c r="AC488" s="4">
        <v>160155.66</v>
      </c>
      <c r="AD488" s="452">
        <v>1</v>
      </c>
      <c r="AE488" s="442"/>
      <c r="AF488" s="452">
        <v>1</v>
      </c>
      <c r="AG488" s="442"/>
    </row>
    <row r="489" spans="1:33" s="15" customFormat="1" x14ac:dyDescent="0.25">
      <c r="A489" s="14"/>
      <c r="B489" s="14"/>
      <c r="C489" s="463" t="s">
        <v>3051</v>
      </c>
      <c r="D489" s="439"/>
      <c r="E489" s="460"/>
      <c r="F489" s="439"/>
      <c r="G489" s="14"/>
      <c r="H489" s="14"/>
      <c r="I489" s="14"/>
      <c r="J489" s="459"/>
      <c r="K489" s="439"/>
      <c r="L489" s="439"/>
      <c r="M489" s="14"/>
      <c r="N489" s="13"/>
      <c r="O489" s="12"/>
      <c r="P489" s="12"/>
      <c r="Q489" s="464" t="s">
        <v>649</v>
      </c>
      <c r="R489" s="439"/>
      <c r="S489" s="14"/>
      <c r="T489" s="14"/>
      <c r="U489" s="462">
        <v>10047890</v>
      </c>
      <c r="V489" s="439"/>
      <c r="W489" s="439"/>
      <c r="X489" s="2">
        <v>28614212.859999999</v>
      </c>
      <c r="Y489" s="2">
        <v>27866339.43</v>
      </c>
      <c r="Z489" s="2">
        <v>27257570.260000002</v>
      </c>
      <c r="AA489" s="462">
        <v>27257570.260000002</v>
      </c>
      <c r="AB489" s="439"/>
      <c r="AC489" s="2">
        <v>27249297.760000002</v>
      </c>
      <c r="AD489" s="460"/>
      <c r="AE489" s="439"/>
      <c r="AF489" s="460"/>
      <c r="AG489" s="439"/>
    </row>
    <row r="490" spans="1:33" s="15" customFormat="1" x14ac:dyDescent="0.25">
      <c r="A490" s="458" t="s">
        <v>1925</v>
      </c>
      <c r="B490" s="439"/>
      <c r="C490" s="439"/>
      <c r="D490" s="439"/>
      <c r="E490" s="439"/>
      <c r="F490" s="439"/>
      <c r="G490" s="14"/>
      <c r="H490" s="14"/>
      <c r="I490" s="14"/>
      <c r="J490" s="459"/>
      <c r="K490" s="439"/>
      <c r="L490" s="439"/>
      <c r="M490" s="14"/>
      <c r="N490" s="13"/>
      <c r="O490" s="12"/>
      <c r="P490" s="12"/>
      <c r="Q490" s="12"/>
      <c r="R490" s="14"/>
      <c r="S490" s="14"/>
      <c r="T490" s="14"/>
      <c r="U490" s="460"/>
      <c r="V490" s="439"/>
      <c r="W490" s="439"/>
      <c r="X490" s="12"/>
      <c r="Y490" s="12"/>
      <c r="Z490" s="12"/>
      <c r="AA490" s="460"/>
      <c r="AB490" s="439"/>
      <c r="AC490" s="12"/>
      <c r="AD490" s="460"/>
      <c r="AE490" s="439"/>
      <c r="AF490" s="460"/>
      <c r="AG490" s="439"/>
    </row>
    <row r="491" spans="1:33" s="15" customFormat="1" ht="32.25" customHeight="1" x14ac:dyDescent="0.25">
      <c r="A491" s="11">
        <v>462</v>
      </c>
      <c r="B491" s="11" t="s">
        <v>1926</v>
      </c>
      <c r="C491" s="11" t="s">
        <v>1927</v>
      </c>
      <c r="D491" s="11" t="s">
        <v>1928</v>
      </c>
      <c r="E491" s="453" t="s">
        <v>1929</v>
      </c>
      <c r="F491" s="442"/>
      <c r="G491" s="11" t="s">
        <v>629</v>
      </c>
      <c r="H491" s="11" t="s">
        <v>630</v>
      </c>
      <c r="I491" s="11">
        <v>1</v>
      </c>
      <c r="J491" s="454">
        <v>0</v>
      </c>
      <c r="K491" s="455"/>
      <c r="L491" s="442"/>
      <c r="M491" s="11" t="s">
        <v>638</v>
      </c>
      <c r="N491" s="9">
        <v>43101</v>
      </c>
      <c r="O491" s="8" t="s">
        <v>639</v>
      </c>
      <c r="P491" s="8" t="s">
        <v>640</v>
      </c>
      <c r="Q491" s="8" t="s">
        <v>639</v>
      </c>
      <c r="R491" s="7" t="s">
        <v>111</v>
      </c>
      <c r="S491" s="11" t="s">
        <v>634</v>
      </c>
      <c r="T491" s="6">
        <v>27344</v>
      </c>
      <c r="U491" s="456">
        <v>2119407</v>
      </c>
      <c r="V491" s="455"/>
      <c r="W491" s="442"/>
      <c r="X491" s="4">
        <v>2218244.58</v>
      </c>
      <c r="Y491" s="4">
        <v>2146185.54</v>
      </c>
      <c r="Z491" s="4">
        <v>1385441.21</v>
      </c>
      <c r="AA491" s="456">
        <v>1385441.21</v>
      </c>
      <c r="AB491" s="442"/>
      <c r="AC491" s="4">
        <v>1374441.85</v>
      </c>
      <c r="AD491" s="452">
        <v>0.62456648040136298</v>
      </c>
      <c r="AE491" s="442"/>
      <c r="AF491" s="452">
        <v>0.62456648040136298</v>
      </c>
      <c r="AG491" s="442"/>
    </row>
    <row r="492" spans="1:33" s="15" customFormat="1" ht="32.25" customHeight="1" x14ac:dyDescent="0.25">
      <c r="A492" s="11">
        <v>463</v>
      </c>
      <c r="B492" s="11" t="s">
        <v>1926</v>
      </c>
      <c r="C492" s="11" t="s">
        <v>1927</v>
      </c>
      <c r="D492" s="11" t="s">
        <v>1930</v>
      </c>
      <c r="E492" s="453" t="s">
        <v>1931</v>
      </c>
      <c r="F492" s="442"/>
      <c r="G492" s="11" t="s">
        <v>629</v>
      </c>
      <c r="H492" s="11" t="s">
        <v>630</v>
      </c>
      <c r="I492" s="11">
        <v>1</v>
      </c>
      <c r="J492" s="454">
        <v>0</v>
      </c>
      <c r="K492" s="455"/>
      <c r="L492" s="442"/>
      <c r="M492" s="11" t="s">
        <v>638</v>
      </c>
      <c r="N492" s="9">
        <v>43344</v>
      </c>
      <c r="O492" s="8" t="s">
        <v>646</v>
      </c>
      <c r="P492" s="8" t="s">
        <v>647</v>
      </c>
      <c r="Q492" s="8" t="s">
        <v>646</v>
      </c>
      <c r="R492" s="7" t="s">
        <v>137</v>
      </c>
      <c r="S492" s="11" t="s">
        <v>634</v>
      </c>
      <c r="T492" s="6">
        <v>27344</v>
      </c>
      <c r="U492" s="456">
        <v>0</v>
      </c>
      <c r="V492" s="455"/>
      <c r="W492" s="442"/>
      <c r="X492" s="4">
        <v>118311.26</v>
      </c>
      <c r="Y492" s="4">
        <v>118311.26</v>
      </c>
      <c r="Z492" s="4">
        <v>118311.26</v>
      </c>
      <c r="AA492" s="456">
        <v>118311.26</v>
      </c>
      <c r="AB492" s="442"/>
      <c r="AC492" s="4">
        <v>118311.26</v>
      </c>
      <c r="AD492" s="452">
        <v>1</v>
      </c>
      <c r="AE492" s="442"/>
      <c r="AF492" s="452">
        <v>1</v>
      </c>
      <c r="AG492" s="442"/>
    </row>
    <row r="493" spans="1:33" s="15" customFormat="1" x14ac:dyDescent="0.25">
      <c r="A493" s="14"/>
      <c r="B493" s="14"/>
      <c r="C493" s="463" t="s">
        <v>1932</v>
      </c>
      <c r="D493" s="439"/>
      <c r="E493" s="460"/>
      <c r="F493" s="439"/>
      <c r="G493" s="14"/>
      <c r="H493" s="14"/>
      <c r="I493" s="14"/>
      <c r="J493" s="459"/>
      <c r="K493" s="439"/>
      <c r="L493" s="439"/>
      <c r="M493" s="14"/>
      <c r="N493" s="13"/>
      <c r="O493" s="12"/>
      <c r="P493" s="12"/>
      <c r="Q493" s="464" t="s">
        <v>649</v>
      </c>
      <c r="R493" s="439"/>
      <c r="S493" s="14"/>
      <c r="T493" s="14"/>
      <c r="U493" s="462">
        <v>2119407</v>
      </c>
      <c r="V493" s="439"/>
      <c r="W493" s="439"/>
      <c r="X493" s="2">
        <v>2336555.84</v>
      </c>
      <c r="Y493" s="2">
        <v>2264496.7999999998</v>
      </c>
      <c r="Z493" s="2">
        <v>1503752.47</v>
      </c>
      <c r="AA493" s="462">
        <v>1503752.47</v>
      </c>
      <c r="AB493" s="439"/>
      <c r="AC493" s="2">
        <v>1492753.11</v>
      </c>
      <c r="AD493" s="460"/>
      <c r="AE493" s="439"/>
      <c r="AF493" s="460"/>
      <c r="AG493" s="439"/>
    </row>
    <row r="494" spans="1:33" s="15" customFormat="1" x14ac:dyDescent="0.25">
      <c r="A494" s="458" t="s">
        <v>1933</v>
      </c>
      <c r="B494" s="439"/>
      <c r="C494" s="439"/>
      <c r="D494" s="439"/>
      <c r="E494" s="439"/>
      <c r="F494" s="439"/>
      <c r="G494" s="14"/>
      <c r="H494" s="14"/>
      <c r="I494" s="14"/>
      <c r="J494" s="459"/>
      <c r="K494" s="439"/>
      <c r="L494" s="439"/>
      <c r="M494" s="14"/>
      <c r="N494" s="13"/>
      <c r="O494" s="12"/>
      <c r="P494" s="12"/>
      <c r="Q494" s="12"/>
      <c r="R494" s="14"/>
      <c r="S494" s="14"/>
      <c r="T494" s="14"/>
      <c r="U494" s="460"/>
      <c r="V494" s="439"/>
      <c r="W494" s="439"/>
      <c r="X494" s="12"/>
      <c r="Y494" s="12"/>
      <c r="Z494" s="12"/>
      <c r="AA494" s="460"/>
      <c r="AB494" s="439"/>
      <c r="AC494" s="12"/>
      <c r="AD494" s="460"/>
      <c r="AE494" s="439"/>
      <c r="AF494" s="460"/>
      <c r="AG494" s="439"/>
    </row>
    <row r="495" spans="1:33" s="15" customFormat="1" ht="44.25" customHeight="1" x14ac:dyDescent="0.25">
      <c r="A495" s="11">
        <v>464</v>
      </c>
      <c r="B495" s="11" t="s">
        <v>1934</v>
      </c>
      <c r="C495" s="11" t="s">
        <v>1935</v>
      </c>
      <c r="D495" s="11" t="s">
        <v>1936</v>
      </c>
      <c r="E495" s="453" t="s">
        <v>1937</v>
      </c>
      <c r="F495" s="442"/>
      <c r="G495" s="11" t="s">
        <v>629</v>
      </c>
      <c r="H495" s="11" t="s">
        <v>630</v>
      </c>
      <c r="I495" s="11">
        <v>1</v>
      </c>
      <c r="J495" s="454">
        <v>0</v>
      </c>
      <c r="K495" s="455"/>
      <c r="L495" s="442"/>
      <c r="M495" s="11" t="s">
        <v>638</v>
      </c>
      <c r="N495" s="9">
        <v>43101</v>
      </c>
      <c r="O495" s="8" t="s">
        <v>639</v>
      </c>
      <c r="P495" s="8" t="s">
        <v>640</v>
      </c>
      <c r="Q495" s="8" t="s">
        <v>639</v>
      </c>
      <c r="R495" s="7" t="s">
        <v>111</v>
      </c>
      <c r="S495" s="11" t="s">
        <v>634</v>
      </c>
      <c r="T495" s="6">
        <v>27344</v>
      </c>
      <c r="U495" s="456">
        <v>3948989</v>
      </c>
      <c r="V495" s="455"/>
      <c r="W495" s="442"/>
      <c r="X495" s="4">
        <v>3804068.25</v>
      </c>
      <c r="Y495" s="4">
        <v>3781668</v>
      </c>
      <c r="Z495" s="4">
        <v>3056710.07</v>
      </c>
      <c r="AA495" s="456">
        <v>3056710.07</v>
      </c>
      <c r="AB495" s="442"/>
      <c r="AC495" s="4">
        <v>3042776.23</v>
      </c>
      <c r="AD495" s="452">
        <v>0.80353712633836205</v>
      </c>
      <c r="AE495" s="442"/>
      <c r="AF495" s="452">
        <v>0.80353712633836205</v>
      </c>
      <c r="AG495" s="442"/>
    </row>
    <row r="496" spans="1:33" s="15" customFormat="1" ht="44.25" customHeight="1" x14ac:dyDescent="0.25">
      <c r="A496" s="11">
        <v>465</v>
      </c>
      <c r="B496" s="11" t="s">
        <v>1934</v>
      </c>
      <c r="C496" s="11" t="s">
        <v>1938</v>
      </c>
      <c r="D496" s="11" t="s">
        <v>1939</v>
      </c>
      <c r="E496" s="453" t="s">
        <v>1940</v>
      </c>
      <c r="F496" s="442"/>
      <c r="G496" s="11" t="s">
        <v>629</v>
      </c>
      <c r="H496" s="11" t="s">
        <v>630</v>
      </c>
      <c r="I496" s="11">
        <v>1</v>
      </c>
      <c r="J496" s="454">
        <v>0</v>
      </c>
      <c r="K496" s="455"/>
      <c r="L496" s="442"/>
      <c r="M496" s="11" t="s">
        <v>638</v>
      </c>
      <c r="N496" s="9">
        <v>43101</v>
      </c>
      <c r="O496" s="8" t="s">
        <v>639</v>
      </c>
      <c r="P496" s="8" t="s">
        <v>640</v>
      </c>
      <c r="Q496" s="8" t="s">
        <v>639</v>
      </c>
      <c r="R496" s="7" t="s">
        <v>111</v>
      </c>
      <c r="S496" s="11" t="s">
        <v>634</v>
      </c>
      <c r="T496" s="6">
        <v>27344</v>
      </c>
      <c r="U496" s="456">
        <v>220900</v>
      </c>
      <c r="V496" s="455"/>
      <c r="W496" s="442"/>
      <c r="X496" s="4">
        <v>1297682.03</v>
      </c>
      <c r="Y496" s="4">
        <v>1294998.03</v>
      </c>
      <c r="Z496" s="4">
        <v>937733.81</v>
      </c>
      <c r="AA496" s="456">
        <v>937733.81</v>
      </c>
      <c r="AB496" s="442"/>
      <c r="AC496" s="4">
        <v>925454.44</v>
      </c>
      <c r="AD496" s="452">
        <v>0.72262217424710695</v>
      </c>
      <c r="AE496" s="442"/>
      <c r="AF496" s="452">
        <v>0.72262217424710695</v>
      </c>
      <c r="AG496" s="442"/>
    </row>
    <row r="497" spans="1:33" s="15" customFormat="1" ht="44.25" customHeight="1" x14ac:dyDescent="0.25">
      <c r="A497" s="11">
        <v>466</v>
      </c>
      <c r="B497" s="11" t="s">
        <v>1934</v>
      </c>
      <c r="C497" s="11" t="s">
        <v>1935</v>
      </c>
      <c r="D497" s="11" t="s">
        <v>1941</v>
      </c>
      <c r="E497" s="453" t="s">
        <v>1942</v>
      </c>
      <c r="F497" s="442"/>
      <c r="G497" s="11" t="s">
        <v>629</v>
      </c>
      <c r="H497" s="11" t="s">
        <v>630</v>
      </c>
      <c r="I497" s="11">
        <v>1</v>
      </c>
      <c r="J497" s="454">
        <v>0</v>
      </c>
      <c r="K497" s="455"/>
      <c r="L497" s="442"/>
      <c r="M497" s="11" t="s">
        <v>638</v>
      </c>
      <c r="N497" s="9">
        <v>43344</v>
      </c>
      <c r="O497" s="8" t="s">
        <v>646</v>
      </c>
      <c r="P497" s="8" t="s">
        <v>647</v>
      </c>
      <c r="Q497" s="8" t="s">
        <v>646</v>
      </c>
      <c r="R497" s="7" t="s">
        <v>137</v>
      </c>
      <c r="S497" s="11" t="s">
        <v>634</v>
      </c>
      <c r="T497" s="6">
        <v>27344</v>
      </c>
      <c r="U497" s="456">
        <v>0</v>
      </c>
      <c r="V497" s="455"/>
      <c r="W497" s="442"/>
      <c r="X497" s="4">
        <v>231276.91</v>
      </c>
      <c r="Y497" s="4">
        <v>231276.91</v>
      </c>
      <c r="Z497" s="4">
        <v>231276.91</v>
      </c>
      <c r="AA497" s="456">
        <v>231276.91</v>
      </c>
      <c r="AB497" s="442"/>
      <c r="AC497" s="4">
        <v>231276.91</v>
      </c>
      <c r="AD497" s="452">
        <v>1</v>
      </c>
      <c r="AE497" s="442"/>
      <c r="AF497" s="452">
        <v>1</v>
      </c>
      <c r="AG497" s="442"/>
    </row>
    <row r="498" spans="1:33" s="15" customFormat="1" x14ac:dyDescent="0.25">
      <c r="A498" s="14"/>
      <c r="B498" s="14"/>
      <c r="C498" s="463" t="s">
        <v>790</v>
      </c>
      <c r="D498" s="439"/>
      <c r="E498" s="460"/>
      <c r="F498" s="439"/>
      <c r="G498" s="14"/>
      <c r="H498" s="14"/>
      <c r="I498" s="14"/>
      <c r="J498" s="459"/>
      <c r="K498" s="439"/>
      <c r="L498" s="439"/>
      <c r="M498" s="14"/>
      <c r="N498" s="13"/>
      <c r="O498" s="12"/>
      <c r="P498" s="12"/>
      <c r="Q498" s="464" t="s">
        <v>649</v>
      </c>
      <c r="R498" s="439"/>
      <c r="S498" s="14"/>
      <c r="T498" s="14"/>
      <c r="U498" s="462">
        <v>4169889</v>
      </c>
      <c r="V498" s="439"/>
      <c r="W498" s="439"/>
      <c r="X498" s="2">
        <v>5333027.1900000004</v>
      </c>
      <c r="Y498" s="2">
        <v>5307942.9400000004</v>
      </c>
      <c r="Z498" s="2">
        <v>4225720.79</v>
      </c>
      <c r="AA498" s="462">
        <v>4225720.79</v>
      </c>
      <c r="AB498" s="439"/>
      <c r="AC498" s="2">
        <v>4199507.58</v>
      </c>
      <c r="AD498" s="460"/>
      <c r="AE498" s="439"/>
      <c r="AF498" s="460"/>
      <c r="AG498" s="439"/>
    </row>
    <row r="499" spans="1:33" s="15" customFormat="1" x14ac:dyDescent="0.25">
      <c r="A499" s="458" t="s">
        <v>1943</v>
      </c>
      <c r="B499" s="439"/>
      <c r="C499" s="439"/>
      <c r="D499" s="439"/>
      <c r="E499" s="439"/>
      <c r="F499" s="439"/>
      <c r="G499" s="14"/>
      <c r="H499" s="14"/>
      <c r="I499" s="14"/>
      <c r="J499" s="459"/>
      <c r="K499" s="439"/>
      <c r="L499" s="439"/>
      <c r="M499" s="14"/>
      <c r="N499" s="13"/>
      <c r="O499" s="12"/>
      <c r="P499" s="12"/>
      <c r="Q499" s="12"/>
      <c r="R499" s="14"/>
      <c r="S499" s="14"/>
      <c r="T499" s="14"/>
      <c r="U499" s="460"/>
      <c r="V499" s="439"/>
      <c r="W499" s="439"/>
      <c r="X499" s="12"/>
      <c r="Y499" s="12"/>
      <c r="Z499" s="12"/>
      <c r="AA499" s="460"/>
      <c r="AB499" s="439"/>
      <c r="AC499" s="12"/>
      <c r="AD499" s="460"/>
      <c r="AE499" s="439"/>
      <c r="AF499" s="460"/>
      <c r="AG499" s="439"/>
    </row>
    <row r="500" spans="1:33" s="15" customFormat="1" ht="33.75" customHeight="1" x14ac:dyDescent="0.25">
      <c r="A500" s="11">
        <v>467</v>
      </c>
      <c r="B500" s="11" t="s">
        <v>1944</v>
      </c>
      <c r="C500" s="11" t="s">
        <v>1945</v>
      </c>
      <c r="D500" s="11" t="s">
        <v>1946</v>
      </c>
      <c r="E500" s="453" t="s">
        <v>1947</v>
      </c>
      <c r="F500" s="442"/>
      <c r="G500" s="11" t="s">
        <v>629</v>
      </c>
      <c r="H500" s="11" t="s">
        <v>630</v>
      </c>
      <c r="I500" s="11">
        <v>1</v>
      </c>
      <c r="J500" s="454">
        <v>0</v>
      </c>
      <c r="K500" s="455"/>
      <c r="L500" s="442"/>
      <c r="M500" s="11" t="s">
        <v>638</v>
      </c>
      <c r="N500" s="9">
        <v>43101</v>
      </c>
      <c r="O500" s="8" t="s">
        <v>639</v>
      </c>
      <c r="P500" s="8" t="s">
        <v>640</v>
      </c>
      <c r="Q500" s="8" t="s">
        <v>639</v>
      </c>
      <c r="R500" s="7" t="s">
        <v>111</v>
      </c>
      <c r="S500" s="11" t="s">
        <v>634</v>
      </c>
      <c r="T500" s="6">
        <v>27344</v>
      </c>
      <c r="U500" s="456">
        <v>2132712</v>
      </c>
      <c r="V500" s="455"/>
      <c r="W500" s="442"/>
      <c r="X500" s="4">
        <v>2776050.33</v>
      </c>
      <c r="Y500" s="4">
        <v>2755964.3</v>
      </c>
      <c r="Z500" s="4">
        <v>2206574.13</v>
      </c>
      <c r="AA500" s="456">
        <v>2206574.13</v>
      </c>
      <c r="AB500" s="442"/>
      <c r="AC500" s="4">
        <v>2192983.79</v>
      </c>
      <c r="AD500" s="452">
        <v>0.79486099590996995</v>
      </c>
      <c r="AE500" s="442"/>
      <c r="AF500" s="452">
        <v>0.79486099590996995</v>
      </c>
      <c r="AG500" s="442"/>
    </row>
    <row r="501" spans="1:33" s="15" customFormat="1" ht="33.75" customHeight="1" x14ac:dyDescent="0.25">
      <c r="A501" s="11">
        <v>468</v>
      </c>
      <c r="B501" s="11" t="s">
        <v>1944</v>
      </c>
      <c r="C501" s="11" t="s">
        <v>1948</v>
      </c>
      <c r="D501" s="11" t="s">
        <v>1949</v>
      </c>
      <c r="E501" s="453" t="s">
        <v>1950</v>
      </c>
      <c r="F501" s="442"/>
      <c r="G501" s="11" t="s">
        <v>629</v>
      </c>
      <c r="H501" s="11" t="s">
        <v>630</v>
      </c>
      <c r="I501" s="11">
        <v>1</v>
      </c>
      <c r="J501" s="454">
        <v>0</v>
      </c>
      <c r="K501" s="455"/>
      <c r="L501" s="442"/>
      <c r="M501" s="11" t="s">
        <v>710</v>
      </c>
      <c r="N501" s="9">
        <v>43101</v>
      </c>
      <c r="O501" s="8" t="s">
        <v>639</v>
      </c>
      <c r="P501" s="8" t="s">
        <v>640</v>
      </c>
      <c r="Q501" s="8" t="s">
        <v>639</v>
      </c>
      <c r="R501" s="7" t="s">
        <v>111</v>
      </c>
      <c r="S501" s="11" t="s">
        <v>634</v>
      </c>
      <c r="T501" s="6">
        <v>179285</v>
      </c>
      <c r="U501" s="456">
        <v>2000000</v>
      </c>
      <c r="V501" s="455"/>
      <c r="W501" s="442"/>
      <c r="X501" s="4">
        <v>208798.44</v>
      </c>
      <c r="Y501" s="4">
        <v>0</v>
      </c>
      <c r="Z501" s="4">
        <v>0</v>
      </c>
      <c r="AA501" s="456">
        <v>0</v>
      </c>
      <c r="AB501" s="442"/>
      <c r="AC501" s="4">
        <v>0</v>
      </c>
      <c r="AD501" s="452">
        <v>0</v>
      </c>
      <c r="AE501" s="442"/>
      <c r="AF501" s="452">
        <v>0</v>
      </c>
      <c r="AG501" s="442"/>
    </row>
    <row r="502" spans="1:33" s="15" customFormat="1" x14ac:dyDescent="0.25">
      <c r="A502" s="14"/>
      <c r="B502" s="14"/>
      <c r="C502" s="463" t="s">
        <v>1932</v>
      </c>
      <c r="D502" s="439"/>
      <c r="E502" s="460"/>
      <c r="F502" s="439"/>
      <c r="G502" s="14"/>
      <c r="H502" s="14"/>
      <c r="I502" s="14"/>
      <c r="J502" s="459"/>
      <c r="K502" s="439"/>
      <c r="L502" s="439"/>
      <c r="M502" s="14"/>
      <c r="N502" s="13"/>
      <c r="O502" s="12"/>
      <c r="P502" s="12"/>
      <c r="Q502" s="464" t="s">
        <v>649</v>
      </c>
      <c r="R502" s="439"/>
      <c r="S502" s="14"/>
      <c r="T502" s="14"/>
      <c r="U502" s="462">
        <v>4132712</v>
      </c>
      <c r="V502" s="439"/>
      <c r="W502" s="439"/>
      <c r="X502" s="2">
        <v>2984848.77</v>
      </c>
      <c r="Y502" s="2">
        <v>2755964.3</v>
      </c>
      <c r="Z502" s="2">
        <v>2206574.13</v>
      </c>
      <c r="AA502" s="462">
        <v>2206574.13</v>
      </c>
      <c r="AB502" s="439"/>
      <c r="AC502" s="2">
        <v>2192983.79</v>
      </c>
      <c r="AD502" s="460"/>
      <c r="AE502" s="439"/>
      <c r="AF502" s="460"/>
      <c r="AG502" s="439"/>
    </row>
    <row r="503" spans="1:33" s="15" customFormat="1" x14ac:dyDescent="0.25">
      <c r="A503" s="458" t="s">
        <v>1951</v>
      </c>
      <c r="B503" s="439"/>
      <c r="C503" s="439"/>
      <c r="D503" s="439"/>
      <c r="E503" s="439"/>
      <c r="F503" s="439"/>
      <c r="G503" s="14"/>
      <c r="H503" s="14"/>
      <c r="I503" s="14"/>
      <c r="J503" s="459"/>
      <c r="K503" s="439"/>
      <c r="L503" s="439"/>
      <c r="M503" s="14"/>
      <c r="N503" s="13"/>
      <c r="O503" s="12"/>
      <c r="P503" s="12"/>
      <c r="Q503" s="12"/>
      <c r="R503" s="14"/>
      <c r="S503" s="14"/>
      <c r="T503" s="14"/>
      <c r="U503" s="460"/>
      <c r="V503" s="439"/>
      <c r="W503" s="439"/>
      <c r="X503" s="12"/>
      <c r="Y503" s="12"/>
      <c r="Z503" s="12"/>
      <c r="AA503" s="460"/>
      <c r="AB503" s="439"/>
      <c r="AC503" s="12"/>
      <c r="AD503" s="460"/>
      <c r="AE503" s="439"/>
      <c r="AF503" s="460"/>
      <c r="AG503" s="439"/>
    </row>
    <row r="504" spans="1:33" s="15" customFormat="1" ht="27.75" customHeight="1" x14ac:dyDescent="0.25">
      <c r="A504" s="11">
        <v>469</v>
      </c>
      <c r="B504" s="11" t="s">
        <v>1952</v>
      </c>
      <c r="C504" s="11" t="s">
        <v>626</v>
      </c>
      <c r="D504" s="11" t="s">
        <v>1953</v>
      </c>
      <c r="E504" s="453" t="s">
        <v>1954</v>
      </c>
      <c r="F504" s="442"/>
      <c r="G504" s="11" t="s">
        <v>629</v>
      </c>
      <c r="H504" s="11" t="s">
        <v>630</v>
      </c>
      <c r="I504" s="11">
        <v>2</v>
      </c>
      <c r="J504" s="454">
        <v>0</v>
      </c>
      <c r="K504" s="455"/>
      <c r="L504" s="442"/>
      <c r="M504" s="11" t="s">
        <v>631</v>
      </c>
      <c r="N504" s="9">
        <v>43192</v>
      </c>
      <c r="O504" s="8" t="s">
        <v>646</v>
      </c>
      <c r="P504" s="8" t="s">
        <v>660</v>
      </c>
      <c r="Q504" s="8" t="s">
        <v>646</v>
      </c>
      <c r="R504" s="7" t="s">
        <v>111</v>
      </c>
      <c r="S504" s="11" t="s">
        <v>634</v>
      </c>
      <c r="T504" s="6">
        <v>100</v>
      </c>
      <c r="U504" s="456">
        <v>0</v>
      </c>
      <c r="V504" s="455"/>
      <c r="W504" s="442"/>
      <c r="X504" s="4">
        <v>13456</v>
      </c>
      <c r="Y504" s="4">
        <v>13456</v>
      </c>
      <c r="Z504" s="4">
        <v>13456</v>
      </c>
      <c r="AA504" s="456">
        <v>13456</v>
      </c>
      <c r="AB504" s="442"/>
      <c r="AC504" s="4">
        <v>13456</v>
      </c>
      <c r="AD504" s="452">
        <v>1</v>
      </c>
      <c r="AE504" s="442"/>
      <c r="AF504" s="452">
        <v>1</v>
      </c>
      <c r="AG504" s="442"/>
    </row>
    <row r="505" spans="1:33" s="15" customFormat="1" ht="27.75" customHeight="1" x14ac:dyDescent="0.25">
      <c r="A505" s="11">
        <v>470</v>
      </c>
      <c r="B505" s="11" t="s">
        <v>1952</v>
      </c>
      <c r="C505" s="11" t="s">
        <v>626</v>
      </c>
      <c r="D505" s="11" t="s">
        <v>1955</v>
      </c>
      <c r="E505" s="453" t="s">
        <v>1956</v>
      </c>
      <c r="F505" s="442"/>
      <c r="G505" s="11" t="s">
        <v>629</v>
      </c>
      <c r="H505" s="11" t="s">
        <v>630</v>
      </c>
      <c r="I505" s="11">
        <v>2</v>
      </c>
      <c r="J505" s="454">
        <v>0</v>
      </c>
      <c r="K505" s="455"/>
      <c r="L505" s="442"/>
      <c r="M505" s="11" t="s">
        <v>631</v>
      </c>
      <c r="N505" s="9">
        <v>43192</v>
      </c>
      <c r="O505" s="8" t="s">
        <v>656</v>
      </c>
      <c r="P505" s="8" t="s">
        <v>660</v>
      </c>
      <c r="Q505" s="8" t="s">
        <v>656</v>
      </c>
      <c r="R505" s="7" t="s">
        <v>111</v>
      </c>
      <c r="S505" s="11" t="s">
        <v>634</v>
      </c>
      <c r="T505" s="6">
        <v>100</v>
      </c>
      <c r="U505" s="456">
        <v>0</v>
      </c>
      <c r="V505" s="455"/>
      <c r="W505" s="442"/>
      <c r="X505" s="4">
        <v>14198.4</v>
      </c>
      <c r="Y505" s="4">
        <v>14198.4</v>
      </c>
      <c r="Z505" s="4">
        <v>14198.4</v>
      </c>
      <c r="AA505" s="456">
        <v>14198.4</v>
      </c>
      <c r="AB505" s="442"/>
      <c r="AC505" s="4">
        <v>14198.4</v>
      </c>
      <c r="AD505" s="452">
        <v>1</v>
      </c>
      <c r="AE505" s="442"/>
      <c r="AF505" s="452">
        <v>1</v>
      </c>
      <c r="AG505" s="442"/>
    </row>
    <row r="506" spans="1:33" s="15" customFormat="1" ht="27.75" customHeight="1" x14ac:dyDescent="0.25">
      <c r="A506" s="11">
        <v>471</v>
      </c>
      <c r="B506" s="11" t="s">
        <v>1952</v>
      </c>
      <c r="C506" s="11" t="s">
        <v>626</v>
      </c>
      <c r="D506" s="11" t="s">
        <v>1957</v>
      </c>
      <c r="E506" s="453" t="s">
        <v>1958</v>
      </c>
      <c r="F506" s="442"/>
      <c r="G506" s="11" t="s">
        <v>629</v>
      </c>
      <c r="H506" s="11" t="s">
        <v>630</v>
      </c>
      <c r="I506" s="11">
        <v>2</v>
      </c>
      <c r="J506" s="454">
        <v>0</v>
      </c>
      <c r="K506" s="455"/>
      <c r="L506" s="442"/>
      <c r="M506" s="11" t="s">
        <v>631</v>
      </c>
      <c r="N506" s="9">
        <v>43192</v>
      </c>
      <c r="O506" s="8" t="s">
        <v>810</v>
      </c>
      <c r="P506" s="8" t="s">
        <v>660</v>
      </c>
      <c r="Q506" s="8" t="s">
        <v>810</v>
      </c>
      <c r="R506" s="7" t="s">
        <v>111</v>
      </c>
      <c r="S506" s="11" t="s">
        <v>634</v>
      </c>
      <c r="T506" s="6">
        <v>50</v>
      </c>
      <c r="U506" s="456">
        <v>0</v>
      </c>
      <c r="V506" s="455"/>
      <c r="W506" s="442"/>
      <c r="X506" s="4">
        <v>11252</v>
      </c>
      <c r="Y506" s="4">
        <v>11252</v>
      </c>
      <c r="Z506" s="4">
        <v>11252</v>
      </c>
      <c r="AA506" s="456">
        <v>11252</v>
      </c>
      <c r="AB506" s="442"/>
      <c r="AC506" s="4">
        <v>11252</v>
      </c>
      <c r="AD506" s="452">
        <v>1</v>
      </c>
      <c r="AE506" s="442"/>
      <c r="AF506" s="452">
        <v>1</v>
      </c>
      <c r="AG506" s="442"/>
    </row>
    <row r="507" spans="1:33" s="15" customFormat="1" ht="27.75" customHeight="1" x14ac:dyDescent="0.25">
      <c r="A507" s="11">
        <v>472</v>
      </c>
      <c r="B507" s="11" t="s">
        <v>1952</v>
      </c>
      <c r="C507" s="11" t="s">
        <v>626</v>
      </c>
      <c r="D507" s="11" t="s">
        <v>1959</v>
      </c>
      <c r="E507" s="453" t="s">
        <v>1960</v>
      </c>
      <c r="F507" s="442"/>
      <c r="G507" s="11" t="s">
        <v>629</v>
      </c>
      <c r="H507" s="11" t="s">
        <v>630</v>
      </c>
      <c r="I507" s="11">
        <v>1</v>
      </c>
      <c r="J507" s="454">
        <v>0</v>
      </c>
      <c r="K507" s="455"/>
      <c r="L507" s="442"/>
      <c r="M507" s="11" t="s">
        <v>631</v>
      </c>
      <c r="N507" s="9">
        <v>43192</v>
      </c>
      <c r="O507" s="8" t="s">
        <v>659</v>
      </c>
      <c r="P507" s="8" t="s">
        <v>660</v>
      </c>
      <c r="Q507" s="8" t="s">
        <v>659</v>
      </c>
      <c r="R507" s="7" t="s">
        <v>111</v>
      </c>
      <c r="S507" s="11" t="s">
        <v>634</v>
      </c>
      <c r="T507" s="6">
        <v>50</v>
      </c>
      <c r="U507" s="456">
        <v>0</v>
      </c>
      <c r="V507" s="455"/>
      <c r="W507" s="442"/>
      <c r="X507" s="4">
        <v>2876.8</v>
      </c>
      <c r="Y507" s="4">
        <v>2876.8</v>
      </c>
      <c r="Z507" s="4">
        <v>2876.8</v>
      </c>
      <c r="AA507" s="456">
        <v>2876.8</v>
      </c>
      <c r="AB507" s="442"/>
      <c r="AC507" s="4">
        <v>2876.8</v>
      </c>
      <c r="AD507" s="452">
        <v>1</v>
      </c>
      <c r="AE507" s="442"/>
      <c r="AF507" s="452">
        <v>1</v>
      </c>
      <c r="AG507" s="442"/>
    </row>
    <row r="508" spans="1:33" s="15" customFormat="1" ht="27.75" customHeight="1" x14ac:dyDescent="0.25">
      <c r="A508" s="11">
        <v>473</v>
      </c>
      <c r="B508" s="11" t="s">
        <v>1952</v>
      </c>
      <c r="C508" s="11" t="s">
        <v>1904</v>
      </c>
      <c r="D508" s="11" t="s">
        <v>1961</v>
      </c>
      <c r="E508" s="453" t="s">
        <v>1962</v>
      </c>
      <c r="F508" s="442"/>
      <c r="G508" s="11" t="s">
        <v>629</v>
      </c>
      <c r="H508" s="11" t="s">
        <v>630</v>
      </c>
      <c r="I508" s="11">
        <v>1</v>
      </c>
      <c r="J508" s="454">
        <v>0</v>
      </c>
      <c r="K508" s="455"/>
      <c r="L508" s="442"/>
      <c r="M508" s="11" t="s">
        <v>638</v>
      </c>
      <c r="N508" s="9">
        <v>43101</v>
      </c>
      <c r="O508" s="8" t="s">
        <v>639</v>
      </c>
      <c r="P508" s="8" t="s">
        <v>640</v>
      </c>
      <c r="Q508" s="8" t="s">
        <v>639</v>
      </c>
      <c r="R508" s="7" t="s">
        <v>111</v>
      </c>
      <c r="S508" s="11" t="s">
        <v>634</v>
      </c>
      <c r="T508" s="6">
        <v>27344</v>
      </c>
      <c r="U508" s="456">
        <v>16821232</v>
      </c>
      <c r="V508" s="455"/>
      <c r="W508" s="442"/>
      <c r="X508" s="4">
        <v>15462381.380000001</v>
      </c>
      <c r="Y508" s="4">
        <v>15328928.810000001</v>
      </c>
      <c r="Z508" s="4">
        <v>9817323.5399999991</v>
      </c>
      <c r="AA508" s="456">
        <v>9817323.5399999991</v>
      </c>
      <c r="AB508" s="442"/>
      <c r="AC508" s="4">
        <v>9751655.9399999995</v>
      </c>
      <c r="AD508" s="452">
        <v>0.63491665990714297</v>
      </c>
      <c r="AE508" s="442"/>
      <c r="AF508" s="452">
        <v>0.63491665990714297</v>
      </c>
      <c r="AG508" s="442"/>
    </row>
    <row r="509" spans="1:33" s="15" customFormat="1" ht="27.75" customHeight="1" x14ac:dyDescent="0.25">
      <c r="A509" s="11">
        <v>474</v>
      </c>
      <c r="B509" s="11" t="s">
        <v>1952</v>
      </c>
      <c r="C509" s="11" t="s">
        <v>1963</v>
      </c>
      <c r="D509" s="11" t="s">
        <v>1964</v>
      </c>
      <c r="E509" s="453" t="s">
        <v>1965</v>
      </c>
      <c r="F509" s="442"/>
      <c r="G509" s="11" t="s">
        <v>629</v>
      </c>
      <c r="H509" s="11" t="s">
        <v>630</v>
      </c>
      <c r="I509" s="11">
        <v>1</v>
      </c>
      <c r="J509" s="454">
        <v>0</v>
      </c>
      <c r="K509" s="455"/>
      <c r="L509" s="442"/>
      <c r="M509" s="11" t="s">
        <v>638</v>
      </c>
      <c r="N509" s="9">
        <v>43101</v>
      </c>
      <c r="O509" s="8" t="s">
        <v>639</v>
      </c>
      <c r="P509" s="8" t="s">
        <v>640</v>
      </c>
      <c r="Q509" s="8" t="s">
        <v>639</v>
      </c>
      <c r="R509" s="7" t="s">
        <v>111</v>
      </c>
      <c r="S509" s="11" t="s">
        <v>634</v>
      </c>
      <c r="T509" s="6">
        <v>27344</v>
      </c>
      <c r="U509" s="456">
        <v>2730776</v>
      </c>
      <c r="V509" s="455"/>
      <c r="W509" s="442"/>
      <c r="X509" s="4">
        <v>2798969.03</v>
      </c>
      <c r="Y509" s="4">
        <v>2798969.03</v>
      </c>
      <c r="Z509" s="4">
        <v>2008832.89</v>
      </c>
      <c r="AA509" s="456">
        <v>2008832.89</v>
      </c>
      <c r="AB509" s="442"/>
      <c r="AC509" s="4">
        <v>1991611.45</v>
      </c>
      <c r="AD509" s="452">
        <v>0.71770457924645203</v>
      </c>
      <c r="AE509" s="442"/>
      <c r="AF509" s="452">
        <v>0.71770457924645203</v>
      </c>
      <c r="AG509" s="442"/>
    </row>
    <row r="510" spans="1:33" s="15" customFormat="1" ht="27.75" customHeight="1" x14ac:dyDescent="0.25">
      <c r="A510" s="11">
        <v>475</v>
      </c>
      <c r="B510" s="11" t="s">
        <v>1952</v>
      </c>
      <c r="C510" s="11" t="s">
        <v>1966</v>
      </c>
      <c r="D510" s="11" t="s">
        <v>1967</v>
      </c>
      <c r="E510" s="453" t="s">
        <v>1968</v>
      </c>
      <c r="F510" s="442"/>
      <c r="G510" s="11" t="s">
        <v>629</v>
      </c>
      <c r="H510" s="11" t="s">
        <v>630</v>
      </c>
      <c r="I510" s="11">
        <v>1</v>
      </c>
      <c r="J510" s="454">
        <v>0</v>
      </c>
      <c r="K510" s="455"/>
      <c r="L510" s="442"/>
      <c r="M510" s="11" t="s">
        <v>638</v>
      </c>
      <c r="N510" s="9">
        <v>43101</v>
      </c>
      <c r="O510" s="8" t="s">
        <v>639</v>
      </c>
      <c r="P510" s="8" t="s">
        <v>640</v>
      </c>
      <c r="Q510" s="8" t="s">
        <v>639</v>
      </c>
      <c r="R510" s="7" t="s">
        <v>111</v>
      </c>
      <c r="S510" s="11" t="s">
        <v>634</v>
      </c>
      <c r="T510" s="6">
        <v>27344</v>
      </c>
      <c r="U510" s="456">
        <v>1140949</v>
      </c>
      <c r="V510" s="455"/>
      <c r="W510" s="442"/>
      <c r="X510" s="4">
        <v>1322980.81</v>
      </c>
      <c r="Y510" s="4">
        <v>1322980.81</v>
      </c>
      <c r="Z510" s="4">
        <v>1039358.23</v>
      </c>
      <c r="AA510" s="456">
        <v>1039358.23</v>
      </c>
      <c r="AB510" s="442"/>
      <c r="AC510" s="4">
        <v>1015988.47</v>
      </c>
      <c r="AD510" s="452">
        <v>0.78561852306837299</v>
      </c>
      <c r="AE510" s="442"/>
      <c r="AF510" s="452">
        <v>0.78561852306837299</v>
      </c>
      <c r="AG510" s="442"/>
    </row>
    <row r="511" spans="1:33" s="15" customFormat="1" ht="27.75" customHeight="1" x14ac:dyDescent="0.25">
      <c r="A511" s="11">
        <v>476</v>
      </c>
      <c r="B511" s="11" t="s">
        <v>1952</v>
      </c>
      <c r="C511" s="11" t="s">
        <v>1966</v>
      </c>
      <c r="D511" s="11" t="s">
        <v>1969</v>
      </c>
      <c r="E511" s="453" t="s">
        <v>1970</v>
      </c>
      <c r="F511" s="442"/>
      <c r="G511" s="11" t="s">
        <v>629</v>
      </c>
      <c r="H511" s="11" t="s">
        <v>630</v>
      </c>
      <c r="I511" s="11">
        <v>1</v>
      </c>
      <c r="J511" s="454">
        <v>0</v>
      </c>
      <c r="K511" s="455"/>
      <c r="L511" s="442"/>
      <c r="M511" s="11" t="s">
        <v>638</v>
      </c>
      <c r="N511" s="9">
        <v>43101</v>
      </c>
      <c r="O511" s="8" t="s">
        <v>639</v>
      </c>
      <c r="P511" s="8" t="s">
        <v>640</v>
      </c>
      <c r="Q511" s="8" t="s">
        <v>639</v>
      </c>
      <c r="R511" s="7" t="s">
        <v>111</v>
      </c>
      <c r="S511" s="11" t="s">
        <v>634</v>
      </c>
      <c r="T511" s="6">
        <v>27344</v>
      </c>
      <c r="U511" s="456">
        <v>1446422</v>
      </c>
      <c r="V511" s="455"/>
      <c r="W511" s="442"/>
      <c r="X511" s="4">
        <v>1407271.56</v>
      </c>
      <c r="Y511" s="4">
        <v>1407271.56</v>
      </c>
      <c r="Z511" s="4">
        <v>1043514.81</v>
      </c>
      <c r="AA511" s="456">
        <v>1043514.81</v>
      </c>
      <c r="AB511" s="442"/>
      <c r="AC511" s="4">
        <v>1032933.51</v>
      </c>
      <c r="AD511" s="452">
        <v>0.74151630691662695</v>
      </c>
      <c r="AE511" s="442"/>
      <c r="AF511" s="452">
        <v>0.74151630691662695</v>
      </c>
      <c r="AG511" s="442"/>
    </row>
    <row r="512" spans="1:33" s="15" customFormat="1" ht="27.75" customHeight="1" x14ac:dyDescent="0.25">
      <c r="A512" s="11">
        <v>477</v>
      </c>
      <c r="B512" s="11" t="s">
        <v>1952</v>
      </c>
      <c r="C512" s="11" t="s">
        <v>683</v>
      </c>
      <c r="D512" s="11" t="s">
        <v>1971</v>
      </c>
      <c r="E512" s="453" t="s">
        <v>1972</v>
      </c>
      <c r="F512" s="442"/>
      <c r="G512" s="11" t="s">
        <v>629</v>
      </c>
      <c r="H512" s="11" t="s">
        <v>630</v>
      </c>
      <c r="I512" s="11">
        <v>1</v>
      </c>
      <c r="J512" s="454">
        <v>0</v>
      </c>
      <c r="K512" s="455"/>
      <c r="L512" s="442"/>
      <c r="M512" s="11" t="s">
        <v>638</v>
      </c>
      <c r="N512" s="9">
        <v>43101</v>
      </c>
      <c r="O512" s="8" t="s">
        <v>639</v>
      </c>
      <c r="P512" s="8" t="s">
        <v>640</v>
      </c>
      <c r="Q512" s="8" t="s">
        <v>639</v>
      </c>
      <c r="R512" s="7" t="s">
        <v>111</v>
      </c>
      <c r="S512" s="11" t="s">
        <v>634</v>
      </c>
      <c r="T512" s="6">
        <v>27344</v>
      </c>
      <c r="U512" s="456">
        <v>7261982</v>
      </c>
      <c r="V512" s="455"/>
      <c r="W512" s="442"/>
      <c r="X512" s="4">
        <v>7829480.21</v>
      </c>
      <c r="Y512" s="4">
        <v>7800395.3799999999</v>
      </c>
      <c r="Z512" s="4">
        <v>5783944.75</v>
      </c>
      <c r="AA512" s="456">
        <v>5783944.75</v>
      </c>
      <c r="AB512" s="442"/>
      <c r="AC512" s="4">
        <v>5741395.5499999998</v>
      </c>
      <c r="AD512" s="452">
        <v>0.73873930259286003</v>
      </c>
      <c r="AE512" s="442"/>
      <c r="AF512" s="452">
        <v>0.73873930259286003</v>
      </c>
      <c r="AG512" s="442"/>
    </row>
    <row r="513" spans="1:33" s="15" customFormat="1" ht="27.75" customHeight="1" x14ac:dyDescent="0.25">
      <c r="A513" s="11">
        <v>478</v>
      </c>
      <c r="B513" s="11" t="s">
        <v>1952</v>
      </c>
      <c r="C513" s="11" t="s">
        <v>1904</v>
      </c>
      <c r="D513" s="11" t="s">
        <v>1973</v>
      </c>
      <c r="E513" s="453" t="s">
        <v>1974</v>
      </c>
      <c r="F513" s="442"/>
      <c r="G513" s="11" t="s">
        <v>629</v>
      </c>
      <c r="H513" s="11" t="s">
        <v>630</v>
      </c>
      <c r="I513" s="11">
        <v>1</v>
      </c>
      <c r="J513" s="454">
        <v>0</v>
      </c>
      <c r="K513" s="455"/>
      <c r="L513" s="442"/>
      <c r="M513" s="11" t="s">
        <v>681</v>
      </c>
      <c r="N513" s="9">
        <v>43101</v>
      </c>
      <c r="O513" s="8" t="s">
        <v>632</v>
      </c>
      <c r="P513" s="8" t="s">
        <v>640</v>
      </c>
      <c r="Q513" s="8" t="s">
        <v>641</v>
      </c>
      <c r="R513" s="7" t="s">
        <v>111</v>
      </c>
      <c r="S513" s="11" t="s">
        <v>634</v>
      </c>
      <c r="T513" s="6">
        <v>27344</v>
      </c>
      <c r="U513" s="456">
        <v>5500000</v>
      </c>
      <c r="V513" s="455"/>
      <c r="W513" s="442"/>
      <c r="X513" s="4">
        <v>8909763.7300000004</v>
      </c>
      <c r="Y513" s="4">
        <v>8909763.7300000004</v>
      </c>
      <c r="Z513" s="4">
        <v>8909763.7300000004</v>
      </c>
      <c r="AA513" s="456">
        <v>8909763.7300000004</v>
      </c>
      <c r="AB513" s="442"/>
      <c r="AC513" s="4">
        <v>8909763.7300000004</v>
      </c>
      <c r="AD513" s="452">
        <v>1</v>
      </c>
      <c r="AE513" s="442"/>
      <c r="AF513" s="452">
        <v>1</v>
      </c>
      <c r="AG513" s="442"/>
    </row>
    <row r="514" spans="1:33" s="15" customFormat="1" ht="27.75" customHeight="1" x14ac:dyDescent="0.25">
      <c r="A514" s="11">
        <v>479</v>
      </c>
      <c r="B514" s="11" t="s">
        <v>1952</v>
      </c>
      <c r="C514" s="11" t="s">
        <v>1904</v>
      </c>
      <c r="D514" s="11" t="s">
        <v>1975</v>
      </c>
      <c r="E514" s="453" t="s">
        <v>1976</v>
      </c>
      <c r="F514" s="442"/>
      <c r="G514" s="11" t="s">
        <v>629</v>
      </c>
      <c r="H514" s="11" t="s">
        <v>630</v>
      </c>
      <c r="I514" s="11">
        <v>1</v>
      </c>
      <c r="J514" s="454">
        <v>0</v>
      </c>
      <c r="K514" s="455"/>
      <c r="L514" s="442"/>
      <c r="M514" s="11" t="s">
        <v>681</v>
      </c>
      <c r="N514" s="9">
        <v>43160</v>
      </c>
      <c r="O514" s="8" t="s">
        <v>1025</v>
      </c>
      <c r="P514" s="8" t="s">
        <v>633</v>
      </c>
      <c r="Q514" s="8" t="s">
        <v>1025</v>
      </c>
      <c r="R514" s="7" t="s">
        <v>111</v>
      </c>
      <c r="S514" s="11" t="s">
        <v>634</v>
      </c>
      <c r="T514" s="6">
        <v>27344</v>
      </c>
      <c r="U514" s="456">
        <v>1550000</v>
      </c>
      <c r="V514" s="455"/>
      <c r="W514" s="442"/>
      <c r="X514" s="4">
        <v>1723126.64</v>
      </c>
      <c r="Y514" s="4">
        <v>1723126.64</v>
      </c>
      <c r="Z514" s="4">
        <v>1723126.64</v>
      </c>
      <c r="AA514" s="456">
        <v>1723126.64</v>
      </c>
      <c r="AB514" s="442"/>
      <c r="AC514" s="4">
        <v>1723126.64</v>
      </c>
      <c r="AD514" s="452">
        <v>1</v>
      </c>
      <c r="AE514" s="442"/>
      <c r="AF514" s="452">
        <v>1</v>
      </c>
      <c r="AG514" s="442"/>
    </row>
    <row r="515" spans="1:33" s="15" customFormat="1" ht="27.75" customHeight="1" x14ac:dyDescent="0.25">
      <c r="A515" s="11">
        <v>480</v>
      </c>
      <c r="B515" s="11" t="s">
        <v>1952</v>
      </c>
      <c r="C515" s="11" t="s">
        <v>1904</v>
      </c>
      <c r="D515" s="11" t="s">
        <v>1977</v>
      </c>
      <c r="E515" s="453" t="s">
        <v>1978</v>
      </c>
      <c r="F515" s="442"/>
      <c r="G515" s="11" t="s">
        <v>629</v>
      </c>
      <c r="H515" s="11" t="s">
        <v>630</v>
      </c>
      <c r="I515" s="11">
        <v>1</v>
      </c>
      <c r="J515" s="454">
        <v>0</v>
      </c>
      <c r="K515" s="455"/>
      <c r="L515" s="442"/>
      <c r="M515" s="11" t="s">
        <v>681</v>
      </c>
      <c r="N515" s="9">
        <v>43192</v>
      </c>
      <c r="O515" s="8" t="s">
        <v>1417</v>
      </c>
      <c r="P515" s="8" t="s">
        <v>660</v>
      </c>
      <c r="Q515" s="8" t="s">
        <v>1417</v>
      </c>
      <c r="R515" s="7" t="s">
        <v>111</v>
      </c>
      <c r="S515" s="11" t="s">
        <v>634</v>
      </c>
      <c r="T515" s="6">
        <v>27344</v>
      </c>
      <c r="U515" s="456">
        <v>2583306</v>
      </c>
      <c r="V515" s="455"/>
      <c r="W515" s="442"/>
      <c r="X515" s="4">
        <v>1645692</v>
      </c>
      <c r="Y515" s="4">
        <v>1645692</v>
      </c>
      <c r="Z515" s="4">
        <v>1645692</v>
      </c>
      <c r="AA515" s="456">
        <v>1645692</v>
      </c>
      <c r="AB515" s="442"/>
      <c r="AC515" s="4">
        <v>1645692</v>
      </c>
      <c r="AD515" s="452">
        <v>1</v>
      </c>
      <c r="AE515" s="442"/>
      <c r="AF515" s="452">
        <v>1</v>
      </c>
      <c r="AG515" s="442"/>
    </row>
    <row r="516" spans="1:33" s="15" customFormat="1" ht="27.75" customHeight="1" x14ac:dyDescent="0.25">
      <c r="A516" s="11">
        <v>481</v>
      </c>
      <c r="B516" s="11" t="s">
        <v>1952</v>
      </c>
      <c r="C516" s="11" t="s">
        <v>1904</v>
      </c>
      <c r="D516" s="11" t="s">
        <v>1979</v>
      </c>
      <c r="E516" s="453" t="s">
        <v>1980</v>
      </c>
      <c r="F516" s="442"/>
      <c r="G516" s="11" t="s">
        <v>629</v>
      </c>
      <c r="H516" s="11" t="s">
        <v>630</v>
      </c>
      <c r="I516" s="11">
        <v>2400</v>
      </c>
      <c r="J516" s="454">
        <v>0</v>
      </c>
      <c r="K516" s="455"/>
      <c r="L516" s="442"/>
      <c r="M516" s="11" t="s">
        <v>805</v>
      </c>
      <c r="N516" s="9">
        <v>43196</v>
      </c>
      <c r="O516" s="8" t="s">
        <v>810</v>
      </c>
      <c r="P516" s="8" t="s">
        <v>1981</v>
      </c>
      <c r="Q516" s="8" t="s">
        <v>810</v>
      </c>
      <c r="R516" s="7" t="s">
        <v>111</v>
      </c>
      <c r="S516" s="11" t="s">
        <v>634</v>
      </c>
      <c r="T516" s="6">
        <v>2400</v>
      </c>
      <c r="U516" s="456">
        <v>0</v>
      </c>
      <c r="V516" s="455"/>
      <c r="W516" s="442"/>
      <c r="X516" s="4">
        <v>240120</v>
      </c>
      <c r="Y516" s="4">
        <v>240120</v>
      </c>
      <c r="Z516" s="4">
        <v>240120</v>
      </c>
      <c r="AA516" s="456">
        <v>240120</v>
      </c>
      <c r="AB516" s="442"/>
      <c r="AC516" s="4">
        <v>240120</v>
      </c>
      <c r="AD516" s="452">
        <v>1</v>
      </c>
      <c r="AE516" s="442"/>
      <c r="AF516" s="452">
        <v>1</v>
      </c>
      <c r="AG516" s="442"/>
    </row>
    <row r="517" spans="1:33" s="15" customFormat="1" ht="27.75" customHeight="1" x14ac:dyDescent="0.25">
      <c r="A517" s="11">
        <v>482</v>
      </c>
      <c r="B517" s="11" t="s">
        <v>1952</v>
      </c>
      <c r="C517" s="11" t="s">
        <v>1904</v>
      </c>
      <c r="D517" s="11" t="s">
        <v>1982</v>
      </c>
      <c r="E517" s="453" t="s">
        <v>1983</v>
      </c>
      <c r="F517" s="442"/>
      <c r="G517" s="11" t="s">
        <v>629</v>
      </c>
      <c r="H517" s="11" t="s">
        <v>630</v>
      </c>
      <c r="I517" s="11">
        <v>1</v>
      </c>
      <c r="J517" s="454">
        <v>0</v>
      </c>
      <c r="K517" s="455"/>
      <c r="L517" s="442"/>
      <c r="M517" s="11" t="s">
        <v>638</v>
      </c>
      <c r="N517" s="9">
        <v>43344</v>
      </c>
      <c r="O517" s="8" t="s">
        <v>646</v>
      </c>
      <c r="P517" s="8" t="s">
        <v>647</v>
      </c>
      <c r="Q517" s="8" t="s">
        <v>646</v>
      </c>
      <c r="R517" s="7" t="s">
        <v>137</v>
      </c>
      <c r="S517" s="11" t="s">
        <v>634</v>
      </c>
      <c r="T517" s="6">
        <v>27344</v>
      </c>
      <c r="U517" s="456">
        <v>0</v>
      </c>
      <c r="V517" s="455"/>
      <c r="W517" s="442"/>
      <c r="X517" s="4">
        <v>1741196.72</v>
      </c>
      <c r="Y517" s="4">
        <v>1741196.72</v>
      </c>
      <c r="Z517" s="4">
        <v>1741196.72</v>
      </c>
      <c r="AA517" s="456">
        <v>1741196.72</v>
      </c>
      <c r="AB517" s="442"/>
      <c r="AC517" s="4">
        <v>1741196.72</v>
      </c>
      <c r="AD517" s="452">
        <v>1</v>
      </c>
      <c r="AE517" s="442"/>
      <c r="AF517" s="452">
        <v>1</v>
      </c>
      <c r="AG517" s="442"/>
    </row>
    <row r="518" spans="1:33" s="15" customFormat="1" x14ac:dyDescent="0.25">
      <c r="A518" s="14"/>
      <c r="B518" s="14"/>
      <c r="C518" s="463" t="s">
        <v>1984</v>
      </c>
      <c r="D518" s="439"/>
      <c r="E518" s="460"/>
      <c r="F518" s="439"/>
      <c r="G518" s="14"/>
      <c r="H518" s="14"/>
      <c r="I518" s="14"/>
      <c r="J518" s="459"/>
      <c r="K518" s="439"/>
      <c r="L518" s="439"/>
      <c r="M518" s="14"/>
      <c r="N518" s="13"/>
      <c r="O518" s="12"/>
      <c r="P518" s="12"/>
      <c r="Q518" s="464" t="s">
        <v>649</v>
      </c>
      <c r="R518" s="439"/>
      <c r="S518" s="14"/>
      <c r="T518" s="14"/>
      <c r="U518" s="462">
        <v>39034667</v>
      </c>
      <c r="V518" s="439"/>
      <c r="W518" s="439"/>
      <c r="X518" s="2">
        <v>43122765.280000001</v>
      </c>
      <c r="Y518" s="2">
        <v>42960227.880000003</v>
      </c>
      <c r="Z518" s="2">
        <v>33994656.509999998</v>
      </c>
      <c r="AA518" s="462">
        <v>33994656.509999998</v>
      </c>
      <c r="AB518" s="439"/>
      <c r="AC518" s="2">
        <v>33835267.210000001</v>
      </c>
      <c r="AD518" s="460"/>
      <c r="AE518" s="439"/>
      <c r="AF518" s="460"/>
      <c r="AG518" s="439"/>
    </row>
    <row r="519" spans="1:33" s="15" customFormat="1" ht="20.25" customHeight="1" x14ac:dyDescent="0.25">
      <c r="A519" s="14"/>
      <c r="B519" s="14"/>
      <c r="C519" s="463" t="s">
        <v>3054</v>
      </c>
      <c r="D519" s="439"/>
      <c r="E519" s="460"/>
      <c r="F519" s="439"/>
      <c r="G519" s="14"/>
      <c r="H519" s="14"/>
      <c r="I519" s="14"/>
      <c r="J519" s="459"/>
      <c r="K519" s="439"/>
      <c r="L519" s="439"/>
      <c r="M519" s="14"/>
      <c r="N519" s="13"/>
      <c r="O519" s="12"/>
      <c r="P519" s="12"/>
      <c r="Q519" s="1"/>
      <c r="R519" s="1"/>
      <c r="S519" s="14"/>
      <c r="T519" s="14"/>
      <c r="U519" s="462">
        <v>837913806.58000004</v>
      </c>
      <c r="V519" s="439"/>
      <c r="W519" s="439"/>
      <c r="X519" s="2">
        <v>1092730866.75</v>
      </c>
      <c r="Y519" s="2">
        <v>931346129.04999995</v>
      </c>
      <c r="Z519" s="2">
        <v>817611711.11000001</v>
      </c>
      <c r="AA519" s="462">
        <v>817611711.11000001</v>
      </c>
      <c r="AB519" s="439"/>
      <c r="AC519" s="2">
        <v>810642476.70000005</v>
      </c>
      <c r="AD519" s="460"/>
      <c r="AE519" s="439"/>
      <c r="AF519" s="460"/>
      <c r="AG519" s="439"/>
    </row>
  </sheetData>
  <mergeCells count="3131">
    <mergeCell ref="AA518:AB518"/>
    <mergeCell ref="AD518:AE518"/>
    <mergeCell ref="AF518:AG518"/>
    <mergeCell ref="C519:D519"/>
    <mergeCell ref="E519:F519"/>
    <mergeCell ref="J519:L519"/>
    <mergeCell ref="U519:W519"/>
    <mergeCell ref="AA519:AB519"/>
    <mergeCell ref="AD519:AE519"/>
    <mergeCell ref="AF519:AG519"/>
    <mergeCell ref="C518:D518"/>
    <mergeCell ref="E518:F518"/>
    <mergeCell ref="J518:L518"/>
    <mergeCell ref="Q518:R518"/>
    <mergeCell ref="U518:W518"/>
    <mergeCell ref="AF516:AG516"/>
    <mergeCell ref="E517:F517"/>
    <mergeCell ref="J517:L517"/>
    <mergeCell ref="U517:W517"/>
    <mergeCell ref="AA517:AB517"/>
    <mergeCell ref="AD517:AE517"/>
    <mergeCell ref="AF517:AG517"/>
    <mergeCell ref="E516:F516"/>
    <mergeCell ref="J516:L516"/>
    <mergeCell ref="U516:W516"/>
    <mergeCell ref="AA516:AB516"/>
    <mergeCell ref="AD516:AE516"/>
    <mergeCell ref="AF514:AG514"/>
    <mergeCell ref="E515:F515"/>
    <mergeCell ref="J515:L515"/>
    <mergeCell ref="U515:W515"/>
    <mergeCell ref="AA515:AB515"/>
    <mergeCell ref="AD515:AE515"/>
    <mergeCell ref="AF515:AG515"/>
    <mergeCell ref="E514:F514"/>
    <mergeCell ref="J514:L514"/>
    <mergeCell ref="U514:W514"/>
    <mergeCell ref="AA514:AB514"/>
    <mergeCell ref="AD514:AE514"/>
    <mergeCell ref="AF512:AG512"/>
    <mergeCell ref="E513:F513"/>
    <mergeCell ref="J513:L513"/>
    <mergeCell ref="U513:W513"/>
    <mergeCell ref="AA513:AB513"/>
    <mergeCell ref="AD513:AE513"/>
    <mergeCell ref="AF513:AG513"/>
    <mergeCell ref="E512:F512"/>
    <mergeCell ref="J512:L512"/>
    <mergeCell ref="U512:W512"/>
    <mergeCell ref="AA512:AB512"/>
    <mergeCell ref="AD512:AE512"/>
    <mergeCell ref="AF510:AG510"/>
    <mergeCell ref="E511:F511"/>
    <mergeCell ref="J511:L511"/>
    <mergeCell ref="U511:W511"/>
    <mergeCell ref="AA511:AB511"/>
    <mergeCell ref="AD511:AE511"/>
    <mergeCell ref="AF511:AG511"/>
    <mergeCell ref="E510:F510"/>
    <mergeCell ref="J510:L510"/>
    <mergeCell ref="U510:W510"/>
    <mergeCell ref="AA510:AB510"/>
    <mergeCell ref="AD510:AE510"/>
    <mergeCell ref="AF508:AG508"/>
    <mergeCell ref="E509:F509"/>
    <mergeCell ref="J509:L509"/>
    <mergeCell ref="U509:W509"/>
    <mergeCell ref="AA509:AB509"/>
    <mergeCell ref="AD509:AE509"/>
    <mergeCell ref="AF509:AG509"/>
    <mergeCell ref="E508:F508"/>
    <mergeCell ref="J508:L508"/>
    <mergeCell ref="U508:W508"/>
    <mergeCell ref="AA508:AB508"/>
    <mergeCell ref="AD508:AE508"/>
    <mergeCell ref="AF506:AG506"/>
    <mergeCell ref="E507:F507"/>
    <mergeCell ref="J507:L507"/>
    <mergeCell ref="U507:W507"/>
    <mergeCell ref="AA507:AB507"/>
    <mergeCell ref="AD507:AE507"/>
    <mergeCell ref="AF507:AG507"/>
    <mergeCell ref="E506:F506"/>
    <mergeCell ref="J506:L506"/>
    <mergeCell ref="U506:W506"/>
    <mergeCell ref="AA506:AB506"/>
    <mergeCell ref="AD506:AE506"/>
    <mergeCell ref="AF504:AG504"/>
    <mergeCell ref="E505:F505"/>
    <mergeCell ref="J505:L505"/>
    <mergeCell ref="U505:W505"/>
    <mergeCell ref="AA505:AB505"/>
    <mergeCell ref="AD505:AE505"/>
    <mergeCell ref="AF505:AG505"/>
    <mergeCell ref="E504:F504"/>
    <mergeCell ref="J504:L504"/>
    <mergeCell ref="U504:W504"/>
    <mergeCell ref="AA504:AB504"/>
    <mergeCell ref="AD504:AE504"/>
    <mergeCell ref="AA502:AB502"/>
    <mergeCell ref="AD502:AE502"/>
    <mergeCell ref="AF502:AG502"/>
    <mergeCell ref="A503:F503"/>
    <mergeCell ref="J503:L503"/>
    <mergeCell ref="U503:W503"/>
    <mergeCell ref="AA503:AB503"/>
    <mergeCell ref="AD503:AE503"/>
    <mergeCell ref="AF503:AG503"/>
    <mergeCell ref="C502:D502"/>
    <mergeCell ref="E502:F502"/>
    <mergeCell ref="J502:L502"/>
    <mergeCell ref="Q502:R502"/>
    <mergeCell ref="U502:W502"/>
    <mergeCell ref="AF500:AG500"/>
    <mergeCell ref="E501:F501"/>
    <mergeCell ref="J501:L501"/>
    <mergeCell ref="U501:W501"/>
    <mergeCell ref="AA501:AB501"/>
    <mergeCell ref="AD501:AE501"/>
    <mergeCell ref="AF501:AG501"/>
    <mergeCell ref="E500:F500"/>
    <mergeCell ref="J500:L500"/>
    <mergeCell ref="U500:W500"/>
    <mergeCell ref="AA500:AB500"/>
    <mergeCell ref="AD500:AE500"/>
    <mergeCell ref="AA498:AB498"/>
    <mergeCell ref="AD498:AE498"/>
    <mergeCell ref="AF498:AG498"/>
    <mergeCell ref="A499:F499"/>
    <mergeCell ref="J499:L499"/>
    <mergeCell ref="U499:W499"/>
    <mergeCell ref="AA499:AB499"/>
    <mergeCell ref="AD499:AE499"/>
    <mergeCell ref="AF499:AG499"/>
    <mergeCell ref="C498:D498"/>
    <mergeCell ref="E498:F498"/>
    <mergeCell ref="J498:L498"/>
    <mergeCell ref="Q498:R498"/>
    <mergeCell ref="U498:W498"/>
    <mergeCell ref="AF496:AG496"/>
    <mergeCell ref="E497:F497"/>
    <mergeCell ref="J497:L497"/>
    <mergeCell ref="U497:W497"/>
    <mergeCell ref="AA497:AB497"/>
    <mergeCell ref="AD497:AE497"/>
    <mergeCell ref="AF497:AG497"/>
    <mergeCell ref="E496:F496"/>
    <mergeCell ref="J496:L496"/>
    <mergeCell ref="U496:W496"/>
    <mergeCell ref="AA496:AB496"/>
    <mergeCell ref="AD496:AE496"/>
    <mergeCell ref="AF494:AG494"/>
    <mergeCell ref="E495:F495"/>
    <mergeCell ref="J495:L495"/>
    <mergeCell ref="U495:W495"/>
    <mergeCell ref="AA495:AB495"/>
    <mergeCell ref="AD495:AE495"/>
    <mergeCell ref="AF495:AG495"/>
    <mergeCell ref="A494:F494"/>
    <mergeCell ref="J494:L494"/>
    <mergeCell ref="U494:W494"/>
    <mergeCell ref="AA494:AB494"/>
    <mergeCell ref="AD494:AE494"/>
    <mergeCell ref="AF492:AG492"/>
    <mergeCell ref="C493:D493"/>
    <mergeCell ref="E493:F493"/>
    <mergeCell ref="J493:L493"/>
    <mergeCell ref="Q493:R493"/>
    <mergeCell ref="U493:W493"/>
    <mergeCell ref="AA493:AB493"/>
    <mergeCell ref="AD493:AE493"/>
    <mergeCell ref="AF493:AG493"/>
    <mergeCell ref="E492:F492"/>
    <mergeCell ref="J492:L492"/>
    <mergeCell ref="U492:W492"/>
    <mergeCell ref="AA492:AB492"/>
    <mergeCell ref="AD492:AE492"/>
    <mergeCell ref="AF490:AG490"/>
    <mergeCell ref="E491:F491"/>
    <mergeCell ref="J491:L491"/>
    <mergeCell ref="U491:W491"/>
    <mergeCell ref="AA491:AB491"/>
    <mergeCell ref="AD491:AE491"/>
    <mergeCell ref="AF491:AG491"/>
    <mergeCell ref="A490:F490"/>
    <mergeCell ref="J490:L490"/>
    <mergeCell ref="U490:W490"/>
    <mergeCell ref="AA490:AB490"/>
    <mergeCell ref="AD490:AE490"/>
    <mergeCell ref="AF488:AG488"/>
    <mergeCell ref="C489:D489"/>
    <mergeCell ref="E489:F489"/>
    <mergeCell ref="J489:L489"/>
    <mergeCell ref="Q489:R489"/>
    <mergeCell ref="U489:W489"/>
    <mergeCell ref="AA489:AB489"/>
    <mergeCell ref="AD489:AE489"/>
    <mergeCell ref="AF489:AG489"/>
    <mergeCell ref="E488:F488"/>
    <mergeCell ref="J488:L488"/>
    <mergeCell ref="U488:W488"/>
    <mergeCell ref="AA488:AB488"/>
    <mergeCell ref="AD488:AE488"/>
    <mergeCell ref="AF487:AG487"/>
    <mergeCell ref="E487:F487"/>
    <mergeCell ref="J487:L487"/>
    <mergeCell ref="U487:W487"/>
    <mergeCell ref="AA487:AB487"/>
    <mergeCell ref="AD487:AE487"/>
    <mergeCell ref="AF485:AG485"/>
    <mergeCell ref="E486:F486"/>
    <mergeCell ref="J486:L486"/>
    <mergeCell ref="U486:W486"/>
    <mergeCell ref="AA486:AB486"/>
    <mergeCell ref="AD486:AE486"/>
    <mergeCell ref="AF486:AG486"/>
    <mergeCell ref="E485:F485"/>
    <mergeCell ref="J485:L485"/>
    <mergeCell ref="U485:W485"/>
    <mergeCell ref="AA485:AB485"/>
    <mergeCell ref="AD485:AE485"/>
    <mergeCell ref="AF483:AG483"/>
    <mergeCell ref="E484:F484"/>
    <mergeCell ref="J484:L484"/>
    <mergeCell ref="U484:W484"/>
    <mergeCell ref="AA484:AB484"/>
    <mergeCell ref="AD484:AE484"/>
    <mergeCell ref="AF484:AG484"/>
    <mergeCell ref="E483:F483"/>
    <mergeCell ref="J483:L483"/>
    <mergeCell ref="U483:W483"/>
    <mergeCell ref="AA483:AB483"/>
    <mergeCell ref="AD483:AE483"/>
    <mergeCell ref="AF481:AG481"/>
    <mergeCell ref="E482:F482"/>
    <mergeCell ref="J482:L482"/>
    <mergeCell ref="U482:W482"/>
    <mergeCell ref="AA482:AB482"/>
    <mergeCell ref="AD482:AE482"/>
    <mergeCell ref="AF482:AG482"/>
    <mergeCell ref="E481:F481"/>
    <mergeCell ref="J481:L481"/>
    <mergeCell ref="U481:W481"/>
    <mergeCell ref="AA481:AB481"/>
    <mergeCell ref="AD481:AE481"/>
    <mergeCell ref="AF479:AG479"/>
    <mergeCell ref="E480:F480"/>
    <mergeCell ref="J480:L480"/>
    <mergeCell ref="U480:W480"/>
    <mergeCell ref="AA480:AB480"/>
    <mergeCell ref="AD480:AE480"/>
    <mergeCell ref="AF480:AG480"/>
    <mergeCell ref="A479:F479"/>
    <mergeCell ref="J479:L479"/>
    <mergeCell ref="U479:W479"/>
    <mergeCell ref="AA479:AB479"/>
    <mergeCell ref="AD479:AE479"/>
    <mergeCell ref="AF477:AG477"/>
    <mergeCell ref="C478:D478"/>
    <mergeCell ref="E478:F478"/>
    <mergeCell ref="J478:L478"/>
    <mergeCell ref="Q478:R478"/>
    <mergeCell ref="U478:W478"/>
    <mergeCell ref="AA478:AB478"/>
    <mergeCell ref="AD478:AE478"/>
    <mergeCell ref="AF478:AG478"/>
    <mergeCell ref="E477:F477"/>
    <mergeCell ref="J477:L477"/>
    <mergeCell ref="U477:W477"/>
    <mergeCell ref="AA477:AB477"/>
    <mergeCell ref="AD477:AE477"/>
    <mergeCell ref="AF475:AG475"/>
    <mergeCell ref="E476:F476"/>
    <mergeCell ref="J476:L476"/>
    <mergeCell ref="U476:W476"/>
    <mergeCell ref="AA476:AB476"/>
    <mergeCell ref="AD476:AE476"/>
    <mergeCell ref="AF476:AG476"/>
    <mergeCell ref="E475:F475"/>
    <mergeCell ref="J475:L475"/>
    <mergeCell ref="U475:W475"/>
    <mergeCell ref="AA475:AB475"/>
    <mergeCell ref="AD475:AE475"/>
    <mergeCell ref="AA473:AB473"/>
    <mergeCell ref="AD473:AE473"/>
    <mergeCell ref="AF473:AG473"/>
    <mergeCell ref="A474:F474"/>
    <mergeCell ref="J474:L474"/>
    <mergeCell ref="U474:W474"/>
    <mergeCell ref="AA474:AB474"/>
    <mergeCell ref="AD474:AE474"/>
    <mergeCell ref="AF474:AG474"/>
    <mergeCell ref="C473:D473"/>
    <mergeCell ref="E473:F473"/>
    <mergeCell ref="J473:L473"/>
    <mergeCell ref="Q473:R473"/>
    <mergeCell ref="U473:W473"/>
    <mergeCell ref="AF471:AG471"/>
    <mergeCell ref="E472:F472"/>
    <mergeCell ref="J472:L472"/>
    <mergeCell ref="U472:W472"/>
    <mergeCell ref="AA472:AB472"/>
    <mergeCell ref="AD472:AE472"/>
    <mergeCell ref="AF472:AG472"/>
    <mergeCell ref="E471:F471"/>
    <mergeCell ref="J471:L471"/>
    <mergeCell ref="U471:W471"/>
    <mergeCell ref="AA471:AB471"/>
    <mergeCell ref="AD471:AE471"/>
    <mergeCell ref="AF469:AG469"/>
    <mergeCell ref="E470:F470"/>
    <mergeCell ref="J470:L470"/>
    <mergeCell ref="U470:W470"/>
    <mergeCell ref="AA470:AB470"/>
    <mergeCell ref="AD470:AE470"/>
    <mergeCell ref="AF470:AG470"/>
    <mergeCell ref="E469:F469"/>
    <mergeCell ref="J469:L469"/>
    <mergeCell ref="U469:W469"/>
    <mergeCell ref="AA469:AB469"/>
    <mergeCell ref="AD469:AE469"/>
    <mergeCell ref="AF467:AG467"/>
    <mergeCell ref="E468:F468"/>
    <mergeCell ref="J468:L468"/>
    <mergeCell ref="U468:W468"/>
    <mergeCell ref="AA468:AB468"/>
    <mergeCell ref="AD468:AE468"/>
    <mergeCell ref="AF468:AG468"/>
    <mergeCell ref="E467:F467"/>
    <mergeCell ref="J467:L467"/>
    <mergeCell ref="U467:W467"/>
    <mergeCell ref="AA467:AB467"/>
    <mergeCell ref="AD467:AE467"/>
    <mergeCell ref="AA465:AB465"/>
    <mergeCell ref="AD465:AE465"/>
    <mergeCell ref="AF465:AG465"/>
    <mergeCell ref="A466:F466"/>
    <mergeCell ref="J466:L466"/>
    <mergeCell ref="U466:W466"/>
    <mergeCell ref="AA466:AB466"/>
    <mergeCell ref="AD466:AE466"/>
    <mergeCell ref="AF466:AG466"/>
    <mergeCell ref="C465:D465"/>
    <mergeCell ref="E465:F465"/>
    <mergeCell ref="J465:L465"/>
    <mergeCell ref="Q465:R465"/>
    <mergeCell ref="U465:W465"/>
    <mergeCell ref="AF463:AG463"/>
    <mergeCell ref="E464:F464"/>
    <mergeCell ref="J464:L464"/>
    <mergeCell ref="U464:W464"/>
    <mergeCell ref="AA464:AB464"/>
    <mergeCell ref="AD464:AE464"/>
    <mergeCell ref="AF464:AG464"/>
    <mergeCell ref="E463:F463"/>
    <mergeCell ref="J463:L463"/>
    <mergeCell ref="U463:W463"/>
    <mergeCell ref="AA463:AB463"/>
    <mergeCell ref="AD463:AE463"/>
    <mergeCell ref="AF461:AG461"/>
    <mergeCell ref="E462:F462"/>
    <mergeCell ref="J462:L462"/>
    <mergeCell ref="U462:W462"/>
    <mergeCell ref="AA462:AB462"/>
    <mergeCell ref="AD462:AE462"/>
    <mergeCell ref="AF462:AG462"/>
    <mergeCell ref="E461:F461"/>
    <mergeCell ref="J461:L461"/>
    <mergeCell ref="U461:W461"/>
    <mergeCell ref="AA461:AB461"/>
    <mergeCell ref="AD461:AE461"/>
    <mergeCell ref="AF459:AG459"/>
    <mergeCell ref="E460:F460"/>
    <mergeCell ref="J460:L460"/>
    <mergeCell ref="U460:W460"/>
    <mergeCell ref="AA460:AB460"/>
    <mergeCell ref="AD460:AE460"/>
    <mergeCell ref="AF460:AG460"/>
    <mergeCell ref="E459:F459"/>
    <mergeCell ref="J459:L459"/>
    <mergeCell ref="U459:W459"/>
    <mergeCell ref="AA459:AB459"/>
    <mergeCell ref="AD459:AE459"/>
    <mergeCell ref="AF457:AG457"/>
    <mergeCell ref="E458:F458"/>
    <mergeCell ref="J458:L458"/>
    <mergeCell ref="U458:W458"/>
    <mergeCell ref="AA458:AB458"/>
    <mergeCell ref="AD458:AE458"/>
    <mergeCell ref="AF458:AG458"/>
    <mergeCell ref="E457:F457"/>
    <mergeCell ref="J457:L457"/>
    <mergeCell ref="U457:W457"/>
    <mergeCell ref="AA457:AB457"/>
    <mergeCell ref="AD457:AE457"/>
    <mergeCell ref="AF455:AG455"/>
    <mergeCell ref="E456:F456"/>
    <mergeCell ref="J456:L456"/>
    <mergeCell ref="U456:W456"/>
    <mergeCell ref="AA456:AB456"/>
    <mergeCell ref="AD456:AE456"/>
    <mergeCell ref="AF456:AG456"/>
    <mergeCell ref="E455:F455"/>
    <mergeCell ref="J455:L455"/>
    <mergeCell ref="U455:W455"/>
    <mergeCell ref="AA455:AB455"/>
    <mergeCell ref="AD455:AE455"/>
    <mergeCell ref="AF453:AG453"/>
    <mergeCell ref="E454:F454"/>
    <mergeCell ref="J454:L454"/>
    <mergeCell ref="U454:W454"/>
    <mergeCell ref="AA454:AB454"/>
    <mergeCell ref="AD454:AE454"/>
    <mergeCell ref="AF454:AG454"/>
    <mergeCell ref="E453:F453"/>
    <mergeCell ref="J453:L453"/>
    <mergeCell ref="U453:W453"/>
    <mergeCell ref="AA453:AB453"/>
    <mergeCell ref="AD453:AE453"/>
    <mergeCell ref="AF451:AG451"/>
    <mergeCell ref="E452:F452"/>
    <mergeCell ref="J452:L452"/>
    <mergeCell ref="U452:W452"/>
    <mergeCell ref="AA452:AB452"/>
    <mergeCell ref="AD452:AE452"/>
    <mergeCell ref="AF452:AG452"/>
    <mergeCell ref="E451:F451"/>
    <mergeCell ref="J451:L451"/>
    <mergeCell ref="U451:W451"/>
    <mergeCell ref="AA451:AB451"/>
    <mergeCell ref="AD451:AE451"/>
    <mergeCell ref="AF449:AG449"/>
    <mergeCell ref="E450:F450"/>
    <mergeCell ref="J450:L450"/>
    <mergeCell ref="U450:W450"/>
    <mergeCell ref="AA450:AB450"/>
    <mergeCell ref="AD450:AE450"/>
    <mergeCell ref="AF450:AG450"/>
    <mergeCell ref="E449:F449"/>
    <mergeCell ref="J449:L449"/>
    <mergeCell ref="U449:W449"/>
    <mergeCell ref="AA449:AB449"/>
    <mergeCell ref="AD449:AE449"/>
    <mergeCell ref="AF447:AG447"/>
    <mergeCell ref="E448:F448"/>
    <mergeCell ref="J448:L448"/>
    <mergeCell ref="U448:W448"/>
    <mergeCell ref="AA448:AB448"/>
    <mergeCell ref="AD448:AE448"/>
    <mergeCell ref="AF448:AG448"/>
    <mergeCell ref="E447:F447"/>
    <mergeCell ref="J447:L447"/>
    <mergeCell ref="U447:W447"/>
    <mergeCell ref="AA447:AB447"/>
    <mergeCell ref="AD447:AE447"/>
    <mergeCell ref="AF445:AG445"/>
    <mergeCell ref="E446:F446"/>
    <mergeCell ref="J446:L446"/>
    <mergeCell ref="U446:W446"/>
    <mergeCell ref="AA446:AB446"/>
    <mergeCell ref="AD446:AE446"/>
    <mergeCell ref="AF446:AG446"/>
    <mergeCell ref="E445:F445"/>
    <mergeCell ref="J445:L445"/>
    <mergeCell ref="U445:W445"/>
    <mergeCell ref="AA445:AB445"/>
    <mergeCell ref="AD445:AE445"/>
    <mergeCell ref="AF443:AG443"/>
    <mergeCell ref="E444:F444"/>
    <mergeCell ref="J444:L444"/>
    <mergeCell ref="U444:W444"/>
    <mergeCell ref="AA444:AB444"/>
    <mergeCell ref="AD444:AE444"/>
    <mergeCell ref="AF444:AG444"/>
    <mergeCell ref="E443:F443"/>
    <mergeCell ref="J443:L443"/>
    <mergeCell ref="U443:W443"/>
    <mergeCell ref="AA443:AB443"/>
    <mergeCell ref="AD443:AE443"/>
    <mergeCell ref="AF441:AG441"/>
    <mergeCell ref="E442:F442"/>
    <mergeCell ref="J442:L442"/>
    <mergeCell ref="U442:W442"/>
    <mergeCell ref="AA442:AB442"/>
    <mergeCell ref="AD442:AE442"/>
    <mergeCell ref="AF442:AG442"/>
    <mergeCell ref="E441:F441"/>
    <mergeCell ref="J441:L441"/>
    <mergeCell ref="U441:W441"/>
    <mergeCell ref="AA441:AB441"/>
    <mergeCell ref="AD441:AE441"/>
    <mergeCell ref="AF439:AG439"/>
    <mergeCell ref="E440:F440"/>
    <mergeCell ref="J440:L440"/>
    <mergeCell ref="U440:W440"/>
    <mergeCell ref="AA440:AB440"/>
    <mergeCell ref="AD440:AE440"/>
    <mergeCell ref="AF440:AG440"/>
    <mergeCell ref="E439:F439"/>
    <mergeCell ref="J439:L439"/>
    <mergeCell ref="U439:W439"/>
    <mergeCell ref="AA439:AB439"/>
    <mergeCell ref="AD439:AE439"/>
    <mergeCell ref="AF437:AG437"/>
    <mergeCell ref="E438:F438"/>
    <mergeCell ref="J438:L438"/>
    <mergeCell ref="U438:W438"/>
    <mergeCell ref="AA438:AB438"/>
    <mergeCell ref="AD438:AE438"/>
    <mergeCell ref="AF438:AG438"/>
    <mergeCell ref="E437:F437"/>
    <mergeCell ref="J437:L437"/>
    <mergeCell ref="U437:W437"/>
    <mergeCell ref="AA437:AB437"/>
    <mergeCell ref="AD437:AE437"/>
    <mergeCell ref="AF435:AG435"/>
    <mergeCell ref="E436:F436"/>
    <mergeCell ref="J436:L436"/>
    <mergeCell ref="U436:W436"/>
    <mergeCell ref="AA436:AB436"/>
    <mergeCell ref="AD436:AE436"/>
    <mergeCell ref="AF436:AG436"/>
    <mergeCell ref="E435:F435"/>
    <mergeCell ref="J435:L435"/>
    <mergeCell ref="U435:W435"/>
    <mergeCell ref="AA435:AB435"/>
    <mergeCell ref="AD435:AE435"/>
    <mergeCell ref="AF433:AG433"/>
    <mergeCell ref="E434:F434"/>
    <mergeCell ref="J434:L434"/>
    <mergeCell ref="U434:W434"/>
    <mergeCell ref="AA434:AB434"/>
    <mergeCell ref="AD434:AE434"/>
    <mergeCell ref="AF434:AG434"/>
    <mergeCell ref="E433:F433"/>
    <mergeCell ref="J433:L433"/>
    <mergeCell ref="U433:W433"/>
    <mergeCell ref="AA433:AB433"/>
    <mergeCell ref="AD433:AE433"/>
    <mergeCell ref="AF431:AG431"/>
    <mergeCell ref="E432:F432"/>
    <mergeCell ref="J432:L432"/>
    <mergeCell ref="U432:W432"/>
    <mergeCell ref="AA432:AB432"/>
    <mergeCell ref="AD432:AE432"/>
    <mergeCell ref="AF432:AG432"/>
    <mergeCell ref="E431:F431"/>
    <mergeCell ref="J431:L431"/>
    <mergeCell ref="U431:W431"/>
    <mergeCell ref="AA431:AB431"/>
    <mergeCell ref="AD431:AE431"/>
    <mergeCell ref="AF429:AG429"/>
    <mergeCell ref="E430:F430"/>
    <mergeCell ref="J430:L430"/>
    <mergeCell ref="U430:W430"/>
    <mergeCell ref="AA430:AB430"/>
    <mergeCell ref="AD430:AE430"/>
    <mergeCell ref="AF430:AG430"/>
    <mergeCell ref="E429:F429"/>
    <mergeCell ref="J429:L429"/>
    <mergeCell ref="U429:W429"/>
    <mergeCell ref="AA429:AB429"/>
    <mergeCell ref="AD429:AE429"/>
    <mergeCell ref="AF427:AG427"/>
    <mergeCell ref="E428:F428"/>
    <mergeCell ref="J428:L428"/>
    <mergeCell ref="U428:W428"/>
    <mergeCell ref="AA428:AB428"/>
    <mergeCell ref="AD428:AE428"/>
    <mergeCell ref="AF428:AG428"/>
    <mergeCell ref="E427:F427"/>
    <mergeCell ref="J427:L427"/>
    <mergeCell ref="U427:W427"/>
    <mergeCell ref="AA427:AB427"/>
    <mergeCell ref="AD427:AE427"/>
    <mergeCell ref="AF425:AG425"/>
    <mergeCell ref="E426:F426"/>
    <mergeCell ref="J426:L426"/>
    <mergeCell ref="U426:W426"/>
    <mergeCell ref="AA426:AB426"/>
    <mergeCell ref="AD426:AE426"/>
    <mergeCell ref="AF426:AG426"/>
    <mergeCell ref="E425:F425"/>
    <mergeCell ref="J425:L425"/>
    <mergeCell ref="U425:W425"/>
    <mergeCell ref="AA425:AB425"/>
    <mergeCell ref="AD425:AE425"/>
    <mergeCell ref="AF423:AG423"/>
    <mergeCell ref="E424:F424"/>
    <mergeCell ref="J424:L424"/>
    <mergeCell ref="U424:W424"/>
    <mergeCell ref="AA424:AB424"/>
    <mergeCell ref="AD424:AE424"/>
    <mergeCell ref="AF424:AG424"/>
    <mergeCell ref="A423:F423"/>
    <mergeCell ref="J423:L423"/>
    <mergeCell ref="U423:W423"/>
    <mergeCell ref="AA423:AB423"/>
    <mergeCell ref="AD423:AE423"/>
    <mergeCell ref="AF421:AG421"/>
    <mergeCell ref="C422:D422"/>
    <mergeCell ref="E422:F422"/>
    <mergeCell ref="J422:L422"/>
    <mergeCell ref="Q422:R422"/>
    <mergeCell ref="U422:W422"/>
    <mergeCell ref="AA422:AB422"/>
    <mergeCell ref="AD422:AE422"/>
    <mergeCell ref="AF422:AG422"/>
    <mergeCell ref="E421:F421"/>
    <mergeCell ref="J421:L421"/>
    <mergeCell ref="U421:W421"/>
    <mergeCell ref="AA421:AB421"/>
    <mergeCell ref="AD421:AE421"/>
    <mergeCell ref="AF419:AG419"/>
    <mergeCell ref="E420:F420"/>
    <mergeCell ref="J420:L420"/>
    <mergeCell ref="U420:W420"/>
    <mergeCell ref="AA420:AB420"/>
    <mergeCell ref="AD420:AE420"/>
    <mergeCell ref="AF420:AG420"/>
    <mergeCell ref="E419:F419"/>
    <mergeCell ref="J419:L419"/>
    <mergeCell ref="U419:W419"/>
    <mergeCell ref="AA419:AB419"/>
    <mergeCell ref="AD419:AE419"/>
    <mergeCell ref="AF417:AG417"/>
    <mergeCell ref="E418:F418"/>
    <mergeCell ref="J418:L418"/>
    <mergeCell ref="U418:W418"/>
    <mergeCell ref="AA418:AB418"/>
    <mergeCell ref="AD418:AE418"/>
    <mergeCell ref="AF418:AG418"/>
    <mergeCell ref="E417:F417"/>
    <mergeCell ref="J417:L417"/>
    <mergeCell ref="U417:W417"/>
    <mergeCell ref="AA417:AB417"/>
    <mergeCell ref="AD417:AE417"/>
    <mergeCell ref="AA415:AB415"/>
    <mergeCell ref="AD415:AE415"/>
    <mergeCell ref="AF415:AG415"/>
    <mergeCell ref="A416:F416"/>
    <mergeCell ref="J416:L416"/>
    <mergeCell ref="U416:W416"/>
    <mergeCell ref="AA416:AB416"/>
    <mergeCell ref="AD416:AE416"/>
    <mergeCell ref="AF416:AG416"/>
    <mergeCell ref="C415:D415"/>
    <mergeCell ref="E415:F415"/>
    <mergeCell ref="J415:L415"/>
    <mergeCell ref="Q415:R415"/>
    <mergeCell ref="U415:W415"/>
    <mergeCell ref="E414:F414"/>
    <mergeCell ref="J414:L414"/>
    <mergeCell ref="U414:W414"/>
    <mergeCell ref="AA414:AB414"/>
    <mergeCell ref="AD414:AE414"/>
    <mergeCell ref="AF414:AG414"/>
    <mergeCell ref="AF412:AG412"/>
    <mergeCell ref="E413:F413"/>
    <mergeCell ref="J413:L413"/>
    <mergeCell ref="U413:W413"/>
    <mergeCell ref="AA413:AB413"/>
    <mergeCell ref="AD413:AE413"/>
    <mergeCell ref="AF413:AG413"/>
    <mergeCell ref="E412:F412"/>
    <mergeCell ref="J412:L412"/>
    <mergeCell ref="U412:W412"/>
    <mergeCell ref="AA412:AB412"/>
    <mergeCell ref="AD412:AE412"/>
    <mergeCell ref="AF410:AG410"/>
    <mergeCell ref="E411:F411"/>
    <mergeCell ref="J411:L411"/>
    <mergeCell ref="U411:W411"/>
    <mergeCell ref="AA411:AB411"/>
    <mergeCell ref="AD411:AE411"/>
    <mergeCell ref="AF411:AG411"/>
    <mergeCell ref="E410:F410"/>
    <mergeCell ref="J410:L410"/>
    <mergeCell ref="U410:W410"/>
    <mergeCell ref="AA410:AB410"/>
    <mergeCell ref="AD410:AE410"/>
    <mergeCell ref="AF408:AG408"/>
    <mergeCell ref="E409:F409"/>
    <mergeCell ref="J409:L409"/>
    <mergeCell ref="U409:W409"/>
    <mergeCell ref="AA409:AB409"/>
    <mergeCell ref="AD409:AE409"/>
    <mergeCell ref="AF409:AG409"/>
    <mergeCell ref="E408:F408"/>
    <mergeCell ref="J408:L408"/>
    <mergeCell ref="U408:W408"/>
    <mergeCell ref="AA408:AB408"/>
    <mergeCell ref="AD408:AE408"/>
    <mergeCell ref="AF406:AG406"/>
    <mergeCell ref="E407:F407"/>
    <mergeCell ref="J407:L407"/>
    <mergeCell ref="U407:W407"/>
    <mergeCell ref="AA407:AB407"/>
    <mergeCell ref="AD407:AE407"/>
    <mergeCell ref="AF407:AG407"/>
    <mergeCell ref="E406:F406"/>
    <mergeCell ref="J406:L406"/>
    <mergeCell ref="U406:W406"/>
    <mergeCell ref="AA406:AB406"/>
    <mergeCell ref="AD406:AE406"/>
    <mergeCell ref="AF404:AG404"/>
    <mergeCell ref="E405:F405"/>
    <mergeCell ref="J405:L405"/>
    <mergeCell ref="U405:W405"/>
    <mergeCell ref="AA405:AB405"/>
    <mergeCell ref="AD405:AE405"/>
    <mergeCell ref="AF405:AG405"/>
    <mergeCell ref="E404:F404"/>
    <mergeCell ref="J404:L404"/>
    <mergeCell ref="U404:W404"/>
    <mergeCell ref="AA404:AB404"/>
    <mergeCell ref="AD404:AE404"/>
    <mergeCell ref="AF402:AG402"/>
    <mergeCell ref="E403:F403"/>
    <mergeCell ref="J403:L403"/>
    <mergeCell ref="U403:W403"/>
    <mergeCell ref="AA403:AB403"/>
    <mergeCell ref="AD403:AE403"/>
    <mergeCell ref="AF403:AG403"/>
    <mergeCell ref="A402:F402"/>
    <mergeCell ref="J402:L402"/>
    <mergeCell ref="U402:W402"/>
    <mergeCell ref="AA402:AB402"/>
    <mergeCell ref="AD402:AE402"/>
    <mergeCell ref="AF400:AG400"/>
    <mergeCell ref="C401:D401"/>
    <mergeCell ref="E401:F401"/>
    <mergeCell ref="J401:L401"/>
    <mergeCell ref="Q401:R401"/>
    <mergeCell ref="U401:W401"/>
    <mergeCell ref="AA401:AB401"/>
    <mergeCell ref="AD401:AE401"/>
    <mergeCell ref="AF401:AG401"/>
    <mergeCell ref="E400:F400"/>
    <mergeCell ref="J400:L400"/>
    <mergeCell ref="U400:W400"/>
    <mergeCell ref="AA400:AB400"/>
    <mergeCell ref="AD400:AE400"/>
    <mergeCell ref="AF398:AG398"/>
    <mergeCell ref="E399:F399"/>
    <mergeCell ref="J399:L399"/>
    <mergeCell ref="U399:W399"/>
    <mergeCell ref="AA399:AB399"/>
    <mergeCell ref="AD399:AE399"/>
    <mergeCell ref="AF399:AG399"/>
    <mergeCell ref="E398:F398"/>
    <mergeCell ref="J398:L398"/>
    <mergeCell ref="U398:W398"/>
    <mergeCell ref="AA398:AB398"/>
    <mergeCell ref="AD398:AE398"/>
    <mergeCell ref="AF396:AG396"/>
    <mergeCell ref="E397:F397"/>
    <mergeCell ref="J397:L397"/>
    <mergeCell ref="U397:W397"/>
    <mergeCell ref="AA397:AB397"/>
    <mergeCell ref="AD397:AE397"/>
    <mergeCell ref="AF397:AG397"/>
    <mergeCell ref="E396:F396"/>
    <mergeCell ref="J396:L396"/>
    <mergeCell ref="U396:W396"/>
    <mergeCell ref="AA396:AB396"/>
    <mergeCell ref="AD396:AE396"/>
    <mergeCell ref="AF394:AG394"/>
    <mergeCell ref="E395:F395"/>
    <mergeCell ref="J395:L395"/>
    <mergeCell ref="U395:W395"/>
    <mergeCell ref="AA395:AB395"/>
    <mergeCell ref="AD395:AE395"/>
    <mergeCell ref="AF395:AG395"/>
    <mergeCell ref="E394:F394"/>
    <mergeCell ref="J394:L394"/>
    <mergeCell ref="U394:W394"/>
    <mergeCell ref="AA394:AB394"/>
    <mergeCell ref="AD394:AE394"/>
    <mergeCell ref="AF392:AG392"/>
    <mergeCell ref="E393:F393"/>
    <mergeCell ref="J393:L393"/>
    <mergeCell ref="U393:W393"/>
    <mergeCell ref="AA393:AB393"/>
    <mergeCell ref="AD393:AE393"/>
    <mergeCell ref="AF393:AG393"/>
    <mergeCell ref="E392:F392"/>
    <mergeCell ref="J392:L392"/>
    <mergeCell ref="U392:W392"/>
    <mergeCell ref="AA392:AB392"/>
    <mergeCell ref="AD392:AE392"/>
    <mergeCell ref="AF390:AG390"/>
    <mergeCell ref="E391:F391"/>
    <mergeCell ref="J391:L391"/>
    <mergeCell ref="U391:W391"/>
    <mergeCell ref="AA391:AB391"/>
    <mergeCell ref="AD391:AE391"/>
    <mergeCell ref="AF391:AG391"/>
    <mergeCell ref="E390:F390"/>
    <mergeCell ref="J390:L390"/>
    <mergeCell ref="U390:W390"/>
    <mergeCell ref="AA390:AB390"/>
    <mergeCell ref="AD390:AE390"/>
    <mergeCell ref="AF388:AG388"/>
    <mergeCell ref="E389:F389"/>
    <mergeCell ref="J389:L389"/>
    <mergeCell ref="U389:W389"/>
    <mergeCell ref="AA389:AB389"/>
    <mergeCell ref="AD389:AE389"/>
    <mergeCell ref="AF389:AG389"/>
    <mergeCell ref="E388:F388"/>
    <mergeCell ref="J388:L388"/>
    <mergeCell ref="U388:W388"/>
    <mergeCell ref="AA388:AB388"/>
    <mergeCell ref="AD388:AE388"/>
    <mergeCell ref="AF386:AG386"/>
    <mergeCell ref="E387:F387"/>
    <mergeCell ref="J387:L387"/>
    <mergeCell ref="U387:W387"/>
    <mergeCell ref="AA387:AB387"/>
    <mergeCell ref="AD387:AE387"/>
    <mergeCell ref="AF387:AG387"/>
    <mergeCell ref="E386:F386"/>
    <mergeCell ref="J386:L386"/>
    <mergeCell ref="U386:W386"/>
    <mergeCell ref="AA386:AB386"/>
    <mergeCell ref="AD386:AE386"/>
    <mergeCell ref="AF384:AG384"/>
    <mergeCell ref="E385:F385"/>
    <mergeCell ref="J385:L385"/>
    <mergeCell ref="U385:W385"/>
    <mergeCell ref="AA385:AB385"/>
    <mergeCell ref="AD385:AE385"/>
    <mergeCell ref="AF385:AG385"/>
    <mergeCell ref="E384:F384"/>
    <mergeCell ref="J384:L384"/>
    <mergeCell ref="U384:W384"/>
    <mergeCell ref="AA384:AB384"/>
    <mergeCell ref="AD384:AE384"/>
    <mergeCell ref="AF382:AG382"/>
    <mergeCell ref="E383:F383"/>
    <mergeCell ref="J383:L383"/>
    <mergeCell ref="U383:W383"/>
    <mergeCell ref="AA383:AB383"/>
    <mergeCell ref="AD383:AE383"/>
    <mergeCell ref="AF383:AG383"/>
    <mergeCell ref="E382:F382"/>
    <mergeCell ref="J382:L382"/>
    <mergeCell ref="U382:W382"/>
    <mergeCell ref="AA382:AB382"/>
    <mergeCell ref="AD382:AE382"/>
    <mergeCell ref="AF380:AG380"/>
    <mergeCell ref="E381:F381"/>
    <mergeCell ref="J381:L381"/>
    <mergeCell ref="U381:W381"/>
    <mergeCell ref="AA381:AB381"/>
    <mergeCell ref="AD381:AE381"/>
    <mergeCell ref="AF381:AG381"/>
    <mergeCell ref="E380:F380"/>
    <mergeCell ref="J380:L380"/>
    <mergeCell ref="U380:W380"/>
    <mergeCell ref="AA380:AB380"/>
    <mergeCell ref="AD380:AE380"/>
    <mergeCell ref="AF378:AG378"/>
    <mergeCell ref="E379:F379"/>
    <mergeCell ref="J379:L379"/>
    <mergeCell ref="U379:W379"/>
    <mergeCell ref="AA379:AB379"/>
    <mergeCell ref="AD379:AE379"/>
    <mergeCell ref="AF379:AG379"/>
    <mergeCell ref="E378:F378"/>
    <mergeCell ref="J378:L378"/>
    <mergeCell ref="U378:W378"/>
    <mergeCell ref="AA378:AB378"/>
    <mergeCell ref="AD378:AE378"/>
    <mergeCell ref="AF376:AG376"/>
    <mergeCell ref="E377:F377"/>
    <mergeCell ref="J377:L377"/>
    <mergeCell ref="U377:W377"/>
    <mergeCell ref="AA377:AB377"/>
    <mergeCell ref="AD377:AE377"/>
    <mergeCell ref="AF377:AG377"/>
    <mergeCell ref="E376:F376"/>
    <mergeCell ref="J376:L376"/>
    <mergeCell ref="U376:W376"/>
    <mergeCell ref="AA376:AB376"/>
    <mergeCell ref="AD376:AE376"/>
    <mergeCell ref="AF374:AG374"/>
    <mergeCell ref="E375:F375"/>
    <mergeCell ref="J375:L375"/>
    <mergeCell ref="U375:W375"/>
    <mergeCell ref="AA375:AB375"/>
    <mergeCell ref="AD375:AE375"/>
    <mergeCell ref="AF375:AG375"/>
    <mergeCell ref="E374:F374"/>
    <mergeCell ref="J374:L374"/>
    <mergeCell ref="U374:W374"/>
    <mergeCell ref="AA374:AB374"/>
    <mergeCell ref="AD374:AE374"/>
    <mergeCell ref="AF372:AG372"/>
    <mergeCell ref="E373:F373"/>
    <mergeCell ref="J373:L373"/>
    <mergeCell ref="U373:W373"/>
    <mergeCell ref="AA373:AB373"/>
    <mergeCell ref="AD373:AE373"/>
    <mergeCell ref="AF373:AG373"/>
    <mergeCell ref="E372:F372"/>
    <mergeCell ref="J372:L372"/>
    <mergeCell ref="U372:W372"/>
    <mergeCell ref="AA372:AB372"/>
    <mergeCell ref="AD372:AE372"/>
    <mergeCell ref="AF370:AG370"/>
    <mergeCell ref="E371:F371"/>
    <mergeCell ref="J371:L371"/>
    <mergeCell ref="U371:W371"/>
    <mergeCell ref="AA371:AB371"/>
    <mergeCell ref="AD371:AE371"/>
    <mergeCell ref="AF371:AG371"/>
    <mergeCell ref="E370:F370"/>
    <mergeCell ref="J370:L370"/>
    <mergeCell ref="U370:W370"/>
    <mergeCell ref="AA370:AB370"/>
    <mergeCell ref="AD370:AE370"/>
    <mergeCell ref="AF368:AG368"/>
    <mergeCell ref="E369:F369"/>
    <mergeCell ref="J369:L369"/>
    <mergeCell ref="U369:W369"/>
    <mergeCell ref="AA369:AB369"/>
    <mergeCell ref="AD369:AE369"/>
    <mergeCell ref="AF369:AG369"/>
    <mergeCell ref="E368:F368"/>
    <mergeCell ref="J368:L368"/>
    <mergeCell ref="U368:W368"/>
    <mergeCell ref="AA368:AB368"/>
    <mergeCell ref="AD368:AE368"/>
    <mergeCell ref="AF366:AG366"/>
    <mergeCell ref="E367:F367"/>
    <mergeCell ref="J367:L367"/>
    <mergeCell ref="U367:W367"/>
    <mergeCell ref="AA367:AB367"/>
    <mergeCell ref="AD367:AE367"/>
    <mergeCell ref="AF367:AG367"/>
    <mergeCell ref="E366:F366"/>
    <mergeCell ref="J366:L366"/>
    <mergeCell ref="U366:W366"/>
    <mergeCell ref="AA366:AB366"/>
    <mergeCell ref="AD366:AE366"/>
    <mergeCell ref="AF364:AG364"/>
    <mergeCell ref="E365:F365"/>
    <mergeCell ref="J365:L365"/>
    <mergeCell ref="U365:W365"/>
    <mergeCell ref="AA365:AB365"/>
    <mergeCell ref="AD365:AE365"/>
    <mergeCell ref="AF365:AG365"/>
    <mergeCell ref="E364:F364"/>
    <mergeCell ref="J364:L364"/>
    <mergeCell ref="U364:W364"/>
    <mergeCell ref="AA364:AB364"/>
    <mergeCell ref="AD364:AE364"/>
    <mergeCell ref="AF362:AG362"/>
    <mergeCell ref="E363:F363"/>
    <mergeCell ref="J363:L363"/>
    <mergeCell ref="U363:W363"/>
    <mergeCell ref="AA363:AB363"/>
    <mergeCell ref="AD363:AE363"/>
    <mergeCell ref="AF363:AG363"/>
    <mergeCell ref="E362:F362"/>
    <mergeCell ref="J362:L362"/>
    <mergeCell ref="U362:W362"/>
    <mergeCell ref="AA362:AB362"/>
    <mergeCell ref="AD362:AE362"/>
    <mergeCell ref="AF360:AG360"/>
    <mergeCell ref="E361:F361"/>
    <mergeCell ref="J361:L361"/>
    <mergeCell ref="U361:W361"/>
    <mergeCell ref="AA361:AB361"/>
    <mergeCell ref="AD361:AE361"/>
    <mergeCell ref="AF361:AG361"/>
    <mergeCell ref="E360:F360"/>
    <mergeCell ref="J360:L360"/>
    <mergeCell ref="U360:W360"/>
    <mergeCell ref="AA360:AB360"/>
    <mergeCell ref="AD360:AE360"/>
    <mergeCell ref="AF358:AG358"/>
    <mergeCell ref="E359:F359"/>
    <mergeCell ref="J359:L359"/>
    <mergeCell ref="U359:W359"/>
    <mergeCell ref="AA359:AB359"/>
    <mergeCell ref="AD359:AE359"/>
    <mergeCell ref="AF359:AG359"/>
    <mergeCell ref="E358:F358"/>
    <mergeCell ref="J358:L358"/>
    <mergeCell ref="U358:W358"/>
    <mergeCell ref="AA358:AB358"/>
    <mergeCell ref="AD358:AE358"/>
    <mergeCell ref="AF356:AG356"/>
    <mergeCell ref="E357:F357"/>
    <mergeCell ref="J357:L357"/>
    <mergeCell ref="U357:W357"/>
    <mergeCell ref="AA357:AB357"/>
    <mergeCell ref="AD357:AE357"/>
    <mergeCell ref="AF357:AG357"/>
    <mergeCell ref="E356:F356"/>
    <mergeCell ref="J356:L356"/>
    <mergeCell ref="U356:W356"/>
    <mergeCell ref="AA356:AB356"/>
    <mergeCell ref="AD356:AE356"/>
    <mergeCell ref="AF354:AG354"/>
    <mergeCell ref="E355:F355"/>
    <mergeCell ref="J355:L355"/>
    <mergeCell ref="U355:W355"/>
    <mergeCell ref="AA355:AB355"/>
    <mergeCell ref="AD355:AE355"/>
    <mergeCell ref="AF355:AG355"/>
    <mergeCell ref="E354:F354"/>
    <mergeCell ref="J354:L354"/>
    <mergeCell ref="U354:W354"/>
    <mergeCell ref="AA354:AB354"/>
    <mergeCell ref="AD354:AE354"/>
    <mergeCell ref="AF352:AG352"/>
    <mergeCell ref="E353:F353"/>
    <mergeCell ref="J353:L353"/>
    <mergeCell ref="U353:W353"/>
    <mergeCell ref="AA353:AB353"/>
    <mergeCell ref="AD353:AE353"/>
    <mergeCell ref="AF353:AG353"/>
    <mergeCell ref="E352:F352"/>
    <mergeCell ref="J352:L352"/>
    <mergeCell ref="U352:W352"/>
    <mergeCell ref="AA352:AB352"/>
    <mergeCell ref="AD352:AE352"/>
    <mergeCell ref="AF350:AG350"/>
    <mergeCell ref="E351:F351"/>
    <mergeCell ref="J351:L351"/>
    <mergeCell ref="U351:W351"/>
    <mergeCell ref="AA351:AB351"/>
    <mergeCell ref="AD351:AE351"/>
    <mergeCell ref="AF351:AG351"/>
    <mergeCell ref="E350:F350"/>
    <mergeCell ref="J350:L350"/>
    <mergeCell ref="U350:W350"/>
    <mergeCell ref="AA350:AB350"/>
    <mergeCell ref="AD350:AE350"/>
    <mergeCell ref="AF348:AG348"/>
    <mergeCell ref="E349:F349"/>
    <mergeCell ref="J349:L349"/>
    <mergeCell ref="U349:W349"/>
    <mergeCell ref="AA349:AB349"/>
    <mergeCell ref="AD349:AE349"/>
    <mergeCell ref="AF349:AG349"/>
    <mergeCell ref="E348:F348"/>
    <mergeCell ref="J348:L348"/>
    <mergeCell ref="U348:W348"/>
    <mergeCell ref="AA348:AB348"/>
    <mergeCell ref="AD348:AE348"/>
    <mergeCell ref="AF346:AG346"/>
    <mergeCell ref="E347:F347"/>
    <mergeCell ref="J347:L347"/>
    <mergeCell ref="U347:W347"/>
    <mergeCell ref="AA347:AB347"/>
    <mergeCell ref="AD347:AE347"/>
    <mergeCell ref="AF347:AG347"/>
    <mergeCell ref="E346:F346"/>
    <mergeCell ref="J346:L346"/>
    <mergeCell ref="U346:W346"/>
    <mergeCell ref="AA346:AB346"/>
    <mergeCell ref="AD346:AE346"/>
    <mergeCell ref="AF344:AG344"/>
    <mergeCell ref="E345:F345"/>
    <mergeCell ref="J345:L345"/>
    <mergeCell ref="U345:W345"/>
    <mergeCell ref="AA345:AB345"/>
    <mergeCell ref="AD345:AE345"/>
    <mergeCell ref="AF345:AG345"/>
    <mergeCell ref="E344:F344"/>
    <mergeCell ref="J344:L344"/>
    <mergeCell ref="U344:W344"/>
    <mergeCell ref="AA344:AB344"/>
    <mergeCell ref="AD344:AE344"/>
    <mergeCell ref="AF342:AG342"/>
    <mergeCell ref="E343:F343"/>
    <mergeCell ref="J343:L343"/>
    <mergeCell ref="U343:W343"/>
    <mergeCell ref="AA343:AB343"/>
    <mergeCell ref="AD343:AE343"/>
    <mergeCell ref="AF343:AG343"/>
    <mergeCell ref="E342:F342"/>
    <mergeCell ref="J342:L342"/>
    <mergeCell ref="U342:W342"/>
    <mergeCell ref="AA342:AB342"/>
    <mergeCell ref="AD342:AE342"/>
    <mergeCell ref="AF340:AG340"/>
    <mergeCell ref="E341:F341"/>
    <mergeCell ref="J341:L341"/>
    <mergeCell ref="U341:W341"/>
    <mergeCell ref="AA341:AB341"/>
    <mergeCell ref="AD341:AE341"/>
    <mergeCell ref="AF341:AG341"/>
    <mergeCell ref="E340:F340"/>
    <mergeCell ref="J340:L340"/>
    <mergeCell ref="U340:W340"/>
    <mergeCell ref="AA340:AB340"/>
    <mergeCell ref="AD340:AE340"/>
    <mergeCell ref="AF338:AG338"/>
    <mergeCell ref="E339:F339"/>
    <mergeCell ref="J339:L339"/>
    <mergeCell ref="U339:W339"/>
    <mergeCell ref="AA339:AB339"/>
    <mergeCell ref="AD339:AE339"/>
    <mergeCell ref="AF339:AG339"/>
    <mergeCell ref="E338:F338"/>
    <mergeCell ref="J338:L338"/>
    <mergeCell ref="U338:W338"/>
    <mergeCell ref="AA338:AB338"/>
    <mergeCell ref="AD338:AE338"/>
    <mergeCell ref="AF336:AG336"/>
    <mergeCell ref="E337:F337"/>
    <mergeCell ref="J337:L337"/>
    <mergeCell ref="U337:W337"/>
    <mergeCell ref="AA337:AB337"/>
    <mergeCell ref="AD337:AE337"/>
    <mergeCell ref="AF337:AG337"/>
    <mergeCell ref="E336:F336"/>
    <mergeCell ref="J336:L336"/>
    <mergeCell ref="U336:W336"/>
    <mergeCell ref="AA336:AB336"/>
    <mergeCell ref="AD336:AE336"/>
    <mergeCell ref="AF334:AG334"/>
    <mergeCell ref="E335:F335"/>
    <mergeCell ref="J335:L335"/>
    <mergeCell ref="U335:W335"/>
    <mergeCell ref="AA335:AB335"/>
    <mergeCell ref="AD335:AE335"/>
    <mergeCell ref="AF335:AG335"/>
    <mergeCell ref="E334:F334"/>
    <mergeCell ref="J334:L334"/>
    <mergeCell ref="U334:W334"/>
    <mergeCell ref="AA334:AB334"/>
    <mergeCell ref="AD334:AE334"/>
    <mergeCell ref="AF332:AG332"/>
    <mergeCell ref="E333:F333"/>
    <mergeCell ref="J333:L333"/>
    <mergeCell ref="U333:W333"/>
    <mergeCell ref="AA333:AB333"/>
    <mergeCell ref="AD333:AE333"/>
    <mergeCell ref="AF333:AG333"/>
    <mergeCell ref="E332:F332"/>
    <mergeCell ref="J332:L332"/>
    <mergeCell ref="U332:W332"/>
    <mergeCell ref="AA332:AB332"/>
    <mergeCell ref="AD332:AE332"/>
    <mergeCell ref="AF330:AG330"/>
    <mergeCell ref="E331:F331"/>
    <mergeCell ref="J331:L331"/>
    <mergeCell ref="U331:W331"/>
    <mergeCell ref="AA331:AB331"/>
    <mergeCell ref="AD331:AE331"/>
    <mergeCell ref="AF331:AG331"/>
    <mergeCell ref="E330:F330"/>
    <mergeCell ref="J330:L330"/>
    <mergeCell ref="U330:W330"/>
    <mergeCell ref="AA330:AB330"/>
    <mergeCell ref="AD330:AE330"/>
    <mergeCell ref="AF328:AG328"/>
    <mergeCell ref="E329:F329"/>
    <mergeCell ref="J329:L329"/>
    <mergeCell ref="U329:W329"/>
    <mergeCell ref="AA329:AB329"/>
    <mergeCell ref="AD329:AE329"/>
    <mergeCell ref="AF329:AG329"/>
    <mergeCell ref="E328:F328"/>
    <mergeCell ref="J328:L328"/>
    <mergeCell ref="U328:W328"/>
    <mergeCell ref="AA328:AB328"/>
    <mergeCell ref="AD328:AE328"/>
    <mergeCell ref="AF326:AG326"/>
    <mergeCell ref="E327:F327"/>
    <mergeCell ref="J327:L327"/>
    <mergeCell ref="U327:W327"/>
    <mergeCell ref="AA327:AB327"/>
    <mergeCell ref="AD327:AE327"/>
    <mergeCell ref="AF327:AG327"/>
    <mergeCell ref="E326:F326"/>
    <mergeCell ref="J326:L326"/>
    <mergeCell ref="U326:W326"/>
    <mergeCell ref="AA326:AB326"/>
    <mergeCell ref="AD326:AE326"/>
    <mergeCell ref="AF324:AG324"/>
    <mergeCell ref="E325:F325"/>
    <mergeCell ref="J325:L325"/>
    <mergeCell ref="U325:W325"/>
    <mergeCell ref="AA325:AB325"/>
    <mergeCell ref="AD325:AE325"/>
    <mergeCell ref="AF325:AG325"/>
    <mergeCell ref="E324:F324"/>
    <mergeCell ref="J324:L324"/>
    <mergeCell ref="U324:W324"/>
    <mergeCell ref="AA324:AB324"/>
    <mergeCell ref="AD324:AE324"/>
    <mergeCell ref="AF322:AG322"/>
    <mergeCell ref="E323:F323"/>
    <mergeCell ref="J323:L323"/>
    <mergeCell ref="U323:W323"/>
    <mergeCell ref="AA323:AB323"/>
    <mergeCell ref="AD323:AE323"/>
    <mergeCell ref="AF323:AG323"/>
    <mergeCell ref="E322:F322"/>
    <mergeCell ref="J322:L322"/>
    <mergeCell ref="U322:W322"/>
    <mergeCell ref="AA322:AB322"/>
    <mergeCell ref="AD322:AE322"/>
    <mergeCell ref="AF320:AG320"/>
    <mergeCell ref="E321:F321"/>
    <mergeCell ref="J321:L321"/>
    <mergeCell ref="U321:W321"/>
    <mergeCell ref="AA321:AB321"/>
    <mergeCell ref="AD321:AE321"/>
    <mergeCell ref="AF321:AG321"/>
    <mergeCell ref="E320:F320"/>
    <mergeCell ref="J320:L320"/>
    <mergeCell ref="U320:W320"/>
    <mergeCell ref="AA320:AB320"/>
    <mergeCell ref="AD320:AE320"/>
    <mergeCell ref="AF318:AG318"/>
    <mergeCell ref="E319:F319"/>
    <mergeCell ref="J319:L319"/>
    <mergeCell ref="U319:W319"/>
    <mergeCell ref="AA319:AB319"/>
    <mergeCell ref="AD319:AE319"/>
    <mergeCell ref="AF319:AG319"/>
    <mergeCell ref="E318:F318"/>
    <mergeCell ref="J318:L318"/>
    <mergeCell ref="U318:W318"/>
    <mergeCell ref="AA318:AB318"/>
    <mergeCell ref="AD318:AE318"/>
    <mergeCell ref="AF316:AG316"/>
    <mergeCell ref="E317:F317"/>
    <mergeCell ref="J317:L317"/>
    <mergeCell ref="U317:W317"/>
    <mergeCell ref="AA317:AB317"/>
    <mergeCell ref="AD317:AE317"/>
    <mergeCell ref="AF317:AG317"/>
    <mergeCell ref="E316:F316"/>
    <mergeCell ref="J316:L316"/>
    <mergeCell ref="U316:W316"/>
    <mergeCell ref="AA316:AB316"/>
    <mergeCell ref="AD316:AE316"/>
    <mergeCell ref="AF314:AG314"/>
    <mergeCell ref="E315:F315"/>
    <mergeCell ref="J315:L315"/>
    <mergeCell ref="U315:W315"/>
    <mergeCell ref="AA315:AB315"/>
    <mergeCell ref="AD315:AE315"/>
    <mergeCell ref="AF315:AG315"/>
    <mergeCell ref="E314:F314"/>
    <mergeCell ref="J314:L314"/>
    <mergeCell ref="U314:W314"/>
    <mergeCell ref="AA314:AB314"/>
    <mergeCell ref="AD314:AE314"/>
    <mergeCell ref="AF312:AG312"/>
    <mergeCell ref="E313:F313"/>
    <mergeCell ref="J313:L313"/>
    <mergeCell ref="U313:W313"/>
    <mergeCell ref="AA313:AB313"/>
    <mergeCell ref="AD313:AE313"/>
    <mergeCell ref="AF313:AG313"/>
    <mergeCell ref="E312:F312"/>
    <mergeCell ref="J312:L312"/>
    <mergeCell ref="U312:W312"/>
    <mergeCell ref="AA312:AB312"/>
    <mergeCell ref="AD312:AE312"/>
    <mergeCell ref="AF310:AG310"/>
    <mergeCell ref="E311:F311"/>
    <mergeCell ref="J311:L311"/>
    <mergeCell ref="U311:W311"/>
    <mergeCell ref="AA311:AB311"/>
    <mergeCell ref="AD311:AE311"/>
    <mergeCell ref="AF311:AG311"/>
    <mergeCell ref="E310:F310"/>
    <mergeCell ref="J310:L310"/>
    <mergeCell ref="U310:W310"/>
    <mergeCell ref="AA310:AB310"/>
    <mergeCell ref="AD310:AE310"/>
    <mergeCell ref="AF308:AG308"/>
    <mergeCell ref="E309:F309"/>
    <mergeCell ref="J309:L309"/>
    <mergeCell ref="U309:W309"/>
    <mergeCell ref="AA309:AB309"/>
    <mergeCell ref="AD309:AE309"/>
    <mergeCell ref="AF309:AG309"/>
    <mergeCell ref="E308:F308"/>
    <mergeCell ref="J308:L308"/>
    <mergeCell ref="U308:W308"/>
    <mergeCell ref="AA308:AB308"/>
    <mergeCell ref="AD308:AE308"/>
    <mergeCell ref="AF306:AG306"/>
    <mergeCell ref="E307:F307"/>
    <mergeCell ref="J307:L307"/>
    <mergeCell ref="U307:W307"/>
    <mergeCell ref="AA307:AB307"/>
    <mergeCell ref="AD307:AE307"/>
    <mergeCell ref="AF307:AG307"/>
    <mergeCell ref="E306:F306"/>
    <mergeCell ref="J306:L306"/>
    <mergeCell ref="U306:W306"/>
    <mergeCell ref="AA306:AB306"/>
    <mergeCell ref="AD306:AE306"/>
    <mergeCell ref="AF304:AG304"/>
    <mergeCell ref="E305:F305"/>
    <mergeCell ref="J305:L305"/>
    <mergeCell ref="U305:W305"/>
    <mergeCell ref="AA305:AB305"/>
    <mergeCell ref="AD305:AE305"/>
    <mergeCell ref="AF305:AG305"/>
    <mergeCell ref="E304:F304"/>
    <mergeCell ref="J304:L304"/>
    <mergeCell ref="U304:W304"/>
    <mergeCell ref="AA304:AB304"/>
    <mergeCell ref="AD304:AE304"/>
    <mergeCell ref="AF302:AG302"/>
    <mergeCell ref="E303:F303"/>
    <mergeCell ref="J303:L303"/>
    <mergeCell ref="U303:W303"/>
    <mergeCell ref="AA303:AB303"/>
    <mergeCell ref="AD303:AE303"/>
    <mergeCell ref="AF303:AG303"/>
    <mergeCell ref="E302:F302"/>
    <mergeCell ref="J302:L302"/>
    <mergeCell ref="U302:W302"/>
    <mergeCell ref="AA302:AB302"/>
    <mergeCell ref="AD302:AE302"/>
    <mergeCell ref="AF300:AG300"/>
    <mergeCell ref="E301:F301"/>
    <mergeCell ref="J301:L301"/>
    <mergeCell ref="U301:W301"/>
    <mergeCell ref="AA301:AB301"/>
    <mergeCell ref="AD301:AE301"/>
    <mergeCell ref="AF301:AG301"/>
    <mergeCell ref="E300:F300"/>
    <mergeCell ref="J300:L300"/>
    <mergeCell ref="U300:W300"/>
    <mergeCell ref="AA300:AB300"/>
    <mergeCell ref="AD300:AE300"/>
    <mergeCell ref="AF298:AG298"/>
    <mergeCell ref="E299:F299"/>
    <mergeCell ref="J299:L299"/>
    <mergeCell ref="U299:W299"/>
    <mergeCell ref="AA299:AB299"/>
    <mergeCell ref="AD299:AE299"/>
    <mergeCell ref="AF299:AG299"/>
    <mergeCell ref="E298:F298"/>
    <mergeCell ref="J298:L298"/>
    <mergeCell ref="U298:W298"/>
    <mergeCell ref="AA298:AB298"/>
    <mergeCell ref="AD298:AE298"/>
    <mergeCell ref="AF296:AG296"/>
    <mergeCell ref="E297:F297"/>
    <mergeCell ref="J297:L297"/>
    <mergeCell ref="U297:W297"/>
    <mergeCell ref="AA297:AB297"/>
    <mergeCell ref="AD297:AE297"/>
    <mergeCell ref="AF297:AG297"/>
    <mergeCell ref="E296:F296"/>
    <mergeCell ref="J296:L296"/>
    <mergeCell ref="U296:W296"/>
    <mergeCell ref="AA296:AB296"/>
    <mergeCell ref="AD296:AE296"/>
    <mergeCell ref="AF294:AG294"/>
    <mergeCell ref="E295:F295"/>
    <mergeCell ref="J295:L295"/>
    <mergeCell ref="U295:W295"/>
    <mergeCell ref="AA295:AB295"/>
    <mergeCell ref="AD295:AE295"/>
    <mergeCell ref="AF295:AG295"/>
    <mergeCell ref="E294:F294"/>
    <mergeCell ref="J294:L294"/>
    <mergeCell ref="U294:W294"/>
    <mergeCell ref="AA294:AB294"/>
    <mergeCell ref="AD294:AE294"/>
    <mergeCell ref="AF292:AG292"/>
    <mergeCell ref="E293:F293"/>
    <mergeCell ref="J293:L293"/>
    <mergeCell ref="U293:W293"/>
    <mergeCell ref="AA293:AB293"/>
    <mergeCell ref="AD293:AE293"/>
    <mergeCell ref="AF293:AG293"/>
    <mergeCell ref="E292:F292"/>
    <mergeCell ref="J292:L292"/>
    <mergeCell ref="U292:W292"/>
    <mergeCell ref="AA292:AB292"/>
    <mergeCell ref="AD292:AE292"/>
    <mergeCell ref="AF290:AG290"/>
    <mergeCell ref="E291:F291"/>
    <mergeCell ref="J291:L291"/>
    <mergeCell ref="U291:W291"/>
    <mergeCell ref="AA291:AB291"/>
    <mergeCell ref="AD291:AE291"/>
    <mergeCell ref="AF291:AG291"/>
    <mergeCell ref="E290:F290"/>
    <mergeCell ref="J290:L290"/>
    <mergeCell ref="U290:W290"/>
    <mergeCell ref="AA290:AB290"/>
    <mergeCell ref="AD290:AE290"/>
    <mergeCell ref="AF288:AG288"/>
    <mergeCell ref="E289:F289"/>
    <mergeCell ref="J289:L289"/>
    <mergeCell ref="U289:W289"/>
    <mergeCell ref="AA289:AB289"/>
    <mergeCell ref="AD289:AE289"/>
    <mergeCell ref="AF289:AG289"/>
    <mergeCell ref="E288:F288"/>
    <mergeCell ref="J288:L288"/>
    <mergeCell ref="U288:W288"/>
    <mergeCell ref="AA288:AB288"/>
    <mergeCell ref="AD288:AE288"/>
    <mergeCell ref="AF286:AG286"/>
    <mergeCell ref="E287:F287"/>
    <mergeCell ref="J287:L287"/>
    <mergeCell ref="U287:W287"/>
    <mergeCell ref="AA287:AB287"/>
    <mergeCell ref="AD287:AE287"/>
    <mergeCell ref="AF287:AG287"/>
    <mergeCell ref="E286:F286"/>
    <mergeCell ref="J286:L286"/>
    <mergeCell ref="U286:W286"/>
    <mergeCell ref="AA286:AB286"/>
    <mergeCell ref="AD286:AE286"/>
    <mergeCell ref="AF284:AG284"/>
    <mergeCell ref="E285:F285"/>
    <mergeCell ref="J285:L285"/>
    <mergeCell ref="U285:W285"/>
    <mergeCell ref="AA285:AB285"/>
    <mergeCell ref="AD285:AE285"/>
    <mergeCell ref="AF285:AG285"/>
    <mergeCell ref="E284:F284"/>
    <mergeCell ref="J284:L284"/>
    <mergeCell ref="U284:W284"/>
    <mergeCell ref="AA284:AB284"/>
    <mergeCell ref="AD284:AE284"/>
    <mergeCell ref="AF282:AG282"/>
    <mergeCell ref="E283:F283"/>
    <mergeCell ref="J283:L283"/>
    <mergeCell ref="U283:W283"/>
    <mergeCell ref="AA283:AB283"/>
    <mergeCell ref="AD283:AE283"/>
    <mergeCell ref="AF283:AG283"/>
    <mergeCell ref="E282:F282"/>
    <mergeCell ref="J282:L282"/>
    <mergeCell ref="U282:W282"/>
    <mergeCell ref="AA282:AB282"/>
    <mergeCell ref="AD282:AE282"/>
    <mergeCell ref="AF280:AG280"/>
    <mergeCell ref="E281:F281"/>
    <mergeCell ref="J281:L281"/>
    <mergeCell ref="U281:W281"/>
    <mergeCell ref="AA281:AB281"/>
    <mergeCell ref="AD281:AE281"/>
    <mergeCell ref="AF281:AG281"/>
    <mergeCell ref="E280:F280"/>
    <mergeCell ref="J280:L280"/>
    <mergeCell ref="U280:W280"/>
    <mergeCell ref="AA280:AB280"/>
    <mergeCell ref="AD280:AE280"/>
    <mergeCell ref="AF278:AG278"/>
    <mergeCell ref="E279:F279"/>
    <mergeCell ref="J279:L279"/>
    <mergeCell ref="U279:W279"/>
    <mergeCell ref="AA279:AB279"/>
    <mergeCell ref="AD279:AE279"/>
    <mergeCell ref="AF279:AG279"/>
    <mergeCell ref="E278:F278"/>
    <mergeCell ref="J278:L278"/>
    <mergeCell ref="U278:W278"/>
    <mergeCell ref="AA278:AB278"/>
    <mergeCell ref="AD278:AE278"/>
    <mergeCell ref="AF276:AG276"/>
    <mergeCell ref="E277:F277"/>
    <mergeCell ref="J277:L277"/>
    <mergeCell ref="U277:W277"/>
    <mergeCell ref="AA277:AB277"/>
    <mergeCell ref="AD277:AE277"/>
    <mergeCell ref="AF277:AG277"/>
    <mergeCell ref="E276:F276"/>
    <mergeCell ref="J276:L276"/>
    <mergeCell ref="U276:W276"/>
    <mergeCell ref="AA276:AB276"/>
    <mergeCell ref="AD276:AE276"/>
    <mergeCell ref="AF274:AG274"/>
    <mergeCell ref="E275:F275"/>
    <mergeCell ref="J275:L275"/>
    <mergeCell ref="U275:W275"/>
    <mergeCell ref="AA275:AB275"/>
    <mergeCell ref="AD275:AE275"/>
    <mergeCell ref="AF275:AG275"/>
    <mergeCell ref="E274:F274"/>
    <mergeCell ref="J274:L274"/>
    <mergeCell ref="U274:W274"/>
    <mergeCell ref="AA274:AB274"/>
    <mergeCell ref="AD274:AE274"/>
    <mergeCell ref="AF272:AG272"/>
    <mergeCell ref="E273:F273"/>
    <mergeCell ref="J273:L273"/>
    <mergeCell ref="U273:W273"/>
    <mergeCell ref="AA273:AB273"/>
    <mergeCell ref="AD273:AE273"/>
    <mergeCell ref="AF273:AG273"/>
    <mergeCell ref="E272:F272"/>
    <mergeCell ref="J272:L272"/>
    <mergeCell ref="U272:W272"/>
    <mergeCell ref="AA272:AB272"/>
    <mergeCell ref="AD272:AE272"/>
    <mergeCell ref="AF270:AG270"/>
    <mergeCell ref="E271:F271"/>
    <mergeCell ref="J271:L271"/>
    <mergeCell ref="U271:W271"/>
    <mergeCell ref="AA271:AB271"/>
    <mergeCell ref="AD271:AE271"/>
    <mergeCell ref="AF271:AG271"/>
    <mergeCell ref="E270:F270"/>
    <mergeCell ref="J270:L270"/>
    <mergeCell ref="U270:W270"/>
    <mergeCell ref="AA270:AB270"/>
    <mergeCell ref="AD270:AE270"/>
    <mergeCell ref="AF268:AG268"/>
    <mergeCell ref="E269:F269"/>
    <mergeCell ref="J269:L269"/>
    <mergeCell ref="U269:W269"/>
    <mergeCell ref="AA269:AB269"/>
    <mergeCell ref="AD269:AE269"/>
    <mergeCell ref="AF269:AG269"/>
    <mergeCell ref="E268:F268"/>
    <mergeCell ref="J268:L268"/>
    <mergeCell ref="U268:W268"/>
    <mergeCell ref="AA268:AB268"/>
    <mergeCell ref="AD268:AE268"/>
    <mergeCell ref="AF266:AG266"/>
    <mergeCell ref="E267:F267"/>
    <mergeCell ref="J267:L267"/>
    <mergeCell ref="U267:W267"/>
    <mergeCell ref="AA267:AB267"/>
    <mergeCell ref="AD267:AE267"/>
    <mergeCell ref="AF267:AG267"/>
    <mergeCell ref="E266:F266"/>
    <mergeCell ref="J266:L266"/>
    <mergeCell ref="U266:W266"/>
    <mergeCell ref="AA266:AB266"/>
    <mergeCell ref="AD266:AE266"/>
    <mergeCell ref="AF264:AG264"/>
    <mergeCell ref="E265:F265"/>
    <mergeCell ref="J265:L265"/>
    <mergeCell ref="U265:W265"/>
    <mergeCell ref="AA265:AB265"/>
    <mergeCell ref="AD265:AE265"/>
    <mergeCell ref="AF265:AG265"/>
    <mergeCell ref="E264:F264"/>
    <mergeCell ref="J264:L264"/>
    <mergeCell ref="U264:W264"/>
    <mergeCell ref="AA264:AB264"/>
    <mergeCell ref="AD264:AE264"/>
    <mergeCell ref="AF262:AG262"/>
    <mergeCell ref="E263:F263"/>
    <mergeCell ref="J263:L263"/>
    <mergeCell ref="U263:W263"/>
    <mergeCell ref="AA263:AB263"/>
    <mergeCell ref="AD263:AE263"/>
    <mergeCell ref="AF263:AG263"/>
    <mergeCell ref="E262:F262"/>
    <mergeCell ref="J262:L262"/>
    <mergeCell ref="U262:W262"/>
    <mergeCell ref="AA262:AB262"/>
    <mergeCell ref="AD262:AE262"/>
    <mergeCell ref="AF260:AG260"/>
    <mergeCell ref="E261:F261"/>
    <mergeCell ref="J261:L261"/>
    <mergeCell ref="U261:W261"/>
    <mergeCell ref="AA261:AB261"/>
    <mergeCell ref="AD261:AE261"/>
    <mergeCell ref="AF261:AG261"/>
    <mergeCell ref="E260:F260"/>
    <mergeCell ref="J260:L260"/>
    <mergeCell ref="U260:W260"/>
    <mergeCell ref="AA260:AB260"/>
    <mergeCell ref="AD260:AE260"/>
    <mergeCell ref="AF258:AG258"/>
    <mergeCell ref="E259:F259"/>
    <mergeCell ref="J259:L259"/>
    <mergeCell ref="U259:W259"/>
    <mergeCell ref="AA259:AB259"/>
    <mergeCell ref="AD259:AE259"/>
    <mergeCell ref="AF259:AG259"/>
    <mergeCell ref="E258:F258"/>
    <mergeCell ref="J258:L258"/>
    <mergeCell ref="U258:W258"/>
    <mergeCell ref="AA258:AB258"/>
    <mergeCell ref="AD258:AE258"/>
    <mergeCell ref="AF256:AG256"/>
    <mergeCell ref="E257:F257"/>
    <mergeCell ref="J257:L257"/>
    <mergeCell ref="U257:W257"/>
    <mergeCell ref="AA257:AB257"/>
    <mergeCell ref="AD257:AE257"/>
    <mergeCell ref="AF257:AG257"/>
    <mergeCell ref="E256:F256"/>
    <mergeCell ref="J256:L256"/>
    <mergeCell ref="U256:W256"/>
    <mergeCell ref="AA256:AB256"/>
    <mergeCell ref="AD256:AE256"/>
    <mergeCell ref="AF254:AG254"/>
    <mergeCell ref="E255:F255"/>
    <mergeCell ref="J255:L255"/>
    <mergeCell ref="U255:W255"/>
    <mergeCell ref="AA255:AB255"/>
    <mergeCell ref="AD255:AE255"/>
    <mergeCell ref="AF255:AG255"/>
    <mergeCell ref="E254:F254"/>
    <mergeCell ref="J254:L254"/>
    <mergeCell ref="U254:W254"/>
    <mergeCell ref="AA254:AB254"/>
    <mergeCell ref="AD254:AE254"/>
    <mergeCell ref="J246:L246"/>
    <mergeCell ref="U246:W246"/>
    <mergeCell ref="AA246:AB246"/>
    <mergeCell ref="AD246:AE246"/>
    <mergeCell ref="AF252:AG252"/>
    <mergeCell ref="E253:F253"/>
    <mergeCell ref="J253:L253"/>
    <mergeCell ref="U253:W253"/>
    <mergeCell ref="AA253:AB253"/>
    <mergeCell ref="AD253:AE253"/>
    <mergeCell ref="AF253:AG253"/>
    <mergeCell ref="E252:F252"/>
    <mergeCell ref="J252:L252"/>
    <mergeCell ref="U252:W252"/>
    <mergeCell ref="AA252:AB252"/>
    <mergeCell ref="AD252:AE252"/>
    <mergeCell ref="AF250:AG250"/>
    <mergeCell ref="E251:F251"/>
    <mergeCell ref="J251:L251"/>
    <mergeCell ref="U251:W251"/>
    <mergeCell ref="AA251:AB251"/>
    <mergeCell ref="AD251:AE251"/>
    <mergeCell ref="AF251:AG251"/>
    <mergeCell ref="E250:F250"/>
    <mergeCell ref="J250:L250"/>
    <mergeCell ref="U250:W250"/>
    <mergeCell ref="AA250:AB250"/>
    <mergeCell ref="AD250:AE250"/>
    <mergeCell ref="E245:F245"/>
    <mergeCell ref="J245:L245"/>
    <mergeCell ref="U245:W245"/>
    <mergeCell ref="AA245:AB245"/>
    <mergeCell ref="AD245:AE245"/>
    <mergeCell ref="AF245:AG245"/>
    <mergeCell ref="AF244:AG244"/>
    <mergeCell ref="E244:F244"/>
    <mergeCell ref="J244:L244"/>
    <mergeCell ref="U244:W244"/>
    <mergeCell ref="AA244:AB244"/>
    <mergeCell ref="AD244:AE244"/>
    <mergeCell ref="AF248:AG248"/>
    <mergeCell ref="E249:F249"/>
    <mergeCell ref="J249:L249"/>
    <mergeCell ref="U249:W249"/>
    <mergeCell ref="AA249:AB249"/>
    <mergeCell ref="AD249:AE249"/>
    <mergeCell ref="AF249:AG249"/>
    <mergeCell ref="E248:F248"/>
    <mergeCell ref="J248:L248"/>
    <mergeCell ref="U248:W248"/>
    <mergeCell ref="AA248:AB248"/>
    <mergeCell ref="AD248:AE248"/>
    <mergeCell ref="AF246:AG246"/>
    <mergeCell ref="E247:F247"/>
    <mergeCell ref="J247:L247"/>
    <mergeCell ref="U247:W247"/>
    <mergeCell ref="AA247:AB247"/>
    <mergeCell ref="AD247:AE247"/>
    <mergeCell ref="AF247:AG247"/>
    <mergeCell ref="E246:F246"/>
    <mergeCell ref="AF242:AG242"/>
    <mergeCell ref="E243:F243"/>
    <mergeCell ref="J243:L243"/>
    <mergeCell ref="U243:W243"/>
    <mergeCell ref="AA243:AB243"/>
    <mergeCell ref="AD243:AE243"/>
    <mergeCell ref="AF243:AG243"/>
    <mergeCell ref="E242:F242"/>
    <mergeCell ref="J242:L242"/>
    <mergeCell ref="U242:W242"/>
    <mergeCell ref="AA242:AB242"/>
    <mergeCell ref="AD242:AE242"/>
    <mergeCell ref="AF240:AG240"/>
    <mergeCell ref="E241:F241"/>
    <mergeCell ref="J241:L241"/>
    <mergeCell ref="U241:W241"/>
    <mergeCell ref="AA241:AB241"/>
    <mergeCell ref="AD241:AE241"/>
    <mergeCell ref="AF241:AG241"/>
    <mergeCell ref="E240:F240"/>
    <mergeCell ref="J240:L240"/>
    <mergeCell ref="U240:W240"/>
    <mergeCell ref="AA240:AB240"/>
    <mergeCell ref="AD240:AE240"/>
    <mergeCell ref="AF238:AG238"/>
    <mergeCell ref="E239:F239"/>
    <mergeCell ref="J239:L239"/>
    <mergeCell ref="U239:W239"/>
    <mergeCell ref="AA239:AB239"/>
    <mergeCell ref="AD239:AE239"/>
    <mergeCell ref="AF239:AG239"/>
    <mergeCell ref="E238:F238"/>
    <mergeCell ref="J238:L238"/>
    <mergeCell ref="U238:W238"/>
    <mergeCell ref="AA238:AB238"/>
    <mergeCell ref="AD238:AE238"/>
    <mergeCell ref="AF236:AG236"/>
    <mergeCell ref="E237:F237"/>
    <mergeCell ref="J237:L237"/>
    <mergeCell ref="U237:W237"/>
    <mergeCell ref="AA237:AB237"/>
    <mergeCell ref="AD237:AE237"/>
    <mergeCell ref="AF237:AG237"/>
    <mergeCell ref="E236:F236"/>
    <mergeCell ref="J236:L236"/>
    <mergeCell ref="U236:W236"/>
    <mergeCell ref="AA236:AB236"/>
    <mergeCell ref="AD236:AE236"/>
    <mergeCell ref="AF234:AG234"/>
    <mergeCell ref="E235:F235"/>
    <mergeCell ref="J235:L235"/>
    <mergeCell ref="U235:W235"/>
    <mergeCell ref="AA235:AB235"/>
    <mergeCell ref="AD235:AE235"/>
    <mergeCell ref="AF235:AG235"/>
    <mergeCell ref="E234:F234"/>
    <mergeCell ref="J234:L234"/>
    <mergeCell ref="U234:W234"/>
    <mergeCell ref="AA234:AB234"/>
    <mergeCell ref="AD234:AE234"/>
    <mergeCell ref="AF232:AG232"/>
    <mergeCell ref="E233:F233"/>
    <mergeCell ref="J233:L233"/>
    <mergeCell ref="U233:W233"/>
    <mergeCell ref="AA233:AB233"/>
    <mergeCell ref="AD233:AE233"/>
    <mergeCell ref="AF233:AG233"/>
    <mergeCell ref="E232:F232"/>
    <mergeCell ref="J232:L232"/>
    <mergeCell ref="U232:W232"/>
    <mergeCell ref="AA232:AB232"/>
    <mergeCell ref="AD232:AE232"/>
    <mergeCell ref="AF230:AG230"/>
    <mergeCell ref="E231:F231"/>
    <mergeCell ref="J231:L231"/>
    <mergeCell ref="U231:W231"/>
    <mergeCell ref="AA231:AB231"/>
    <mergeCell ref="AD231:AE231"/>
    <mergeCell ref="AF231:AG231"/>
    <mergeCell ref="E230:F230"/>
    <mergeCell ref="J230:L230"/>
    <mergeCell ref="U230:W230"/>
    <mergeCell ref="AA230:AB230"/>
    <mergeCell ref="AD230:AE230"/>
    <mergeCell ref="AF228:AG228"/>
    <mergeCell ref="E229:F229"/>
    <mergeCell ref="J229:L229"/>
    <mergeCell ref="U229:W229"/>
    <mergeCell ref="AA229:AB229"/>
    <mergeCell ref="AD229:AE229"/>
    <mergeCell ref="AF229:AG229"/>
    <mergeCell ref="E228:F228"/>
    <mergeCell ref="J228:L228"/>
    <mergeCell ref="U228:W228"/>
    <mergeCell ref="AA228:AB228"/>
    <mergeCell ref="AD228:AE228"/>
    <mergeCell ref="AF226:AG226"/>
    <mergeCell ref="E227:F227"/>
    <mergeCell ref="J227:L227"/>
    <mergeCell ref="U227:W227"/>
    <mergeCell ref="AA227:AB227"/>
    <mergeCell ref="AD227:AE227"/>
    <mergeCell ref="AF227:AG227"/>
    <mergeCell ref="E226:F226"/>
    <mergeCell ref="J226:L226"/>
    <mergeCell ref="U226:W226"/>
    <mergeCell ref="AA226:AB226"/>
    <mergeCell ref="AD226:AE226"/>
    <mergeCell ref="AF224:AG224"/>
    <mergeCell ref="E225:F225"/>
    <mergeCell ref="J225:L225"/>
    <mergeCell ref="U225:W225"/>
    <mergeCell ref="AA225:AB225"/>
    <mergeCell ref="AD225:AE225"/>
    <mergeCell ref="AF225:AG225"/>
    <mergeCell ref="E224:F224"/>
    <mergeCell ref="J224:L224"/>
    <mergeCell ref="U224:W224"/>
    <mergeCell ref="AA224:AB224"/>
    <mergeCell ref="AD224:AE224"/>
    <mergeCell ref="AF222:AG222"/>
    <mergeCell ref="E223:F223"/>
    <mergeCell ref="J223:L223"/>
    <mergeCell ref="U223:W223"/>
    <mergeCell ref="AA223:AB223"/>
    <mergeCell ref="AD223:AE223"/>
    <mergeCell ref="AF223:AG223"/>
    <mergeCell ref="E222:F222"/>
    <mergeCell ref="J222:L222"/>
    <mergeCell ref="U222:W222"/>
    <mergeCell ref="AA222:AB222"/>
    <mergeCell ref="AD222:AE222"/>
    <mergeCell ref="AF220:AG220"/>
    <mergeCell ref="E221:F221"/>
    <mergeCell ref="J221:L221"/>
    <mergeCell ref="U221:W221"/>
    <mergeCell ref="AA221:AB221"/>
    <mergeCell ref="AD221:AE221"/>
    <mergeCell ref="AF221:AG221"/>
    <mergeCell ref="E220:F220"/>
    <mergeCell ref="J220:L220"/>
    <mergeCell ref="U220:W220"/>
    <mergeCell ref="AA220:AB220"/>
    <mergeCell ref="AD220:AE220"/>
    <mergeCell ref="AF218:AG218"/>
    <mergeCell ref="E219:F219"/>
    <mergeCell ref="J219:L219"/>
    <mergeCell ref="U219:W219"/>
    <mergeCell ref="AA219:AB219"/>
    <mergeCell ref="AD219:AE219"/>
    <mergeCell ref="AF219:AG219"/>
    <mergeCell ref="E218:F218"/>
    <mergeCell ref="J218:L218"/>
    <mergeCell ref="U218:W218"/>
    <mergeCell ref="AA218:AB218"/>
    <mergeCell ref="AD218:AE218"/>
    <mergeCell ref="AF216:AG216"/>
    <mergeCell ref="E217:F217"/>
    <mergeCell ref="J217:L217"/>
    <mergeCell ref="U217:W217"/>
    <mergeCell ref="AA217:AB217"/>
    <mergeCell ref="AD217:AE217"/>
    <mergeCell ref="AF217:AG217"/>
    <mergeCell ref="E216:F216"/>
    <mergeCell ref="J216:L216"/>
    <mergeCell ref="U216:W216"/>
    <mergeCell ref="AA216:AB216"/>
    <mergeCell ref="AD216:AE216"/>
    <mergeCell ref="AF214:AG214"/>
    <mergeCell ref="E215:F215"/>
    <mergeCell ref="J215:L215"/>
    <mergeCell ref="U215:W215"/>
    <mergeCell ref="AA215:AB215"/>
    <mergeCell ref="AD215:AE215"/>
    <mergeCell ref="AF215:AG215"/>
    <mergeCell ref="E214:F214"/>
    <mergeCell ref="J214:L214"/>
    <mergeCell ref="U214:W214"/>
    <mergeCell ref="AA214:AB214"/>
    <mergeCell ref="AD214:AE214"/>
    <mergeCell ref="AF212:AG212"/>
    <mergeCell ref="E213:F213"/>
    <mergeCell ref="J213:L213"/>
    <mergeCell ref="U213:W213"/>
    <mergeCell ref="AA213:AB213"/>
    <mergeCell ref="AD213:AE213"/>
    <mergeCell ref="AF213:AG213"/>
    <mergeCell ref="E212:F212"/>
    <mergeCell ref="J212:L212"/>
    <mergeCell ref="U212:W212"/>
    <mergeCell ref="AA212:AB212"/>
    <mergeCell ref="AD212:AE212"/>
    <mergeCell ref="AF210:AG210"/>
    <mergeCell ref="E211:F211"/>
    <mergeCell ref="J211:L211"/>
    <mergeCell ref="U211:W211"/>
    <mergeCell ref="AA211:AB211"/>
    <mergeCell ref="AD211:AE211"/>
    <mergeCell ref="AF211:AG211"/>
    <mergeCell ref="E210:F210"/>
    <mergeCell ref="J210:L210"/>
    <mergeCell ref="U210:W210"/>
    <mergeCell ref="AA210:AB210"/>
    <mergeCell ref="AD210:AE210"/>
    <mergeCell ref="AF208:AG208"/>
    <mergeCell ref="E209:F209"/>
    <mergeCell ref="J209:L209"/>
    <mergeCell ref="U209:W209"/>
    <mergeCell ref="AA209:AB209"/>
    <mergeCell ref="AD209:AE209"/>
    <mergeCell ref="AF209:AG209"/>
    <mergeCell ref="E208:F208"/>
    <mergeCell ref="J208:L208"/>
    <mergeCell ref="U208:W208"/>
    <mergeCell ref="AA208:AB208"/>
    <mergeCell ref="AD208:AE208"/>
    <mergeCell ref="AF206:AG206"/>
    <mergeCell ref="E207:F207"/>
    <mergeCell ref="J207:L207"/>
    <mergeCell ref="U207:W207"/>
    <mergeCell ref="AA207:AB207"/>
    <mergeCell ref="AD207:AE207"/>
    <mergeCell ref="AF207:AG207"/>
    <mergeCell ref="E206:F206"/>
    <mergeCell ref="J206:L206"/>
    <mergeCell ref="U206:W206"/>
    <mergeCell ref="AA206:AB206"/>
    <mergeCell ref="AD206:AE206"/>
    <mergeCell ref="AF204:AG204"/>
    <mergeCell ref="E205:F205"/>
    <mergeCell ref="J205:L205"/>
    <mergeCell ref="U205:W205"/>
    <mergeCell ref="AA205:AB205"/>
    <mergeCell ref="AD205:AE205"/>
    <mergeCell ref="AF205:AG205"/>
    <mergeCell ref="E204:F204"/>
    <mergeCell ref="J204:L204"/>
    <mergeCell ref="U204:W204"/>
    <mergeCell ref="AA204:AB204"/>
    <mergeCell ref="AD204:AE204"/>
    <mergeCell ref="AF202:AG202"/>
    <mergeCell ref="E203:F203"/>
    <mergeCell ref="J203:L203"/>
    <mergeCell ref="U203:W203"/>
    <mergeCell ref="AA203:AB203"/>
    <mergeCell ref="AD203:AE203"/>
    <mergeCell ref="AF203:AG203"/>
    <mergeCell ref="E202:F202"/>
    <mergeCell ref="J202:L202"/>
    <mergeCell ref="U202:W202"/>
    <mergeCell ref="AA202:AB202"/>
    <mergeCell ref="AD202:AE202"/>
    <mergeCell ref="AF200:AG200"/>
    <mergeCell ref="E201:F201"/>
    <mergeCell ref="J201:L201"/>
    <mergeCell ref="U201:W201"/>
    <mergeCell ref="AA201:AB201"/>
    <mergeCell ref="AD201:AE201"/>
    <mergeCell ref="AF201:AG201"/>
    <mergeCell ref="E200:F200"/>
    <mergeCell ref="J200:L200"/>
    <mergeCell ref="U200:W200"/>
    <mergeCell ref="AA200:AB200"/>
    <mergeCell ref="AD200:AE200"/>
    <mergeCell ref="AF198:AG198"/>
    <mergeCell ref="E199:F199"/>
    <mergeCell ref="J199:L199"/>
    <mergeCell ref="U199:W199"/>
    <mergeCell ref="AA199:AB199"/>
    <mergeCell ref="AD199:AE199"/>
    <mergeCell ref="AF199:AG199"/>
    <mergeCell ref="E198:F198"/>
    <mergeCell ref="J198:L198"/>
    <mergeCell ref="U198:W198"/>
    <mergeCell ref="AA198:AB198"/>
    <mergeCell ref="AD198:AE198"/>
    <mergeCell ref="AF196:AG196"/>
    <mergeCell ref="E197:F197"/>
    <mergeCell ref="J197:L197"/>
    <mergeCell ref="U197:W197"/>
    <mergeCell ref="AA197:AB197"/>
    <mergeCell ref="AD197:AE197"/>
    <mergeCell ref="AF197:AG197"/>
    <mergeCell ref="E196:F196"/>
    <mergeCell ref="J196:L196"/>
    <mergeCell ref="U196:W196"/>
    <mergeCell ref="AA196:AB196"/>
    <mergeCell ref="AD196:AE196"/>
    <mergeCell ref="AF194:AG194"/>
    <mergeCell ref="E195:F195"/>
    <mergeCell ref="J195:L195"/>
    <mergeCell ref="U195:W195"/>
    <mergeCell ref="AA195:AB195"/>
    <mergeCell ref="AD195:AE195"/>
    <mergeCell ref="AF195:AG195"/>
    <mergeCell ref="E194:F194"/>
    <mergeCell ref="J194:L194"/>
    <mergeCell ref="U194:W194"/>
    <mergeCell ref="AA194:AB194"/>
    <mergeCell ref="AD194:AE194"/>
    <mergeCell ref="AF192:AG192"/>
    <mergeCell ref="E193:F193"/>
    <mergeCell ref="J193:L193"/>
    <mergeCell ref="U193:W193"/>
    <mergeCell ref="AA193:AB193"/>
    <mergeCell ref="AD193:AE193"/>
    <mergeCell ref="AF193:AG193"/>
    <mergeCell ref="E192:F192"/>
    <mergeCell ref="J192:L192"/>
    <mergeCell ref="U192:W192"/>
    <mergeCell ref="AA192:AB192"/>
    <mergeCell ref="AD192:AE192"/>
    <mergeCell ref="AF190:AG190"/>
    <mergeCell ref="E191:F191"/>
    <mergeCell ref="J191:L191"/>
    <mergeCell ref="U191:W191"/>
    <mergeCell ref="AA191:AB191"/>
    <mergeCell ref="AD191:AE191"/>
    <mergeCell ref="AF191:AG191"/>
    <mergeCell ref="E190:F190"/>
    <mergeCell ref="J190:L190"/>
    <mergeCell ref="U190:W190"/>
    <mergeCell ref="AA190:AB190"/>
    <mergeCell ref="AD190:AE190"/>
    <mergeCell ref="AF188:AG188"/>
    <mergeCell ref="E189:F189"/>
    <mergeCell ref="J189:L189"/>
    <mergeCell ref="U189:W189"/>
    <mergeCell ref="AA189:AB189"/>
    <mergeCell ref="AD189:AE189"/>
    <mergeCell ref="AF189:AG189"/>
    <mergeCell ref="E188:F188"/>
    <mergeCell ref="J188:L188"/>
    <mergeCell ref="U188:W188"/>
    <mergeCell ref="AA188:AB188"/>
    <mergeCell ref="AD188:AE188"/>
    <mergeCell ref="AF186:AG186"/>
    <mergeCell ref="E187:F187"/>
    <mergeCell ref="J187:L187"/>
    <mergeCell ref="U187:W187"/>
    <mergeCell ref="AA187:AB187"/>
    <mergeCell ref="AD187:AE187"/>
    <mergeCell ref="AF187:AG187"/>
    <mergeCell ref="E186:F186"/>
    <mergeCell ref="J186:L186"/>
    <mergeCell ref="U186:W186"/>
    <mergeCell ref="AA186:AB186"/>
    <mergeCell ref="AD186:AE186"/>
    <mergeCell ref="AF184:AG184"/>
    <mergeCell ref="E185:F185"/>
    <mergeCell ref="J185:L185"/>
    <mergeCell ref="U185:W185"/>
    <mergeCell ref="AA185:AB185"/>
    <mergeCell ref="AD185:AE185"/>
    <mergeCell ref="AF185:AG185"/>
    <mergeCell ref="E184:F184"/>
    <mergeCell ref="J184:L184"/>
    <mergeCell ref="U184:W184"/>
    <mergeCell ref="AA184:AB184"/>
    <mergeCell ref="AD184:AE184"/>
    <mergeCell ref="AF182:AG182"/>
    <mergeCell ref="E183:F183"/>
    <mergeCell ref="J183:L183"/>
    <mergeCell ref="U183:W183"/>
    <mergeCell ref="AA183:AB183"/>
    <mergeCell ref="AD183:AE183"/>
    <mergeCell ref="AF183:AG183"/>
    <mergeCell ref="E182:F182"/>
    <mergeCell ref="J182:L182"/>
    <mergeCell ref="U182:W182"/>
    <mergeCell ref="AA182:AB182"/>
    <mergeCell ref="AD182:AE182"/>
    <mergeCell ref="AF180:AG180"/>
    <mergeCell ref="E181:F181"/>
    <mergeCell ref="J181:L181"/>
    <mergeCell ref="U181:W181"/>
    <mergeCell ref="AA181:AB181"/>
    <mergeCell ref="AD181:AE181"/>
    <mergeCell ref="AF181:AG181"/>
    <mergeCell ref="E180:F180"/>
    <mergeCell ref="J180:L180"/>
    <mergeCell ref="U180:W180"/>
    <mergeCell ref="AA180:AB180"/>
    <mergeCell ref="AD180:AE180"/>
    <mergeCell ref="AF178:AG178"/>
    <mergeCell ref="E179:F179"/>
    <mergeCell ref="J179:L179"/>
    <mergeCell ref="U179:W179"/>
    <mergeCell ref="AA179:AB179"/>
    <mergeCell ref="AD179:AE179"/>
    <mergeCell ref="AF179:AG179"/>
    <mergeCell ref="E178:F178"/>
    <mergeCell ref="J178:L178"/>
    <mergeCell ref="U178:W178"/>
    <mergeCell ref="AA178:AB178"/>
    <mergeCell ref="AD178:AE178"/>
    <mergeCell ref="AF176:AG176"/>
    <mergeCell ref="E177:F177"/>
    <mergeCell ref="J177:L177"/>
    <mergeCell ref="U177:W177"/>
    <mergeCell ref="AA177:AB177"/>
    <mergeCell ref="AD177:AE177"/>
    <mergeCell ref="AF177:AG177"/>
    <mergeCell ref="E176:F176"/>
    <mergeCell ref="J176:L176"/>
    <mergeCell ref="U176:W176"/>
    <mergeCell ref="AA176:AB176"/>
    <mergeCell ref="AD176:AE176"/>
    <mergeCell ref="AF174:AG174"/>
    <mergeCell ref="E175:F175"/>
    <mergeCell ref="J175:L175"/>
    <mergeCell ref="U175:W175"/>
    <mergeCell ref="AA175:AB175"/>
    <mergeCell ref="AD175:AE175"/>
    <mergeCell ref="AF175:AG175"/>
    <mergeCell ref="E174:F174"/>
    <mergeCell ref="J174:L174"/>
    <mergeCell ref="U174:W174"/>
    <mergeCell ref="AA174:AB174"/>
    <mergeCell ref="AD174:AE174"/>
    <mergeCell ref="AF172:AG172"/>
    <mergeCell ref="E173:F173"/>
    <mergeCell ref="J173:L173"/>
    <mergeCell ref="U173:W173"/>
    <mergeCell ref="AA173:AB173"/>
    <mergeCell ref="AD173:AE173"/>
    <mergeCell ref="AF173:AG173"/>
    <mergeCell ref="E172:F172"/>
    <mergeCell ref="J172:L172"/>
    <mergeCell ref="U172:W172"/>
    <mergeCell ref="AA172:AB172"/>
    <mergeCell ref="AD172:AE172"/>
    <mergeCell ref="AF170:AG170"/>
    <mergeCell ref="E171:F171"/>
    <mergeCell ref="J171:L171"/>
    <mergeCell ref="U171:W171"/>
    <mergeCell ref="AA171:AB171"/>
    <mergeCell ref="AD171:AE171"/>
    <mergeCell ref="AF171:AG171"/>
    <mergeCell ref="E170:F170"/>
    <mergeCell ref="J170:L170"/>
    <mergeCell ref="U170:W170"/>
    <mergeCell ref="AA170:AB170"/>
    <mergeCell ref="AD170:AE170"/>
    <mergeCell ref="AF168:AG168"/>
    <mergeCell ref="E169:F169"/>
    <mergeCell ref="J169:L169"/>
    <mergeCell ref="U169:W169"/>
    <mergeCell ref="AA169:AB169"/>
    <mergeCell ref="AD169:AE169"/>
    <mergeCell ref="AF169:AG169"/>
    <mergeCell ref="E168:F168"/>
    <mergeCell ref="J168:L168"/>
    <mergeCell ref="U168:W168"/>
    <mergeCell ref="AA168:AB168"/>
    <mergeCell ref="AD168:AE168"/>
    <mergeCell ref="AF166:AG166"/>
    <mergeCell ref="E167:F167"/>
    <mergeCell ref="J167:L167"/>
    <mergeCell ref="U167:W167"/>
    <mergeCell ref="AA167:AB167"/>
    <mergeCell ref="AD167:AE167"/>
    <mergeCell ref="AF167:AG167"/>
    <mergeCell ref="E166:F166"/>
    <mergeCell ref="J166:L166"/>
    <mergeCell ref="U166:W166"/>
    <mergeCell ref="AA166:AB166"/>
    <mergeCell ref="AD166:AE166"/>
    <mergeCell ref="AF164:AG164"/>
    <mergeCell ref="E165:F165"/>
    <mergeCell ref="J165:L165"/>
    <mergeCell ref="U165:W165"/>
    <mergeCell ref="AA165:AB165"/>
    <mergeCell ref="AD165:AE165"/>
    <mergeCell ref="AF165:AG165"/>
    <mergeCell ref="E164:F164"/>
    <mergeCell ref="J164:L164"/>
    <mergeCell ref="U164:W164"/>
    <mergeCell ref="AA164:AB164"/>
    <mergeCell ref="AD164:AE164"/>
    <mergeCell ref="AF162:AG162"/>
    <mergeCell ref="E163:F163"/>
    <mergeCell ref="J163:L163"/>
    <mergeCell ref="U163:W163"/>
    <mergeCell ref="AA163:AB163"/>
    <mergeCell ref="AD163:AE163"/>
    <mergeCell ref="AF163:AG163"/>
    <mergeCell ref="E162:F162"/>
    <mergeCell ref="J162:L162"/>
    <mergeCell ref="U162:W162"/>
    <mergeCell ref="AA162:AB162"/>
    <mergeCell ref="AD162:AE162"/>
    <mergeCell ref="AF160:AG160"/>
    <mergeCell ref="E161:F161"/>
    <mergeCell ref="J161:L161"/>
    <mergeCell ref="U161:W161"/>
    <mergeCell ref="AA161:AB161"/>
    <mergeCell ref="AD161:AE161"/>
    <mergeCell ref="AF161:AG161"/>
    <mergeCell ref="E160:F160"/>
    <mergeCell ref="J160:L160"/>
    <mergeCell ref="U160:W160"/>
    <mergeCell ref="AA160:AB160"/>
    <mergeCell ref="AD160:AE160"/>
    <mergeCell ref="AF158:AG158"/>
    <mergeCell ref="E159:F159"/>
    <mergeCell ref="J159:L159"/>
    <mergeCell ref="U159:W159"/>
    <mergeCell ref="AA159:AB159"/>
    <mergeCell ref="AD159:AE159"/>
    <mergeCell ref="AF159:AG159"/>
    <mergeCell ref="E158:F158"/>
    <mergeCell ref="J158:L158"/>
    <mergeCell ref="U158:W158"/>
    <mergeCell ref="AA158:AB158"/>
    <mergeCell ref="AD158:AE158"/>
    <mergeCell ref="AF156:AG156"/>
    <mergeCell ref="E157:F157"/>
    <mergeCell ref="J157:L157"/>
    <mergeCell ref="U157:W157"/>
    <mergeCell ref="AA157:AB157"/>
    <mergeCell ref="AD157:AE157"/>
    <mergeCell ref="AF157:AG157"/>
    <mergeCell ref="E156:F156"/>
    <mergeCell ref="J156:L156"/>
    <mergeCell ref="U156:W156"/>
    <mergeCell ref="AA156:AB156"/>
    <mergeCell ref="AD156:AE156"/>
    <mergeCell ref="AF154:AG154"/>
    <mergeCell ref="E155:F155"/>
    <mergeCell ref="J155:L155"/>
    <mergeCell ref="U155:W155"/>
    <mergeCell ref="AA155:AB155"/>
    <mergeCell ref="AD155:AE155"/>
    <mergeCell ref="AF155:AG155"/>
    <mergeCell ref="E154:F154"/>
    <mergeCell ref="J154:L154"/>
    <mergeCell ref="U154:W154"/>
    <mergeCell ref="AA154:AB154"/>
    <mergeCell ref="AD154:AE154"/>
    <mergeCell ref="AF152:AG152"/>
    <mergeCell ref="E153:F153"/>
    <mergeCell ref="J153:L153"/>
    <mergeCell ref="U153:W153"/>
    <mergeCell ref="AA153:AB153"/>
    <mergeCell ref="AD153:AE153"/>
    <mergeCell ref="AF153:AG153"/>
    <mergeCell ref="E152:F152"/>
    <mergeCell ref="J152:L152"/>
    <mergeCell ref="U152:W152"/>
    <mergeCell ref="AA152:AB152"/>
    <mergeCell ref="AD152:AE152"/>
    <mergeCell ref="AF150:AG150"/>
    <mergeCell ref="E151:F151"/>
    <mergeCell ref="J151:L151"/>
    <mergeCell ref="U151:W151"/>
    <mergeCell ref="AA151:AB151"/>
    <mergeCell ref="AD151:AE151"/>
    <mergeCell ref="AF151:AG151"/>
    <mergeCell ref="E150:F150"/>
    <mergeCell ref="J150:L150"/>
    <mergeCell ref="U150:W150"/>
    <mergeCell ref="AA150:AB150"/>
    <mergeCell ref="AD150:AE150"/>
    <mergeCell ref="AF148:AG148"/>
    <mergeCell ref="E149:F149"/>
    <mergeCell ref="J149:L149"/>
    <mergeCell ref="U149:W149"/>
    <mergeCell ref="AA149:AB149"/>
    <mergeCell ref="AD149:AE149"/>
    <mergeCell ref="AF149:AG149"/>
    <mergeCell ref="E148:F148"/>
    <mergeCell ref="J148:L148"/>
    <mergeCell ref="U148:W148"/>
    <mergeCell ref="AA148:AB148"/>
    <mergeCell ref="AD148:AE148"/>
    <mergeCell ref="AF146:AG146"/>
    <mergeCell ref="E147:F147"/>
    <mergeCell ref="J147:L147"/>
    <mergeCell ref="U147:W147"/>
    <mergeCell ref="AA147:AB147"/>
    <mergeCell ref="AD147:AE147"/>
    <mergeCell ref="AF147:AG147"/>
    <mergeCell ref="E146:F146"/>
    <mergeCell ref="J146:L146"/>
    <mergeCell ref="U146:W146"/>
    <mergeCell ref="AA146:AB146"/>
    <mergeCell ref="AD146:AE146"/>
    <mergeCell ref="AF144:AG144"/>
    <mergeCell ref="E145:F145"/>
    <mergeCell ref="J145:L145"/>
    <mergeCell ref="U145:W145"/>
    <mergeCell ref="AA145:AB145"/>
    <mergeCell ref="AD145:AE145"/>
    <mergeCell ref="AF145:AG145"/>
    <mergeCell ref="E144:F144"/>
    <mergeCell ref="J144:L144"/>
    <mergeCell ref="U144:W144"/>
    <mergeCell ref="AA144:AB144"/>
    <mergeCell ref="AD144:AE144"/>
    <mergeCell ref="AF142:AG142"/>
    <mergeCell ref="E143:F143"/>
    <mergeCell ref="J143:L143"/>
    <mergeCell ref="U143:W143"/>
    <mergeCell ref="AA143:AB143"/>
    <mergeCell ref="AD143:AE143"/>
    <mergeCell ref="AF143:AG143"/>
    <mergeCell ref="E142:F142"/>
    <mergeCell ref="J142:L142"/>
    <mergeCell ref="U142:W142"/>
    <mergeCell ref="AA142:AB142"/>
    <mergeCell ref="AD142:AE142"/>
    <mergeCell ref="AF140:AG140"/>
    <mergeCell ref="E141:F141"/>
    <mergeCell ref="J141:L141"/>
    <mergeCell ref="U141:W141"/>
    <mergeCell ref="AA141:AB141"/>
    <mergeCell ref="AD141:AE141"/>
    <mergeCell ref="AF141:AG141"/>
    <mergeCell ref="E140:F140"/>
    <mergeCell ref="J140:L140"/>
    <mergeCell ref="U140:W140"/>
    <mergeCell ref="AA140:AB140"/>
    <mergeCell ref="AD140:AE140"/>
    <mergeCell ref="AF138:AG138"/>
    <mergeCell ref="E139:F139"/>
    <mergeCell ref="J139:L139"/>
    <mergeCell ref="U139:W139"/>
    <mergeCell ref="AA139:AB139"/>
    <mergeCell ref="AD139:AE139"/>
    <mergeCell ref="AF139:AG139"/>
    <mergeCell ref="E138:F138"/>
    <mergeCell ref="J138:L138"/>
    <mergeCell ref="U138:W138"/>
    <mergeCell ref="AA138:AB138"/>
    <mergeCell ref="AD138:AE138"/>
    <mergeCell ref="AF136:AG136"/>
    <mergeCell ref="E137:F137"/>
    <mergeCell ref="J137:L137"/>
    <mergeCell ref="U137:W137"/>
    <mergeCell ref="AA137:AB137"/>
    <mergeCell ref="AD137:AE137"/>
    <mergeCell ref="AF137:AG137"/>
    <mergeCell ref="E136:F136"/>
    <mergeCell ref="J136:L136"/>
    <mergeCell ref="U136:W136"/>
    <mergeCell ref="AA136:AB136"/>
    <mergeCell ref="AD136:AE136"/>
    <mergeCell ref="AF134:AG134"/>
    <mergeCell ref="E135:F135"/>
    <mergeCell ref="J135:L135"/>
    <mergeCell ref="U135:W135"/>
    <mergeCell ref="AA135:AB135"/>
    <mergeCell ref="AD135:AE135"/>
    <mergeCell ref="AF135:AG135"/>
    <mergeCell ref="E134:F134"/>
    <mergeCell ref="J134:L134"/>
    <mergeCell ref="U134:W134"/>
    <mergeCell ref="AA134:AB134"/>
    <mergeCell ref="AD134:AE134"/>
    <mergeCell ref="AF132:AG132"/>
    <mergeCell ref="E133:F133"/>
    <mergeCell ref="J133:L133"/>
    <mergeCell ref="U133:W133"/>
    <mergeCell ref="AA133:AB133"/>
    <mergeCell ref="AD133:AE133"/>
    <mergeCell ref="AF133:AG133"/>
    <mergeCell ref="E132:F132"/>
    <mergeCell ref="J132:L132"/>
    <mergeCell ref="U132:W132"/>
    <mergeCell ref="AA132:AB132"/>
    <mergeCell ref="AD132:AE132"/>
    <mergeCell ref="AF130:AG130"/>
    <mergeCell ref="E131:F131"/>
    <mergeCell ref="J131:L131"/>
    <mergeCell ref="U131:W131"/>
    <mergeCell ref="AA131:AB131"/>
    <mergeCell ref="AD131:AE131"/>
    <mergeCell ref="AF131:AG131"/>
    <mergeCell ref="E130:F130"/>
    <mergeCell ref="J130:L130"/>
    <mergeCell ref="U130:W130"/>
    <mergeCell ref="AA130:AB130"/>
    <mergeCell ref="AD130:AE130"/>
    <mergeCell ref="AF128:AG128"/>
    <mergeCell ref="E129:F129"/>
    <mergeCell ref="J129:L129"/>
    <mergeCell ref="U129:W129"/>
    <mergeCell ref="AA129:AB129"/>
    <mergeCell ref="AD129:AE129"/>
    <mergeCell ref="AF129:AG129"/>
    <mergeCell ref="E128:F128"/>
    <mergeCell ref="J128:L128"/>
    <mergeCell ref="U128:W128"/>
    <mergeCell ref="AA128:AB128"/>
    <mergeCell ref="AD128:AE128"/>
    <mergeCell ref="AF126:AG126"/>
    <mergeCell ref="E127:F127"/>
    <mergeCell ref="J127:L127"/>
    <mergeCell ref="U127:W127"/>
    <mergeCell ref="AA127:AB127"/>
    <mergeCell ref="AD127:AE127"/>
    <mergeCell ref="AF127:AG127"/>
    <mergeCell ref="E126:F126"/>
    <mergeCell ref="J126:L126"/>
    <mergeCell ref="U126:W126"/>
    <mergeCell ref="AA126:AB126"/>
    <mergeCell ref="AD126:AE126"/>
    <mergeCell ref="AF124:AG124"/>
    <mergeCell ref="E125:F125"/>
    <mergeCell ref="J125:L125"/>
    <mergeCell ref="U125:W125"/>
    <mergeCell ref="AA125:AB125"/>
    <mergeCell ref="AD125:AE125"/>
    <mergeCell ref="AF125:AG125"/>
    <mergeCell ref="E124:F124"/>
    <mergeCell ref="J124:L124"/>
    <mergeCell ref="U124:W124"/>
    <mergeCell ref="AA124:AB124"/>
    <mergeCell ref="AD124:AE124"/>
    <mergeCell ref="AF122:AG122"/>
    <mergeCell ref="E123:F123"/>
    <mergeCell ref="J123:L123"/>
    <mergeCell ref="U123:W123"/>
    <mergeCell ref="AA123:AB123"/>
    <mergeCell ref="AD123:AE123"/>
    <mergeCell ref="AF123:AG123"/>
    <mergeCell ref="E122:F122"/>
    <mergeCell ref="J122:L122"/>
    <mergeCell ref="U122:W122"/>
    <mergeCell ref="AA122:AB122"/>
    <mergeCell ref="AD122:AE122"/>
    <mergeCell ref="AF120:AG120"/>
    <mergeCell ref="E121:F121"/>
    <mergeCell ref="J121:L121"/>
    <mergeCell ref="U121:W121"/>
    <mergeCell ref="AA121:AB121"/>
    <mergeCell ref="AD121:AE121"/>
    <mergeCell ref="AF121:AG121"/>
    <mergeCell ref="E120:F120"/>
    <mergeCell ref="J120:L120"/>
    <mergeCell ref="U120:W120"/>
    <mergeCell ref="AA120:AB120"/>
    <mergeCell ref="AD120:AE120"/>
    <mergeCell ref="AF118:AG118"/>
    <mergeCell ref="E119:F119"/>
    <mergeCell ref="J119:L119"/>
    <mergeCell ref="U119:W119"/>
    <mergeCell ref="AA119:AB119"/>
    <mergeCell ref="AD119:AE119"/>
    <mergeCell ref="AF119:AG119"/>
    <mergeCell ref="E118:F118"/>
    <mergeCell ref="J118:L118"/>
    <mergeCell ref="U118:W118"/>
    <mergeCell ref="AA118:AB118"/>
    <mergeCell ref="AD118:AE118"/>
    <mergeCell ref="AF116:AG116"/>
    <mergeCell ref="E117:F117"/>
    <mergeCell ref="J117:L117"/>
    <mergeCell ref="U117:W117"/>
    <mergeCell ref="AA117:AB117"/>
    <mergeCell ref="AD117:AE117"/>
    <mergeCell ref="AF117:AG117"/>
    <mergeCell ref="E116:F116"/>
    <mergeCell ref="J116:L116"/>
    <mergeCell ref="U116:W116"/>
    <mergeCell ref="AA116:AB116"/>
    <mergeCell ref="AD116:AE116"/>
    <mergeCell ref="AF114:AG114"/>
    <mergeCell ref="E115:F115"/>
    <mergeCell ref="J115:L115"/>
    <mergeCell ref="U115:W115"/>
    <mergeCell ref="AA115:AB115"/>
    <mergeCell ref="AD115:AE115"/>
    <mergeCell ref="AF115:AG115"/>
    <mergeCell ref="E114:F114"/>
    <mergeCell ref="J114:L114"/>
    <mergeCell ref="U114:W114"/>
    <mergeCell ref="AA114:AB114"/>
    <mergeCell ref="AD114:AE114"/>
    <mergeCell ref="AF112:AG112"/>
    <mergeCell ref="E113:F113"/>
    <mergeCell ref="J113:L113"/>
    <mergeCell ref="U113:W113"/>
    <mergeCell ref="AA113:AB113"/>
    <mergeCell ref="AD113:AE113"/>
    <mergeCell ref="AF113:AG113"/>
    <mergeCell ref="E112:F112"/>
    <mergeCell ref="J112:L112"/>
    <mergeCell ref="U112:W112"/>
    <mergeCell ref="AA112:AB112"/>
    <mergeCell ref="AD112:AE112"/>
    <mergeCell ref="AF110:AG110"/>
    <mergeCell ref="E111:F111"/>
    <mergeCell ref="J111:L111"/>
    <mergeCell ref="U111:W111"/>
    <mergeCell ref="AA111:AB111"/>
    <mergeCell ref="AD111:AE111"/>
    <mergeCell ref="AF111:AG111"/>
    <mergeCell ref="E110:F110"/>
    <mergeCell ref="J110:L110"/>
    <mergeCell ref="U110:W110"/>
    <mergeCell ref="AA110:AB110"/>
    <mergeCell ref="AD110:AE110"/>
    <mergeCell ref="AF108:AG108"/>
    <mergeCell ref="E109:F109"/>
    <mergeCell ref="J109:L109"/>
    <mergeCell ref="U109:W109"/>
    <mergeCell ref="AA109:AB109"/>
    <mergeCell ref="AD109:AE109"/>
    <mergeCell ref="AF109:AG109"/>
    <mergeCell ref="E108:F108"/>
    <mergeCell ref="J108:L108"/>
    <mergeCell ref="U108:W108"/>
    <mergeCell ref="AA108:AB108"/>
    <mergeCell ref="AD108:AE108"/>
    <mergeCell ref="AF106:AG106"/>
    <mergeCell ref="E107:F107"/>
    <mergeCell ref="J107:L107"/>
    <mergeCell ref="U107:W107"/>
    <mergeCell ref="AA107:AB107"/>
    <mergeCell ref="AD107:AE107"/>
    <mergeCell ref="AF107:AG107"/>
    <mergeCell ref="E106:F106"/>
    <mergeCell ref="J106:L106"/>
    <mergeCell ref="U106:W106"/>
    <mergeCell ref="AA106:AB106"/>
    <mergeCell ref="AD106:AE106"/>
    <mergeCell ref="AF104:AG104"/>
    <mergeCell ref="E105:F105"/>
    <mergeCell ref="J105:L105"/>
    <mergeCell ref="U105:W105"/>
    <mergeCell ref="AA105:AB105"/>
    <mergeCell ref="AD105:AE105"/>
    <mergeCell ref="AF105:AG105"/>
    <mergeCell ref="E104:F104"/>
    <mergeCell ref="J104:L104"/>
    <mergeCell ref="U104:W104"/>
    <mergeCell ref="AA104:AB104"/>
    <mergeCell ref="AD104:AE104"/>
    <mergeCell ref="AF102:AG102"/>
    <mergeCell ref="E103:F103"/>
    <mergeCell ref="J103:L103"/>
    <mergeCell ref="U103:W103"/>
    <mergeCell ref="AA103:AB103"/>
    <mergeCell ref="AD103:AE103"/>
    <mergeCell ref="AF103:AG103"/>
    <mergeCell ref="E102:F102"/>
    <mergeCell ref="J102:L102"/>
    <mergeCell ref="U102:W102"/>
    <mergeCell ref="AA102:AB102"/>
    <mergeCell ref="AD102:AE102"/>
    <mergeCell ref="AF100:AG100"/>
    <mergeCell ref="E101:F101"/>
    <mergeCell ref="J101:L101"/>
    <mergeCell ref="U101:W101"/>
    <mergeCell ref="AA101:AB101"/>
    <mergeCell ref="AD101:AE101"/>
    <mergeCell ref="AF101:AG101"/>
    <mergeCell ref="E100:F100"/>
    <mergeCell ref="J100:L100"/>
    <mergeCell ref="U100:W100"/>
    <mergeCell ref="AA100:AB100"/>
    <mergeCell ref="AD100:AE100"/>
    <mergeCell ref="AF98:AG98"/>
    <mergeCell ref="E99:F99"/>
    <mergeCell ref="J99:L99"/>
    <mergeCell ref="U99:W99"/>
    <mergeCell ref="AA99:AB99"/>
    <mergeCell ref="AD99:AE99"/>
    <mergeCell ref="AF99:AG99"/>
    <mergeCell ref="E98:F98"/>
    <mergeCell ref="J98:L98"/>
    <mergeCell ref="U98:W98"/>
    <mergeCell ref="AA98:AB98"/>
    <mergeCell ref="AD98:AE98"/>
    <mergeCell ref="AF96:AG96"/>
    <mergeCell ref="E97:F97"/>
    <mergeCell ref="J97:L97"/>
    <mergeCell ref="U97:W97"/>
    <mergeCell ref="AA97:AB97"/>
    <mergeCell ref="AD97:AE97"/>
    <mergeCell ref="AF97:AG97"/>
    <mergeCell ref="E96:F96"/>
    <mergeCell ref="J96:L96"/>
    <mergeCell ref="U96:W96"/>
    <mergeCell ref="AA96:AB96"/>
    <mergeCell ref="AD96:AE96"/>
    <mergeCell ref="AF94:AG94"/>
    <mergeCell ref="E95:F95"/>
    <mergeCell ref="J95:L95"/>
    <mergeCell ref="U95:W95"/>
    <mergeCell ref="AA95:AB95"/>
    <mergeCell ref="AD95:AE95"/>
    <mergeCell ref="AF95:AG95"/>
    <mergeCell ref="E94:F94"/>
    <mergeCell ref="J94:L94"/>
    <mergeCell ref="U94:W94"/>
    <mergeCell ref="AA94:AB94"/>
    <mergeCell ref="AD94:AE94"/>
    <mergeCell ref="AF92:AG92"/>
    <mergeCell ref="E93:F93"/>
    <mergeCell ref="J93:L93"/>
    <mergeCell ref="U93:W93"/>
    <mergeCell ref="AA93:AB93"/>
    <mergeCell ref="AD93:AE93"/>
    <mergeCell ref="AF93:AG93"/>
    <mergeCell ref="E92:F92"/>
    <mergeCell ref="J92:L92"/>
    <mergeCell ref="U92:W92"/>
    <mergeCell ref="AA92:AB92"/>
    <mergeCell ref="AD92:AE92"/>
    <mergeCell ref="AF90:AG90"/>
    <mergeCell ref="E91:F91"/>
    <mergeCell ref="J91:L91"/>
    <mergeCell ref="U91:W91"/>
    <mergeCell ref="AA91:AB91"/>
    <mergeCell ref="AD91:AE91"/>
    <mergeCell ref="AF91:AG91"/>
    <mergeCell ref="E90:F90"/>
    <mergeCell ref="J90:L90"/>
    <mergeCell ref="U90:W90"/>
    <mergeCell ref="AA90:AB90"/>
    <mergeCell ref="AD90:AE90"/>
    <mergeCell ref="AF88:AG88"/>
    <mergeCell ref="E89:F89"/>
    <mergeCell ref="J89:L89"/>
    <mergeCell ref="U89:W89"/>
    <mergeCell ref="AA89:AB89"/>
    <mergeCell ref="AD89:AE89"/>
    <mergeCell ref="AF89:AG89"/>
    <mergeCell ref="E88:F88"/>
    <mergeCell ref="J88:L88"/>
    <mergeCell ref="U88:W88"/>
    <mergeCell ref="AA88:AB88"/>
    <mergeCell ref="AD88:AE88"/>
    <mergeCell ref="AF86:AG86"/>
    <mergeCell ref="E87:F87"/>
    <mergeCell ref="J87:L87"/>
    <mergeCell ref="U87:W87"/>
    <mergeCell ref="AA87:AB87"/>
    <mergeCell ref="AD87:AE87"/>
    <mergeCell ref="AF87:AG87"/>
    <mergeCell ref="E86:F86"/>
    <mergeCell ref="J86:L86"/>
    <mergeCell ref="U86:W86"/>
    <mergeCell ref="AA86:AB86"/>
    <mergeCell ref="AD86:AE86"/>
    <mergeCell ref="AA84:AB84"/>
    <mergeCell ref="AD84:AE84"/>
    <mergeCell ref="AF84:AG84"/>
    <mergeCell ref="A85:F85"/>
    <mergeCell ref="J85:L85"/>
    <mergeCell ref="U85:W85"/>
    <mergeCell ref="AA85:AB85"/>
    <mergeCell ref="AD85:AE85"/>
    <mergeCell ref="AF85:AG85"/>
    <mergeCell ref="C84:D84"/>
    <mergeCell ref="E84:F84"/>
    <mergeCell ref="J84:L84"/>
    <mergeCell ref="Q84:R84"/>
    <mergeCell ref="U84:W84"/>
    <mergeCell ref="AF82:AG82"/>
    <mergeCell ref="E83:F83"/>
    <mergeCell ref="J83:L83"/>
    <mergeCell ref="U83:W83"/>
    <mergeCell ref="AA83:AB83"/>
    <mergeCell ref="AD83:AE83"/>
    <mergeCell ref="AF83:AG83"/>
    <mergeCell ref="E82:F82"/>
    <mergeCell ref="J82:L82"/>
    <mergeCell ref="U82:W82"/>
    <mergeCell ref="AA82:AB82"/>
    <mergeCell ref="AD82:AE82"/>
    <mergeCell ref="AF80:AG80"/>
    <mergeCell ref="E81:F81"/>
    <mergeCell ref="J81:L81"/>
    <mergeCell ref="U81:W81"/>
    <mergeCell ref="AA81:AB81"/>
    <mergeCell ref="AD81:AE81"/>
    <mergeCell ref="AF81:AG81"/>
    <mergeCell ref="E80:F80"/>
    <mergeCell ref="J80:L80"/>
    <mergeCell ref="U80:W80"/>
    <mergeCell ref="AA80:AB80"/>
    <mergeCell ref="AD80:AE80"/>
    <mergeCell ref="A79:F79"/>
    <mergeCell ref="J79:L79"/>
    <mergeCell ref="U79:W79"/>
    <mergeCell ref="AA79:AB79"/>
    <mergeCell ref="AD79:AE79"/>
    <mergeCell ref="AF79:AG79"/>
    <mergeCell ref="C78:D78"/>
    <mergeCell ref="E78:F78"/>
    <mergeCell ref="J78:L78"/>
    <mergeCell ref="Q78:R78"/>
    <mergeCell ref="U78:W78"/>
    <mergeCell ref="AF76:AG76"/>
    <mergeCell ref="E77:F77"/>
    <mergeCell ref="J77:L77"/>
    <mergeCell ref="U77:W77"/>
    <mergeCell ref="AA77:AB77"/>
    <mergeCell ref="AD77:AE77"/>
    <mergeCell ref="AF77:AG77"/>
    <mergeCell ref="E76:F76"/>
    <mergeCell ref="J76:L76"/>
    <mergeCell ref="U76:W76"/>
    <mergeCell ref="AA76:AB76"/>
    <mergeCell ref="AD76:AE76"/>
    <mergeCell ref="AF78:AG78"/>
    <mergeCell ref="AA78:AB78"/>
    <mergeCell ref="AD78:AE78"/>
    <mergeCell ref="E75:F75"/>
    <mergeCell ref="J75:L75"/>
    <mergeCell ref="U75:W75"/>
    <mergeCell ref="AA75:AB75"/>
    <mergeCell ref="AD75:AE75"/>
    <mergeCell ref="AF75:AG75"/>
    <mergeCell ref="AF73:AG73"/>
    <mergeCell ref="E74:F74"/>
    <mergeCell ref="J74:L74"/>
    <mergeCell ref="U74:W74"/>
    <mergeCell ref="AA74:AB74"/>
    <mergeCell ref="AD74:AE74"/>
    <mergeCell ref="AF74:AG74"/>
    <mergeCell ref="E73:F73"/>
    <mergeCell ref="J73:L73"/>
    <mergeCell ref="U73:W73"/>
    <mergeCell ref="AA73:AB73"/>
    <mergeCell ref="AD73:AE73"/>
    <mergeCell ref="AF71:AG71"/>
    <mergeCell ref="E72:F72"/>
    <mergeCell ref="J72:L72"/>
    <mergeCell ref="U72:W72"/>
    <mergeCell ref="AA72:AB72"/>
    <mergeCell ref="AD72:AE72"/>
    <mergeCell ref="AF72:AG72"/>
    <mergeCell ref="A71:F71"/>
    <mergeCell ref="J71:L71"/>
    <mergeCell ref="U71:W71"/>
    <mergeCell ref="AA71:AB71"/>
    <mergeCell ref="AD71:AE71"/>
    <mergeCell ref="AF69:AG69"/>
    <mergeCell ref="C70:D70"/>
    <mergeCell ref="E70:F70"/>
    <mergeCell ref="J70:L70"/>
    <mergeCell ref="Q70:R70"/>
    <mergeCell ref="U70:W70"/>
    <mergeCell ref="AA70:AB70"/>
    <mergeCell ref="AD70:AE70"/>
    <mergeCell ref="AF70:AG70"/>
    <mergeCell ref="E69:F69"/>
    <mergeCell ref="J69:L69"/>
    <mergeCell ref="U69:W69"/>
    <mergeCell ref="AA69:AB69"/>
    <mergeCell ref="AD69:AE69"/>
    <mergeCell ref="AF67:AG67"/>
    <mergeCell ref="E68:F68"/>
    <mergeCell ref="J68:L68"/>
    <mergeCell ref="U68:W68"/>
    <mergeCell ref="AA68:AB68"/>
    <mergeCell ref="AD68:AE68"/>
    <mergeCell ref="AF68:AG68"/>
    <mergeCell ref="E67:F67"/>
    <mergeCell ref="J67:L67"/>
    <mergeCell ref="U67:W67"/>
    <mergeCell ref="AA67:AB67"/>
    <mergeCell ref="AD67:AE67"/>
    <mergeCell ref="AA65:AB65"/>
    <mergeCell ref="AD65:AE65"/>
    <mergeCell ref="AF65:AG65"/>
    <mergeCell ref="A66:F66"/>
    <mergeCell ref="J66:L66"/>
    <mergeCell ref="U66:W66"/>
    <mergeCell ref="AA66:AB66"/>
    <mergeCell ref="AD66:AE66"/>
    <mergeCell ref="AF66:AG66"/>
    <mergeCell ref="C65:D65"/>
    <mergeCell ref="E65:F65"/>
    <mergeCell ref="J65:L65"/>
    <mergeCell ref="Q65:R65"/>
    <mergeCell ref="U65:W65"/>
    <mergeCell ref="AF63:AG63"/>
    <mergeCell ref="E64:F64"/>
    <mergeCell ref="J64:L64"/>
    <mergeCell ref="U64:W64"/>
    <mergeCell ref="AA64:AB64"/>
    <mergeCell ref="AD64:AE64"/>
    <mergeCell ref="AF64:AG64"/>
    <mergeCell ref="E63:F63"/>
    <mergeCell ref="J63:L63"/>
    <mergeCell ref="U63:W63"/>
    <mergeCell ref="AA63:AB63"/>
    <mergeCell ref="AD63:AE63"/>
    <mergeCell ref="AF61:AG61"/>
    <mergeCell ref="E62:F62"/>
    <mergeCell ref="J62:L62"/>
    <mergeCell ref="U62:W62"/>
    <mergeCell ref="AA62:AB62"/>
    <mergeCell ref="AD62:AE62"/>
    <mergeCell ref="AF62:AG62"/>
    <mergeCell ref="E61:F61"/>
    <mergeCell ref="J61:L61"/>
    <mergeCell ref="U61:W61"/>
    <mergeCell ref="AA61:AB61"/>
    <mergeCell ref="AD61:AE61"/>
    <mergeCell ref="AF59:AG59"/>
    <mergeCell ref="E60:F60"/>
    <mergeCell ref="J60:L60"/>
    <mergeCell ref="U60:W60"/>
    <mergeCell ref="AA60:AB60"/>
    <mergeCell ref="AD60:AE60"/>
    <mergeCell ref="AF60:AG60"/>
    <mergeCell ref="A59:F59"/>
    <mergeCell ref="J59:L59"/>
    <mergeCell ref="U59:W59"/>
    <mergeCell ref="AA59:AB59"/>
    <mergeCell ref="AD59:AE59"/>
    <mergeCell ref="AF57:AG57"/>
    <mergeCell ref="C58:D58"/>
    <mergeCell ref="E58:F58"/>
    <mergeCell ref="J58:L58"/>
    <mergeCell ref="Q58:R58"/>
    <mergeCell ref="U58:W58"/>
    <mergeCell ref="AA58:AB58"/>
    <mergeCell ref="AD58:AE58"/>
    <mergeCell ref="AF58:AG58"/>
    <mergeCell ref="E57:F57"/>
    <mergeCell ref="J57:L57"/>
    <mergeCell ref="U57:W57"/>
    <mergeCell ref="AA57:AB57"/>
    <mergeCell ref="AD57:AE57"/>
    <mergeCell ref="AF55:AG55"/>
    <mergeCell ref="E56:F56"/>
    <mergeCell ref="J56:L56"/>
    <mergeCell ref="U56:W56"/>
    <mergeCell ref="AA56:AB56"/>
    <mergeCell ref="AD56:AE56"/>
    <mergeCell ref="AF56:AG56"/>
    <mergeCell ref="E55:F55"/>
    <mergeCell ref="J55:L55"/>
    <mergeCell ref="U55:W55"/>
    <mergeCell ref="AA55:AB55"/>
    <mergeCell ref="AD55:AE55"/>
    <mergeCell ref="AF53:AG53"/>
    <mergeCell ref="E54:F54"/>
    <mergeCell ref="J54:L54"/>
    <mergeCell ref="U54:W54"/>
    <mergeCell ref="AA54:AB54"/>
    <mergeCell ref="AD54:AE54"/>
    <mergeCell ref="AF54:AG54"/>
    <mergeCell ref="E53:F53"/>
    <mergeCell ref="J53:L53"/>
    <mergeCell ref="U53:W53"/>
    <mergeCell ref="AA53:AB53"/>
    <mergeCell ref="AD53:AE53"/>
    <mergeCell ref="AF52:AG52"/>
    <mergeCell ref="E52:F52"/>
    <mergeCell ref="J52:L52"/>
    <mergeCell ref="U52:W52"/>
    <mergeCell ref="AA52:AB52"/>
    <mergeCell ref="AD52:AE52"/>
    <mergeCell ref="AF50:AG50"/>
    <mergeCell ref="E51:F51"/>
    <mergeCell ref="J51:L51"/>
    <mergeCell ref="U51:W51"/>
    <mergeCell ref="AA51:AB51"/>
    <mergeCell ref="AD51:AE51"/>
    <mergeCell ref="AF51:AG51"/>
    <mergeCell ref="E50:F50"/>
    <mergeCell ref="J50:L50"/>
    <mergeCell ref="U50:W50"/>
    <mergeCell ref="AA50:AB50"/>
    <mergeCell ref="AD50:AE50"/>
    <mergeCell ref="AF48:AG48"/>
    <mergeCell ref="E49:F49"/>
    <mergeCell ref="J49:L49"/>
    <mergeCell ref="U49:W49"/>
    <mergeCell ref="AA49:AB49"/>
    <mergeCell ref="AD49:AE49"/>
    <mergeCell ref="AF49:AG49"/>
    <mergeCell ref="E48:F48"/>
    <mergeCell ref="J48:L48"/>
    <mergeCell ref="U48:W48"/>
    <mergeCell ref="AA48:AB48"/>
    <mergeCell ref="AD48:AE48"/>
    <mergeCell ref="AF46:AG46"/>
    <mergeCell ref="E47:F47"/>
    <mergeCell ref="J47:L47"/>
    <mergeCell ref="U47:W47"/>
    <mergeCell ref="AA47:AB47"/>
    <mergeCell ref="AD47:AE47"/>
    <mergeCell ref="AF47:AG47"/>
    <mergeCell ref="E46:F46"/>
    <mergeCell ref="J46:L46"/>
    <mergeCell ref="U46:W46"/>
    <mergeCell ref="AA46:AB46"/>
    <mergeCell ref="AD46:AE46"/>
    <mergeCell ref="AF44:AG44"/>
    <mergeCell ref="E45:F45"/>
    <mergeCell ref="J45:L45"/>
    <mergeCell ref="U45:W45"/>
    <mergeCell ref="AA45:AB45"/>
    <mergeCell ref="AD45:AE45"/>
    <mergeCell ref="AF45:AG45"/>
    <mergeCell ref="E44:F44"/>
    <mergeCell ref="J44:L44"/>
    <mergeCell ref="U44:W44"/>
    <mergeCell ref="AA44:AB44"/>
    <mergeCell ref="AD44:AE44"/>
    <mergeCell ref="AF42:AG42"/>
    <mergeCell ref="E43:F43"/>
    <mergeCell ref="J43:L43"/>
    <mergeCell ref="U43:W43"/>
    <mergeCell ref="AA43:AB43"/>
    <mergeCell ref="AD43:AE43"/>
    <mergeCell ref="AF43:AG43"/>
    <mergeCell ref="E42:F42"/>
    <mergeCell ref="J42:L42"/>
    <mergeCell ref="U42:W42"/>
    <mergeCell ref="AA42:AB42"/>
    <mergeCell ref="AD42:AE42"/>
    <mergeCell ref="AF40:AG40"/>
    <mergeCell ref="E41:F41"/>
    <mergeCell ref="J41:L41"/>
    <mergeCell ref="U41:W41"/>
    <mergeCell ref="AA41:AB41"/>
    <mergeCell ref="AD41:AE41"/>
    <mergeCell ref="AF41:AG41"/>
    <mergeCell ref="E40:F40"/>
    <mergeCell ref="J40:L40"/>
    <mergeCell ref="U40:W40"/>
    <mergeCell ref="AA40:AB40"/>
    <mergeCell ref="AD40:AE40"/>
    <mergeCell ref="AF39:AG39"/>
    <mergeCell ref="E39:F39"/>
    <mergeCell ref="J39:L39"/>
    <mergeCell ref="U39:W39"/>
    <mergeCell ref="AA39:AB39"/>
    <mergeCell ref="AD39:AE39"/>
    <mergeCell ref="AF38:AG38"/>
    <mergeCell ref="E38:F38"/>
    <mergeCell ref="J38:L38"/>
    <mergeCell ref="U38:W38"/>
    <mergeCell ref="AA38:AB38"/>
    <mergeCell ref="AD38:AE38"/>
    <mergeCell ref="AF36:AG36"/>
    <mergeCell ref="E37:F37"/>
    <mergeCell ref="J37:L37"/>
    <mergeCell ref="U37:W37"/>
    <mergeCell ref="AA37:AB37"/>
    <mergeCell ref="AD37:AE37"/>
    <mergeCell ref="AF37:AG37"/>
    <mergeCell ref="E36:F36"/>
    <mergeCell ref="J36:L36"/>
    <mergeCell ref="U36:W36"/>
    <mergeCell ref="AA36:AB36"/>
    <mergeCell ref="AD36:AE36"/>
    <mergeCell ref="AF34:AG34"/>
    <mergeCell ref="E35:F35"/>
    <mergeCell ref="J35:L35"/>
    <mergeCell ref="U35:W35"/>
    <mergeCell ref="AA35:AB35"/>
    <mergeCell ref="AD35:AE35"/>
    <mergeCell ref="AF35:AG35"/>
    <mergeCell ref="E34:F34"/>
    <mergeCell ref="J34:L34"/>
    <mergeCell ref="U34:W34"/>
    <mergeCell ref="AA34:AB34"/>
    <mergeCell ref="AD34:AE34"/>
    <mergeCell ref="AF32:AG32"/>
    <mergeCell ref="E33:F33"/>
    <mergeCell ref="J33:L33"/>
    <mergeCell ref="U33:W33"/>
    <mergeCell ref="AA33:AB33"/>
    <mergeCell ref="AD33:AE33"/>
    <mergeCell ref="AF33:AG33"/>
    <mergeCell ref="E32:F32"/>
    <mergeCell ref="J32:L32"/>
    <mergeCell ref="U32:W32"/>
    <mergeCell ref="AA32:AB32"/>
    <mergeCell ref="AD32:AE32"/>
    <mergeCell ref="AF30:AG30"/>
    <mergeCell ref="E31:F31"/>
    <mergeCell ref="J31:L31"/>
    <mergeCell ref="U31:W31"/>
    <mergeCell ref="AA31:AB31"/>
    <mergeCell ref="AD31:AE31"/>
    <mergeCell ref="AF31:AG31"/>
    <mergeCell ref="E30:F30"/>
    <mergeCell ref="J30:L30"/>
    <mergeCell ref="U30:W30"/>
    <mergeCell ref="AA30:AB30"/>
    <mergeCell ref="AD30:AE30"/>
    <mergeCell ref="AF28:AG28"/>
    <mergeCell ref="E29:F29"/>
    <mergeCell ref="J29:L29"/>
    <mergeCell ref="U29:W29"/>
    <mergeCell ref="AA29:AB29"/>
    <mergeCell ref="AD29:AE29"/>
    <mergeCell ref="AF29:AG29"/>
    <mergeCell ref="A28:F28"/>
    <mergeCell ref="J28:L28"/>
    <mergeCell ref="U28:W28"/>
    <mergeCell ref="AA28:AB28"/>
    <mergeCell ref="AD28:AE28"/>
    <mergeCell ref="AF26:AG26"/>
    <mergeCell ref="C27:D27"/>
    <mergeCell ref="E27:F27"/>
    <mergeCell ref="J27:L27"/>
    <mergeCell ref="Q27:R27"/>
    <mergeCell ref="U27:W27"/>
    <mergeCell ref="AA27:AB27"/>
    <mergeCell ref="AD27:AE27"/>
    <mergeCell ref="AF27:AG27"/>
    <mergeCell ref="E26:F26"/>
    <mergeCell ref="J26:L26"/>
    <mergeCell ref="U26:W26"/>
    <mergeCell ref="AA26:AB26"/>
    <mergeCell ref="AD26:AE26"/>
    <mergeCell ref="AF24:AG24"/>
    <mergeCell ref="E25:F25"/>
    <mergeCell ref="J25:L25"/>
    <mergeCell ref="U25:W25"/>
    <mergeCell ref="AA25:AB25"/>
    <mergeCell ref="AD25:AE25"/>
    <mergeCell ref="AF25:AG25"/>
    <mergeCell ref="E24:F24"/>
    <mergeCell ref="J24:L24"/>
    <mergeCell ref="U24:W24"/>
    <mergeCell ref="AA24:AB24"/>
    <mergeCell ref="AD24:AE24"/>
    <mergeCell ref="AF22:AG22"/>
    <mergeCell ref="E23:F23"/>
    <mergeCell ref="J23:L23"/>
    <mergeCell ref="U23:W23"/>
    <mergeCell ref="AA23:AB23"/>
    <mergeCell ref="AD23:AE23"/>
    <mergeCell ref="AF23:AG23"/>
    <mergeCell ref="E22:F22"/>
    <mergeCell ref="J22:L22"/>
    <mergeCell ref="U22:W22"/>
    <mergeCell ref="AA22:AB22"/>
    <mergeCell ref="AD22:AE22"/>
    <mergeCell ref="AF20:AG20"/>
    <mergeCell ref="E21:F21"/>
    <mergeCell ref="J21:L21"/>
    <mergeCell ref="U21:W21"/>
    <mergeCell ref="AA21:AB21"/>
    <mergeCell ref="AD21:AE21"/>
    <mergeCell ref="AF21:AG21"/>
    <mergeCell ref="E20:F20"/>
    <mergeCell ref="J20:L20"/>
    <mergeCell ref="U20:W20"/>
    <mergeCell ref="AA20:AB20"/>
    <mergeCell ref="AD20:AE20"/>
    <mergeCell ref="AF18:AG18"/>
    <mergeCell ref="E19:F19"/>
    <mergeCell ref="J19:L19"/>
    <mergeCell ref="U19:W19"/>
    <mergeCell ref="AA19:AB19"/>
    <mergeCell ref="AD19:AE19"/>
    <mergeCell ref="AF19:AG19"/>
    <mergeCell ref="E18:F18"/>
    <mergeCell ref="J18:L18"/>
    <mergeCell ref="U18:W18"/>
    <mergeCell ref="AA18:AB18"/>
    <mergeCell ref="AD18:AE18"/>
    <mergeCell ref="AF16:AG16"/>
    <mergeCell ref="E17:F17"/>
    <mergeCell ref="J17:L17"/>
    <mergeCell ref="U17:W17"/>
    <mergeCell ref="AA17:AB17"/>
    <mergeCell ref="AD17:AE17"/>
    <mergeCell ref="AF17:AG17"/>
    <mergeCell ref="E16:F16"/>
    <mergeCell ref="J16:L16"/>
    <mergeCell ref="U16:W16"/>
    <mergeCell ref="AA16:AB16"/>
    <mergeCell ref="AD16:AE16"/>
    <mergeCell ref="AA14:AB14"/>
    <mergeCell ref="AD14:AE14"/>
    <mergeCell ref="AF14:AG14"/>
    <mergeCell ref="A15:F15"/>
    <mergeCell ref="J15:L15"/>
    <mergeCell ref="U15:W15"/>
    <mergeCell ref="AA15:AB15"/>
    <mergeCell ref="AD15:AE15"/>
    <mergeCell ref="AF15:AG15"/>
    <mergeCell ref="C14:D14"/>
    <mergeCell ref="E14:F14"/>
    <mergeCell ref="J14:L14"/>
    <mergeCell ref="Q14:R14"/>
    <mergeCell ref="U14:W14"/>
    <mergeCell ref="AF12:AG12"/>
    <mergeCell ref="E13:F13"/>
    <mergeCell ref="J13:L13"/>
    <mergeCell ref="U13:W13"/>
    <mergeCell ref="AA13:AB13"/>
    <mergeCell ref="AD13:AE13"/>
    <mergeCell ref="AF13:AG13"/>
    <mergeCell ref="E12:F12"/>
    <mergeCell ref="J12:L12"/>
    <mergeCell ref="U12:W12"/>
    <mergeCell ref="AA12:AB12"/>
    <mergeCell ref="AD12:AE12"/>
    <mergeCell ref="AF10:AG10"/>
    <mergeCell ref="E11:F11"/>
    <mergeCell ref="J11:L11"/>
    <mergeCell ref="U11:W11"/>
    <mergeCell ref="AA11:AB11"/>
    <mergeCell ref="AD11:AE11"/>
    <mergeCell ref="AF11:AG11"/>
    <mergeCell ref="E10:F10"/>
    <mergeCell ref="J10:L10"/>
    <mergeCell ref="U10:W10"/>
    <mergeCell ref="AA10:AB10"/>
    <mergeCell ref="AD10:AE10"/>
    <mergeCell ref="AF8:AG8"/>
    <mergeCell ref="A9:F9"/>
    <mergeCell ref="J9:L9"/>
    <mergeCell ref="U9:W9"/>
    <mergeCell ref="AA9:AB9"/>
    <mergeCell ref="AD9:AE9"/>
    <mergeCell ref="AF9:AG9"/>
    <mergeCell ref="E8:F8"/>
    <mergeCell ref="J8:L8"/>
    <mergeCell ref="U8:W8"/>
    <mergeCell ref="AA8:AB8"/>
    <mergeCell ref="AD8:AE8"/>
    <mergeCell ref="F2:AA2"/>
    <mergeCell ref="K3:V3"/>
    <mergeCell ref="AE4:AF4"/>
    <mergeCell ref="F4:AA4"/>
    <mergeCell ref="L5:U5"/>
    <mergeCell ref="AC1:AF1"/>
    <mergeCell ref="AA6:AB6"/>
    <mergeCell ref="AD6:AG6"/>
    <mergeCell ref="E7:F7"/>
    <mergeCell ref="J7:L7"/>
    <mergeCell ref="N7:O7"/>
    <mergeCell ref="P7:Q7"/>
    <mergeCell ref="U7:W7"/>
    <mergeCell ref="X7:Z7"/>
    <mergeCell ref="AA7:AB7"/>
    <mergeCell ref="AD7:AE7"/>
    <mergeCell ref="AF7:AG7"/>
    <mergeCell ref="E6:F6"/>
    <mergeCell ref="G6:H6"/>
    <mergeCell ref="I6:L6"/>
    <mergeCell ref="N6:Q6"/>
    <mergeCell ref="U6:W6"/>
  </mergeCells>
  <printOptions horizontalCentered="1"/>
  <pageMargins left="0.39370078740157483" right="0" top="0.39370078740157483" bottom="0.55118110236220474" header="0.39370078740157483" footer="0.39370078740157483"/>
  <pageSetup paperSize="5" scale="80" orientation="landscape" r:id="rId1"/>
  <headerFooter alignWithMargins="0">
    <oddFooter>&amp;C&amp;"Arial,Regular"&amp;5&amp;P de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pane ySplit="9" topLeftCell="A19" activePane="bottomLeft" state="frozenSplit"/>
      <selection activeCell="F9" sqref="F9 F9"/>
      <selection pane="bottomLeft" activeCell="C25" sqref="C25"/>
    </sheetView>
  </sheetViews>
  <sheetFormatPr baseColWidth="10" defaultColWidth="10.5703125" defaultRowHeight="15" x14ac:dyDescent="0.25"/>
  <cols>
    <col min="1" max="1" width="20.5703125" style="16" customWidth="1"/>
    <col min="2" max="2" width="11.5703125" style="16" customWidth="1"/>
    <col min="3" max="3" width="12.7109375" style="16" customWidth="1"/>
    <col min="4" max="4" width="11" style="16" customWidth="1"/>
    <col min="5" max="5" width="12.28515625" style="16" customWidth="1"/>
    <col min="6" max="6" width="11.140625" style="16" customWidth="1"/>
    <col min="7" max="7" width="7.28515625" style="181" customWidth="1"/>
    <col min="8" max="8" width="7.5703125" style="181" customWidth="1"/>
    <col min="9" max="10" width="8.42578125" style="181" customWidth="1"/>
    <col min="11" max="11" width="6.85546875" style="181" customWidth="1"/>
    <col min="12" max="12" width="8.140625" style="181" customWidth="1"/>
    <col min="13" max="13" width="9.7109375" style="181" customWidth="1"/>
  </cols>
  <sheetData>
    <row r="1" spans="1:13" ht="7.15" customHeight="1" x14ac:dyDescent="0.25">
      <c r="A1" s="465"/>
      <c r="B1" s="466"/>
      <c r="C1" s="466"/>
      <c r="D1" s="466"/>
      <c r="E1" s="466"/>
      <c r="F1" s="466"/>
      <c r="G1" s="466"/>
      <c r="H1" s="466"/>
      <c r="I1" s="466"/>
      <c r="J1" s="466"/>
      <c r="K1" s="466"/>
      <c r="L1" s="466"/>
      <c r="M1" s="466"/>
    </row>
    <row r="2" spans="1:13" ht="5.85" customHeight="1" x14ac:dyDescent="0.25">
      <c r="A2" s="465"/>
      <c r="B2" s="389"/>
      <c r="C2" s="389"/>
      <c r="D2" s="389"/>
      <c r="E2" s="389"/>
      <c r="F2" s="389"/>
      <c r="G2" s="389"/>
      <c r="H2" s="389"/>
      <c r="I2" s="389"/>
      <c r="J2" s="389"/>
      <c r="K2" s="389"/>
      <c r="L2" s="389"/>
      <c r="M2" s="466"/>
    </row>
    <row r="3" spans="1:13" ht="17.100000000000001" customHeight="1" x14ac:dyDescent="0.25">
      <c r="A3" s="390" t="s">
        <v>1</v>
      </c>
      <c r="B3" s="391"/>
      <c r="C3" s="391"/>
      <c r="D3" s="391"/>
      <c r="E3" s="391"/>
      <c r="F3" s="391"/>
      <c r="G3" s="391"/>
      <c r="H3" s="391"/>
      <c r="I3" s="391"/>
      <c r="J3" s="391"/>
      <c r="K3" s="391"/>
      <c r="L3" s="467"/>
      <c r="M3" s="468"/>
    </row>
    <row r="4" spans="1:13" ht="13.35" customHeight="1" x14ac:dyDescent="0.25">
      <c r="A4" s="390" t="s">
        <v>1985</v>
      </c>
      <c r="B4" s="391"/>
      <c r="C4" s="391"/>
      <c r="D4" s="391"/>
      <c r="E4" s="391"/>
      <c r="F4" s="391"/>
      <c r="G4" s="391"/>
      <c r="H4" s="391"/>
      <c r="I4" s="391"/>
      <c r="J4" s="391"/>
      <c r="K4" s="391"/>
      <c r="L4" s="467" t="s">
        <v>1986</v>
      </c>
      <c r="M4" s="468"/>
    </row>
    <row r="5" spans="1:13" ht="15.4" customHeight="1" x14ac:dyDescent="0.25">
      <c r="A5" s="390" t="s">
        <v>1987</v>
      </c>
      <c r="B5" s="391"/>
      <c r="C5" s="391"/>
      <c r="D5" s="391"/>
      <c r="E5" s="391"/>
      <c r="F5" s="391"/>
      <c r="G5" s="391"/>
      <c r="H5" s="391"/>
      <c r="I5" s="391"/>
      <c r="J5" s="391"/>
      <c r="K5" s="391"/>
      <c r="L5" s="469"/>
      <c r="M5" s="468"/>
    </row>
    <row r="6" spans="1:13" x14ac:dyDescent="0.25">
      <c r="A6" s="143"/>
      <c r="B6" s="143"/>
      <c r="C6" s="143"/>
      <c r="D6" s="143"/>
      <c r="E6" s="143"/>
      <c r="F6" s="143"/>
      <c r="G6" s="233"/>
      <c r="H6" s="469" t="s">
        <v>1988</v>
      </c>
      <c r="I6" s="470"/>
      <c r="J6" s="470"/>
      <c r="K6" s="470"/>
      <c r="L6" s="471">
        <v>43373</v>
      </c>
      <c r="M6" s="468"/>
    </row>
    <row r="7" spans="1:13" x14ac:dyDescent="0.25">
      <c r="A7" s="153"/>
      <c r="B7" s="153"/>
      <c r="C7" s="153"/>
      <c r="D7" s="153"/>
      <c r="E7" s="153"/>
      <c r="F7" s="153"/>
      <c r="G7" s="234"/>
      <c r="H7" s="472" t="s">
        <v>1989</v>
      </c>
      <c r="I7" s="473"/>
      <c r="J7" s="473"/>
      <c r="K7" s="473"/>
      <c r="L7" s="474">
        <v>43373</v>
      </c>
      <c r="M7" s="475"/>
    </row>
    <row r="8" spans="1:13" x14ac:dyDescent="0.25">
      <c r="A8" s="146"/>
      <c r="B8" s="146"/>
      <c r="C8" s="146"/>
      <c r="D8" s="447" t="s">
        <v>7</v>
      </c>
      <c r="E8" s="394"/>
      <c r="F8" s="395"/>
      <c r="G8" s="447" t="s">
        <v>1990</v>
      </c>
      <c r="H8" s="394"/>
      <c r="I8" s="394"/>
      <c r="J8" s="394"/>
      <c r="K8" s="394"/>
      <c r="L8" s="395"/>
      <c r="M8" s="70"/>
    </row>
    <row r="9" spans="1:13" ht="33" customHeight="1" x14ac:dyDescent="0.25">
      <c r="A9" s="73" t="s">
        <v>1991</v>
      </c>
      <c r="B9" s="73" t="s">
        <v>616</v>
      </c>
      <c r="C9" s="73" t="s">
        <v>1992</v>
      </c>
      <c r="D9" s="70" t="s">
        <v>465</v>
      </c>
      <c r="E9" s="70" t="s">
        <v>1993</v>
      </c>
      <c r="F9" s="70" t="s">
        <v>14</v>
      </c>
      <c r="G9" s="70" t="s">
        <v>1994</v>
      </c>
      <c r="H9" s="70" t="s">
        <v>1995</v>
      </c>
      <c r="I9" s="70" t="s">
        <v>1996</v>
      </c>
      <c r="J9" s="70" t="s">
        <v>1997</v>
      </c>
      <c r="K9" s="152" t="s">
        <v>1998</v>
      </c>
      <c r="L9" s="152" t="s">
        <v>3101</v>
      </c>
      <c r="M9" s="152" t="s">
        <v>3102</v>
      </c>
    </row>
    <row r="10" spans="1:13" x14ac:dyDescent="0.25">
      <c r="A10" s="154" t="s">
        <v>111</v>
      </c>
      <c r="B10" s="155">
        <v>379188869.80000001</v>
      </c>
      <c r="C10" s="155">
        <v>379188869.80000001</v>
      </c>
      <c r="D10" s="155">
        <v>204813833.53</v>
      </c>
      <c r="E10" s="155">
        <v>73713220.159999996</v>
      </c>
      <c r="F10" s="155">
        <v>278527053.69</v>
      </c>
      <c r="G10" s="174">
        <v>42</v>
      </c>
      <c r="H10" s="174">
        <v>45</v>
      </c>
      <c r="I10" s="174">
        <v>4</v>
      </c>
      <c r="J10" s="174">
        <v>1</v>
      </c>
      <c r="K10" s="174">
        <v>92</v>
      </c>
      <c r="L10" s="235">
        <v>73.453383227442004</v>
      </c>
      <c r="M10" s="235">
        <v>66.270421052631605</v>
      </c>
    </row>
    <row r="11" spans="1:13" x14ac:dyDescent="0.25">
      <c r="A11" s="157" t="s">
        <v>111</v>
      </c>
      <c r="B11" s="155">
        <v>379188869.80000001</v>
      </c>
      <c r="C11" s="155">
        <v>379188869.80000001</v>
      </c>
      <c r="D11" s="155">
        <v>204813833.53</v>
      </c>
      <c r="E11" s="155">
        <v>73713220.159999996</v>
      </c>
      <c r="F11" s="155">
        <v>278527053.69</v>
      </c>
      <c r="G11" s="174">
        <v>42</v>
      </c>
      <c r="H11" s="174">
        <v>45</v>
      </c>
      <c r="I11" s="174">
        <v>4</v>
      </c>
      <c r="J11" s="174">
        <v>1</v>
      </c>
      <c r="K11" s="174">
        <v>92</v>
      </c>
      <c r="L11" s="235">
        <v>73.453383227442004</v>
      </c>
      <c r="M11" s="235">
        <v>66.270421052631605</v>
      </c>
    </row>
    <row r="12" spans="1:13" x14ac:dyDescent="0.25">
      <c r="A12" s="158" t="s">
        <v>634</v>
      </c>
      <c r="B12" s="155">
        <v>379188869.80000001</v>
      </c>
      <c r="C12" s="155">
        <v>379188869.80000001</v>
      </c>
      <c r="D12" s="155">
        <v>204813833.53</v>
      </c>
      <c r="E12" s="155">
        <v>73713220.159999996</v>
      </c>
      <c r="F12" s="155">
        <v>278527053.69</v>
      </c>
      <c r="G12" s="174">
        <v>42</v>
      </c>
      <c r="H12" s="174">
        <v>45</v>
      </c>
      <c r="I12" s="174">
        <v>4</v>
      </c>
      <c r="J12" s="174">
        <v>1</v>
      </c>
      <c r="K12" s="174">
        <v>92</v>
      </c>
      <c r="L12" s="235">
        <v>73.453383227442004</v>
      </c>
      <c r="M12" s="235">
        <v>66.270421052631605</v>
      </c>
    </row>
    <row r="13" spans="1:13" x14ac:dyDescent="0.25">
      <c r="A13" s="154" t="s">
        <v>137</v>
      </c>
      <c r="B13" s="155">
        <v>39890677.100000001</v>
      </c>
      <c r="C13" s="155">
        <v>39896709.100000001</v>
      </c>
      <c r="D13" s="155">
        <v>144911.78</v>
      </c>
      <c r="E13" s="155">
        <v>23676325.620000001</v>
      </c>
      <c r="F13" s="155">
        <v>23821237.399999999</v>
      </c>
      <c r="G13" s="174">
        <v>22</v>
      </c>
      <c r="H13" s="174">
        <v>3</v>
      </c>
      <c r="I13" s="174">
        <v>2</v>
      </c>
      <c r="J13" s="174">
        <v>2</v>
      </c>
      <c r="K13" s="174">
        <v>29</v>
      </c>
      <c r="L13" s="235">
        <v>59.707273951575097</v>
      </c>
      <c r="M13" s="235">
        <v>77.419655172413798</v>
      </c>
    </row>
    <row r="14" spans="1:13" x14ac:dyDescent="0.25">
      <c r="A14" s="157" t="s">
        <v>1999</v>
      </c>
      <c r="B14" s="155">
        <v>39890677.100000001</v>
      </c>
      <c r="C14" s="155">
        <v>39896709.100000001</v>
      </c>
      <c r="D14" s="155">
        <v>144911.78</v>
      </c>
      <c r="E14" s="155">
        <v>23676325.620000001</v>
      </c>
      <c r="F14" s="155">
        <v>23821237.399999999</v>
      </c>
      <c r="G14" s="174">
        <v>22</v>
      </c>
      <c r="H14" s="174">
        <v>3</v>
      </c>
      <c r="I14" s="174">
        <v>2</v>
      </c>
      <c r="J14" s="174">
        <v>2</v>
      </c>
      <c r="K14" s="174">
        <v>29</v>
      </c>
      <c r="L14" s="235">
        <v>59.707273951575097</v>
      </c>
      <c r="M14" s="235">
        <v>77.419655172413798</v>
      </c>
    </row>
    <row r="15" spans="1:13" x14ac:dyDescent="0.25">
      <c r="A15" s="158" t="s">
        <v>634</v>
      </c>
      <c r="B15" s="155">
        <v>39890677.100000001</v>
      </c>
      <c r="C15" s="155">
        <v>39890677.100000001</v>
      </c>
      <c r="D15" s="155">
        <v>138879.78</v>
      </c>
      <c r="E15" s="155">
        <v>23676325.620000001</v>
      </c>
      <c r="F15" s="155">
        <v>23815205.399999999</v>
      </c>
      <c r="G15" s="174">
        <v>21</v>
      </c>
      <c r="H15" s="174">
        <v>3</v>
      </c>
      <c r="I15" s="174">
        <v>2</v>
      </c>
      <c r="J15" s="174">
        <v>1</v>
      </c>
      <c r="K15" s="174">
        <v>27</v>
      </c>
      <c r="L15" s="235">
        <v>59.701181156436199</v>
      </c>
      <c r="M15" s="235">
        <v>79.450740740740699</v>
      </c>
    </row>
    <row r="16" spans="1:13" x14ac:dyDescent="0.25">
      <c r="A16" s="158" t="s">
        <v>713</v>
      </c>
      <c r="B16" s="155">
        <v>0</v>
      </c>
      <c r="C16" s="155">
        <v>6032</v>
      </c>
      <c r="D16" s="155">
        <v>6032</v>
      </c>
      <c r="E16" s="155">
        <v>0</v>
      </c>
      <c r="F16" s="155">
        <v>6032</v>
      </c>
      <c r="G16" s="174">
        <v>1</v>
      </c>
      <c r="H16" s="174">
        <v>0</v>
      </c>
      <c r="I16" s="174">
        <v>0</v>
      </c>
      <c r="J16" s="174">
        <v>1</v>
      </c>
      <c r="K16" s="174">
        <v>2</v>
      </c>
      <c r="L16" s="235">
        <v>100</v>
      </c>
      <c r="M16" s="235">
        <v>50</v>
      </c>
    </row>
    <row r="17" spans="1:13" ht="33" customHeight="1" x14ac:dyDescent="0.25">
      <c r="A17" s="154" t="s">
        <v>153</v>
      </c>
      <c r="B17" s="155">
        <v>272169427.73000002</v>
      </c>
      <c r="C17" s="155">
        <v>270518751.58999997</v>
      </c>
      <c r="D17" s="155">
        <v>116683757.20999999</v>
      </c>
      <c r="E17" s="155">
        <v>105847145.75</v>
      </c>
      <c r="F17" s="155">
        <v>222530902.96000001</v>
      </c>
      <c r="G17" s="174">
        <v>135</v>
      </c>
      <c r="H17" s="174">
        <v>23</v>
      </c>
      <c r="I17" s="174">
        <v>21</v>
      </c>
      <c r="J17" s="174">
        <v>8</v>
      </c>
      <c r="K17" s="174">
        <v>186</v>
      </c>
      <c r="L17" s="235">
        <v>82.260805083586007</v>
      </c>
      <c r="M17" s="235">
        <v>81.422311827957003</v>
      </c>
    </row>
    <row r="18" spans="1:13" ht="24.75" customHeight="1" x14ac:dyDescent="0.25">
      <c r="A18" s="157" t="s">
        <v>416</v>
      </c>
      <c r="B18" s="155">
        <v>149377424.72</v>
      </c>
      <c r="C18" s="155">
        <v>144729926.69999999</v>
      </c>
      <c r="D18" s="155">
        <v>56886644.399999999</v>
      </c>
      <c r="E18" s="155">
        <v>69113557.489999995</v>
      </c>
      <c r="F18" s="155">
        <v>126000201.89</v>
      </c>
      <c r="G18" s="174">
        <v>119</v>
      </c>
      <c r="H18" s="174">
        <v>15</v>
      </c>
      <c r="I18" s="174">
        <v>18</v>
      </c>
      <c r="J18" s="174">
        <v>3</v>
      </c>
      <c r="K18" s="174">
        <v>156</v>
      </c>
      <c r="L18" s="235">
        <v>87.058844540961104</v>
      </c>
      <c r="M18" s="235">
        <v>84.870967741935502</v>
      </c>
    </row>
    <row r="19" spans="1:13" x14ac:dyDescent="0.25">
      <c r="A19" s="158" t="s">
        <v>634</v>
      </c>
      <c r="B19" s="155">
        <v>149377424.72</v>
      </c>
      <c r="C19" s="155">
        <v>143034321.19</v>
      </c>
      <c r="D19" s="155">
        <v>55855794.009999998</v>
      </c>
      <c r="E19" s="155">
        <v>68448802.370000005</v>
      </c>
      <c r="F19" s="155">
        <v>124304596.38</v>
      </c>
      <c r="G19" s="174">
        <v>117</v>
      </c>
      <c r="H19" s="174">
        <v>15</v>
      </c>
      <c r="I19" s="174">
        <v>18</v>
      </c>
      <c r="J19" s="174">
        <v>1</v>
      </c>
      <c r="K19" s="174">
        <v>152</v>
      </c>
      <c r="L19" s="235">
        <v>86.905433147670607</v>
      </c>
      <c r="M19" s="235">
        <v>85.794701986755001</v>
      </c>
    </row>
    <row r="20" spans="1:13" x14ac:dyDescent="0.25">
      <c r="A20" s="158" t="s">
        <v>713</v>
      </c>
      <c r="B20" s="155">
        <v>0</v>
      </c>
      <c r="C20" s="155">
        <v>1695605.51</v>
      </c>
      <c r="D20" s="155">
        <v>1030850.39</v>
      </c>
      <c r="E20" s="155">
        <v>664755.12</v>
      </c>
      <c r="F20" s="155">
        <v>1695605.51</v>
      </c>
      <c r="G20" s="174">
        <v>2</v>
      </c>
      <c r="H20" s="174">
        <v>0</v>
      </c>
      <c r="I20" s="174">
        <v>0</v>
      </c>
      <c r="J20" s="174">
        <v>2</v>
      </c>
      <c r="K20" s="174">
        <v>4</v>
      </c>
      <c r="L20" s="235">
        <v>100</v>
      </c>
      <c r="M20" s="235">
        <v>50</v>
      </c>
    </row>
    <row r="21" spans="1:13" ht="24.75" customHeight="1" x14ac:dyDescent="0.25">
      <c r="A21" s="157" t="s">
        <v>417</v>
      </c>
      <c r="B21" s="155">
        <v>112249859.17</v>
      </c>
      <c r="C21" s="155">
        <v>113831449.31999999</v>
      </c>
      <c r="D21" s="155">
        <v>59797112.810000002</v>
      </c>
      <c r="E21" s="155">
        <v>24776212.690000001</v>
      </c>
      <c r="F21" s="155">
        <v>84573325.5</v>
      </c>
      <c r="G21" s="174">
        <v>11</v>
      </c>
      <c r="H21" s="174">
        <v>5</v>
      </c>
      <c r="I21" s="174">
        <v>3</v>
      </c>
      <c r="J21" s="174">
        <v>1</v>
      </c>
      <c r="K21" s="174">
        <v>20</v>
      </c>
      <c r="L21" s="235">
        <v>74.296976806690495</v>
      </c>
      <c r="M21" s="235">
        <v>65.227500000000006</v>
      </c>
    </row>
    <row r="22" spans="1:13" x14ac:dyDescent="0.25">
      <c r="A22" s="158" t="s">
        <v>634</v>
      </c>
      <c r="B22" s="155">
        <v>112249859.17</v>
      </c>
      <c r="C22" s="155">
        <v>113831449.31999999</v>
      </c>
      <c r="D22" s="155">
        <v>59797112.810000002</v>
      </c>
      <c r="E22" s="155">
        <v>24776212.690000001</v>
      </c>
      <c r="F22" s="155">
        <v>84573325.5</v>
      </c>
      <c r="G22" s="174">
        <v>11</v>
      </c>
      <c r="H22" s="174">
        <v>5</v>
      </c>
      <c r="I22" s="174">
        <v>3</v>
      </c>
      <c r="J22" s="174">
        <v>1</v>
      </c>
      <c r="K22" s="174">
        <v>20</v>
      </c>
      <c r="L22" s="235">
        <v>74.296976806690495</v>
      </c>
      <c r="M22" s="235">
        <v>65.227500000000006</v>
      </c>
    </row>
    <row r="23" spans="1:13" ht="24.75" customHeight="1" x14ac:dyDescent="0.25">
      <c r="A23" s="157" t="s">
        <v>415</v>
      </c>
      <c r="B23" s="155">
        <v>10542143.84</v>
      </c>
      <c r="C23" s="155">
        <v>11957375.57</v>
      </c>
      <c r="D23" s="155">
        <v>0</v>
      </c>
      <c r="E23" s="155">
        <v>11957375.57</v>
      </c>
      <c r="F23" s="155">
        <v>11957375.57</v>
      </c>
      <c r="G23" s="174">
        <v>4</v>
      </c>
      <c r="H23" s="174">
        <v>3</v>
      </c>
      <c r="I23" s="174">
        <v>0</v>
      </c>
      <c r="J23" s="174">
        <v>3</v>
      </c>
      <c r="K23" s="174">
        <v>10</v>
      </c>
      <c r="L23" s="235">
        <v>100</v>
      </c>
      <c r="M23" s="235">
        <v>62.272727272727302</v>
      </c>
    </row>
    <row r="24" spans="1:13" x14ac:dyDescent="0.25">
      <c r="A24" s="158" t="s">
        <v>634</v>
      </c>
      <c r="B24" s="155">
        <v>10542143.84</v>
      </c>
      <c r="C24" s="155">
        <v>11957375.57</v>
      </c>
      <c r="D24" s="155">
        <v>0</v>
      </c>
      <c r="E24" s="155">
        <v>11957375.57</v>
      </c>
      <c r="F24" s="155">
        <v>11957375.57</v>
      </c>
      <c r="G24" s="174">
        <v>4</v>
      </c>
      <c r="H24" s="174">
        <v>3</v>
      </c>
      <c r="I24" s="174">
        <v>0</v>
      </c>
      <c r="J24" s="174">
        <v>2</v>
      </c>
      <c r="K24" s="174">
        <v>9</v>
      </c>
      <c r="L24" s="235">
        <v>100</v>
      </c>
      <c r="M24" s="235">
        <v>68.5</v>
      </c>
    </row>
    <row r="25" spans="1:13" x14ac:dyDescent="0.25">
      <c r="A25" s="158" t="s">
        <v>713</v>
      </c>
      <c r="B25" s="155">
        <v>0</v>
      </c>
      <c r="C25" s="155">
        <v>0</v>
      </c>
      <c r="D25" s="155">
        <v>0</v>
      </c>
      <c r="E25" s="155">
        <v>0</v>
      </c>
      <c r="F25" s="155">
        <v>0</v>
      </c>
      <c r="G25" s="174">
        <v>0</v>
      </c>
      <c r="H25" s="174">
        <v>0</v>
      </c>
      <c r="I25" s="174">
        <v>0</v>
      </c>
      <c r="J25" s="174">
        <v>1</v>
      </c>
      <c r="K25" s="174">
        <v>1</v>
      </c>
      <c r="L25" s="235">
        <v>0</v>
      </c>
      <c r="M25" s="235">
        <v>0</v>
      </c>
    </row>
    <row r="26" spans="1:13" ht="16.5" customHeight="1" x14ac:dyDescent="0.25">
      <c r="A26" s="90" t="s">
        <v>2000</v>
      </c>
      <c r="B26" s="159">
        <v>691248974.63</v>
      </c>
      <c r="C26" s="159">
        <v>689604330.49000001</v>
      </c>
      <c r="D26" s="159">
        <v>321642502.51999998</v>
      </c>
      <c r="E26" s="159">
        <v>203236691.53</v>
      </c>
      <c r="F26" s="159">
        <v>524879194.05000001</v>
      </c>
      <c r="G26" s="90">
        <v>198</v>
      </c>
      <c r="H26" s="90">
        <v>71</v>
      </c>
      <c r="I26" s="90">
        <v>27</v>
      </c>
      <c r="J26" s="90">
        <v>10</v>
      </c>
      <c r="K26" s="90">
        <f>SUM(G26:J26)</f>
        <v>306</v>
      </c>
      <c r="L26" s="236">
        <v>76.113094254649695</v>
      </c>
      <c r="M26" s="236">
        <v>76.404548387096796</v>
      </c>
    </row>
    <row r="27" spans="1:13" ht="17.100000000000001" customHeight="1" x14ac:dyDescent="0.25">
      <c r="A27" s="412"/>
      <c r="B27" s="394"/>
      <c r="C27" s="394"/>
      <c r="D27" s="394"/>
      <c r="E27" s="394"/>
      <c r="F27" s="394"/>
      <c r="G27" s="394"/>
      <c r="H27" s="394"/>
      <c r="I27" s="394"/>
      <c r="J27" s="394"/>
      <c r="K27" s="394"/>
      <c r="L27" s="394"/>
      <c r="M27" s="395"/>
    </row>
    <row r="28" spans="1:13" ht="17.100000000000001" customHeight="1" x14ac:dyDescent="0.25">
      <c r="A28" s="412"/>
      <c r="B28" s="394"/>
      <c r="C28" s="394"/>
      <c r="D28" s="394"/>
      <c r="E28" s="394"/>
      <c r="F28" s="394"/>
      <c r="G28" s="394"/>
      <c r="H28" s="394"/>
      <c r="I28" s="394"/>
      <c r="J28" s="394"/>
      <c r="K28" s="394"/>
      <c r="L28" s="394"/>
      <c r="M28" s="395"/>
    </row>
    <row r="29" spans="1:13" ht="24" customHeight="1" x14ac:dyDescent="0.25"/>
  </sheetData>
  <mergeCells count="16">
    <mergeCell ref="D8:F8"/>
    <mergeCell ref="G8:L8"/>
    <mergeCell ref="A27:M27"/>
    <mergeCell ref="A28:M28"/>
    <mergeCell ref="A5:K5"/>
    <mergeCell ref="L5:M5"/>
    <mergeCell ref="H6:K6"/>
    <mergeCell ref="L6:M6"/>
    <mergeCell ref="H7:K7"/>
    <mergeCell ref="L7:M7"/>
    <mergeCell ref="A1:M1"/>
    <mergeCell ref="A2:M2"/>
    <mergeCell ref="A3:K3"/>
    <mergeCell ref="L3:M3"/>
    <mergeCell ref="A4:K4"/>
    <mergeCell ref="L4:M4"/>
  </mergeCells>
  <printOptions horizontalCentered="1"/>
  <pageMargins left="0.39370078740157483" right="0" top="0.19685039370078741" bottom="0.43307086614173229" header="0.19685039370078741" footer="0.19685039370078741"/>
  <pageSetup scale="90" orientation="landscape" r:id="rId1"/>
  <headerFooter alignWithMargins="0">
    <oddFooter>&amp;C&amp;"Arial,Regular"&amp;7&amp;P de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66"/>
  <sheetViews>
    <sheetView showGridLines="0" topLeftCell="D1" workbookViewId="0">
      <pane ySplit="7" topLeftCell="A152" activePane="bottomLeft" state="frozenSplit"/>
      <selection activeCell="M119" sqref="M119 M119 A118:AC119"/>
      <selection pane="bottomLeft" activeCell="P130" sqref="P129:P130"/>
    </sheetView>
  </sheetViews>
  <sheetFormatPr baseColWidth="10" defaultColWidth="10.5703125" defaultRowHeight="15" x14ac:dyDescent="0.25"/>
  <cols>
    <col min="1" max="1" width="4.140625" style="16" customWidth="1"/>
    <col min="2" max="2" width="7.85546875" style="117" customWidth="1"/>
    <col min="3" max="3" width="7" style="117" customWidth="1"/>
    <col min="4" max="4" width="6.85546875" style="117" customWidth="1"/>
    <col min="5" max="5" width="15.7109375" style="117" customWidth="1"/>
    <col min="6" max="6" width="4.140625" style="117" customWidth="1"/>
    <col min="7" max="7" width="6.5703125" style="117" customWidth="1"/>
    <col min="8" max="8" width="8.42578125" style="181" customWidth="1"/>
    <col min="9" max="9" width="6.28515625" style="181" customWidth="1"/>
    <col min="10" max="10" width="5.85546875" style="117" customWidth="1"/>
    <col min="11" max="11" width="5.7109375" style="181" customWidth="1"/>
    <col min="12" max="12" width="10.140625" style="16" customWidth="1"/>
    <col min="13" max="14" width="10.7109375" style="16" customWidth="1"/>
    <col min="15" max="15" width="10.28515625" style="16" customWidth="1"/>
    <col min="16" max="16" width="9.28515625" style="16" customWidth="1"/>
    <col min="17" max="17" width="10.140625" style="16" customWidth="1"/>
    <col min="18" max="18" width="11" style="16" customWidth="1"/>
    <col min="19" max="20" width="6.7109375" style="16" customWidth="1"/>
    <col min="21" max="21" width="5.2851562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82" customWidth="1"/>
    <col min="30" max="30" width="0" style="16" hidden="1" customWidth="1"/>
  </cols>
  <sheetData>
    <row r="1" spans="1:29" ht="13.5" customHeight="1" x14ac:dyDescent="0.25">
      <c r="A1" s="476" t="s">
        <v>2001</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29" ht="12.6" customHeight="1" x14ac:dyDescent="0.25">
      <c r="A2" s="390" t="s">
        <v>1</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row>
    <row r="3" spans="1:29" ht="11.25" customHeight="1" x14ac:dyDescent="0.25">
      <c r="A3" s="390" t="s">
        <v>1985</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row>
    <row r="4" spans="1:29" ht="11.45" customHeight="1" x14ac:dyDescent="0.25">
      <c r="A4" s="390" t="s">
        <v>2002</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row>
    <row r="5" spans="1:29" ht="11.45" customHeight="1" x14ac:dyDescent="0.25">
      <c r="A5" s="479" t="s">
        <v>2003</v>
      </c>
      <c r="B5" s="480"/>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row>
    <row r="6" spans="1:29" x14ac:dyDescent="0.25">
      <c r="A6" s="166"/>
      <c r="B6" s="167"/>
      <c r="C6" s="167"/>
      <c r="D6" s="167"/>
      <c r="E6" s="167"/>
      <c r="F6" s="167"/>
      <c r="G6" s="167"/>
      <c r="H6" s="168"/>
      <c r="I6" s="168"/>
      <c r="J6" s="167"/>
      <c r="K6" s="168"/>
      <c r="L6" s="166"/>
      <c r="M6" s="166"/>
      <c r="N6" s="166"/>
      <c r="O6" s="481" t="s">
        <v>400</v>
      </c>
      <c r="P6" s="394"/>
      <c r="Q6" s="395"/>
      <c r="R6" s="170"/>
      <c r="S6" s="481" t="s">
        <v>599</v>
      </c>
      <c r="T6" s="395"/>
      <c r="U6" s="166"/>
      <c r="V6" s="481" t="s">
        <v>2004</v>
      </c>
      <c r="W6" s="394"/>
      <c r="X6" s="394"/>
      <c r="Y6" s="394"/>
      <c r="Z6" s="394"/>
      <c r="AA6" s="394"/>
      <c r="AB6" s="395"/>
      <c r="AC6" s="166"/>
    </row>
    <row r="7" spans="1:29" ht="41.25" customHeight="1" x14ac:dyDescent="0.25">
      <c r="A7" s="150" t="s">
        <v>2005</v>
      </c>
      <c r="B7" s="171" t="s">
        <v>2006</v>
      </c>
      <c r="C7" s="171" t="s">
        <v>1859</v>
      </c>
      <c r="D7" s="171" t="s">
        <v>2007</v>
      </c>
      <c r="E7" s="171" t="s">
        <v>606</v>
      </c>
      <c r="F7" s="171" t="s">
        <v>2008</v>
      </c>
      <c r="G7" s="171" t="s">
        <v>2009</v>
      </c>
      <c r="H7" s="172" t="s">
        <v>2010</v>
      </c>
      <c r="I7" s="172" t="s">
        <v>2011</v>
      </c>
      <c r="J7" s="171" t="s">
        <v>2012</v>
      </c>
      <c r="K7" s="172" t="s">
        <v>2013</v>
      </c>
      <c r="L7" s="150" t="s">
        <v>2014</v>
      </c>
      <c r="M7" s="150" t="s">
        <v>2015</v>
      </c>
      <c r="N7" s="150" t="s">
        <v>7</v>
      </c>
      <c r="O7" s="169" t="s">
        <v>2016</v>
      </c>
      <c r="P7" s="169" t="s">
        <v>1993</v>
      </c>
      <c r="Q7" s="169" t="s">
        <v>14</v>
      </c>
      <c r="R7" s="173" t="s">
        <v>2017</v>
      </c>
      <c r="S7" s="169" t="s">
        <v>2018</v>
      </c>
      <c r="T7" s="169" t="s">
        <v>2019</v>
      </c>
      <c r="U7" s="150" t="s">
        <v>2020</v>
      </c>
      <c r="V7" s="169" t="s">
        <v>2021</v>
      </c>
      <c r="W7" s="169" t="s">
        <v>2022</v>
      </c>
      <c r="X7" s="169" t="s">
        <v>2023</v>
      </c>
      <c r="Y7" s="169" t="s">
        <v>2024</v>
      </c>
      <c r="Z7" s="169" t="s">
        <v>2025</v>
      </c>
      <c r="AA7" s="169" t="s">
        <v>2026</v>
      </c>
      <c r="AB7" s="169" t="s">
        <v>2027</v>
      </c>
      <c r="AC7" s="150" t="s">
        <v>81</v>
      </c>
    </row>
    <row r="8" spans="1:29" s="46" customFormat="1" ht="11.1" customHeight="1" x14ac:dyDescent="0.25">
      <c r="A8" s="482" t="s">
        <v>2028</v>
      </c>
      <c r="B8" s="439"/>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row>
    <row r="9" spans="1:29" s="46" customFormat="1" ht="9.9499999999999993" customHeight="1" x14ac:dyDescent="0.25">
      <c r="A9" s="482" t="s">
        <v>2029</v>
      </c>
      <c r="B9" s="439"/>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row>
    <row r="10" spans="1:29" s="46" customFormat="1" ht="47.25" customHeight="1" x14ac:dyDescent="0.25">
      <c r="A10" s="162" t="s">
        <v>629</v>
      </c>
      <c r="B10" s="163" t="s">
        <v>2030</v>
      </c>
      <c r="C10" s="163" t="s">
        <v>2031</v>
      </c>
      <c r="D10" s="163" t="s">
        <v>803</v>
      </c>
      <c r="E10" s="163" t="s">
        <v>804</v>
      </c>
      <c r="F10" s="163" t="s">
        <v>2032</v>
      </c>
      <c r="G10" s="163" t="s">
        <v>630</v>
      </c>
      <c r="H10" s="162" t="s">
        <v>111</v>
      </c>
      <c r="I10" s="162" t="s">
        <v>2033</v>
      </c>
      <c r="J10" s="163" t="s">
        <v>410</v>
      </c>
      <c r="K10" s="162" t="s">
        <v>2034</v>
      </c>
      <c r="L10" s="161">
        <v>0</v>
      </c>
      <c r="M10" s="161">
        <v>2418000</v>
      </c>
      <c r="N10" s="161">
        <v>2418000</v>
      </c>
      <c r="O10" s="161">
        <v>2418000</v>
      </c>
      <c r="P10" s="161">
        <v>0</v>
      </c>
      <c r="Q10" s="161">
        <v>2418000</v>
      </c>
      <c r="R10" s="161">
        <v>2418000</v>
      </c>
      <c r="S10" s="164" t="s">
        <v>2035</v>
      </c>
      <c r="T10" s="164" t="s">
        <v>2035</v>
      </c>
      <c r="U10" s="162" t="s">
        <v>2036</v>
      </c>
      <c r="V10" s="162" t="s">
        <v>633</v>
      </c>
      <c r="W10" s="162"/>
      <c r="X10" s="162" t="s">
        <v>633</v>
      </c>
      <c r="Y10" s="162" t="s">
        <v>806</v>
      </c>
      <c r="Z10" s="162"/>
      <c r="AA10" s="162" t="s">
        <v>806</v>
      </c>
      <c r="AB10" s="208">
        <v>43281</v>
      </c>
      <c r="AC10" s="162" t="s">
        <v>2037</v>
      </c>
    </row>
    <row r="11" spans="1:29" s="46" customFormat="1" ht="47.25" customHeight="1" x14ac:dyDescent="0.25">
      <c r="A11" s="162" t="s">
        <v>2038</v>
      </c>
      <c r="B11" s="163" t="s">
        <v>2030</v>
      </c>
      <c r="C11" s="163" t="s">
        <v>2031</v>
      </c>
      <c r="D11" s="163" t="s">
        <v>807</v>
      </c>
      <c r="E11" s="163" t="s">
        <v>808</v>
      </c>
      <c r="F11" s="163" t="s">
        <v>2032</v>
      </c>
      <c r="G11" s="163" t="s">
        <v>630</v>
      </c>
      <c r="H11" s="162" t="s">
        <v>111</v>
      </c>
      <c r="I11" s="162" t="s">
        <v>2033</v>
      </c>
      <c r="J11" s="163" t="s">
        <v>410</v>
      </c>
      <c r="K11" s="162" t="s">
        <v>2039</v>
      </c>
      <c r="L11" s="161">
        <v>0</v>
      </c>
      <c r="M11" s="161">
        <v>850000</v>
      </c>
      <c r="N11" s="161">
        <v>850000</v>
      </c>
      <c r="O11" s="161">
        <v>850000</v>
      </c>
      <c r="P11" s="161">
        <v>0</v>
      </c>
      <c r="Q11" s="161">
        <v>850000</v>
      </c>
      <c r="R11" s="161">
        <v>850000</v>
      </c>
      <c r="S11" s="164" t="s">
        <v>2035</v>
      </c>
      <c r="T11" s="164" t="s">
        <v>2035</v>
      </c>
      <c r="U11" s="162" t="s">
        <v>2036</v>
      </c>
      <c r="V11" s="162" t="s">
        <v>743</v>
      </c>
      <c r="W11" s="162"/>
      <c r="X11" s="162" t="s">
        <v>743</v>
      </c>
      <c r="Y11" s="162" t="s">
        <v>810</v>
      </c>
      <c r="Z11" s="162"/>
      <c r="AA11" s="162" t="s">
        <v>810</v>
      </c>
      <c r="AB11" s="208">
        <v>43281</v>
      </c>
      <c r="AC11" s="162" t="s">
        <v>2040</v>
      </c>
    </row>
    <row r="12" spans="1:29" s="46" customFormat="1" ht="16.5" customHeight="1" x14ac:dyDescent="0.25">
      <c r="A12" s="174"/>
      <c r="B12" s="175"/>
      <c r="C12" s="175"/>
      <c r="D12" s="175"/>
      <c r="E12" s="176" t="s">
        <v>22</v>
      </c>
      <c r="F12" s="175"/>
      <c r="G12" s="175"/>
      <c r="H12" s="174"/>
      <c r="I12" s="174"/>
      <c r="J12" s="175"/>
      <c r="K12" s="174"/>
      <c r="L12" s="177">
        <v>0</v>
      </c>
      <c r="M12" s="177">
        <v>3268000</v>
      </c>
      <c r="N12" s="177">
        <v>3268000</v>
      </c>
      <c r="O12" s="177">
        <v>3268000</v>
      </c>
      <c r="P12" s="177">
        <v>0</v>
      </c>
      <c r="Q12" s="177">
        <v>3268000</v>
      </c>
      <c r="R12" s="177">
        <v>3268000</v>
      </c>
      <c r="S12" s="178" t="s">
        <v>2035</v>
      </c>
      <c r="T12" s="178" t="s">
        <v>2035</v>
      </c>
      <c r="U12" s="179"/>
      <c r="V12" s="174"/>
      <c r="W12" s="174"/>
      <c r="X12" s="174"/>
      <c r="Y12" s="174"/>
      <c r="Z12" s="174"/>
      <c r="AA12" s="174"/>
      <c r="AB12" s="208"/>
      <c r="AC12" s="174"/>
    </row>
    <row r="13" spans="1:29" s="46" customFormat="1" ht="33.75" customHeight="1" x14ac:dyDescent="0.25">
      <c r="A13" s="162" t="s">
        <v>629</v>
      </c>
      <c r="B13" s="163" t="s">
        <v>2041</v>
      </c>
      <c r="C13" s="163" t="s">
        <v>2042</v>
      </c>
      <c r="D13" s="163" t="s">
        <v>821</v>
      </c>
      <c r="E13" s="163" t="s">
        <v>822</v>
      </c>
      <c r="F13" s="163" t="s">
        <v>2032</v>
      </c>
      <c r="G13" s="163" t="s">
        <v>630</v>
      </c>
      <c r="H13" s="162" t="s">
        <v>111</v>
      </c>
      <c r="I13" s="162" t="s">
        <v>2033</v>
      </c>
      <c r="J13" s="163" t="s">
        <v>410</v>
      </c>
      <c r="K13" s="162" t="s">
        <v>2043</v>
      </c>
      <c r="L13" s="161">
        <v>0</v>
      </c>
      <c r="M13" s="161">
        <v>300000</v>
      </c>
      <c r="N13" s="161">
        <v>300000</v>
      </c>
      <c r="O13" s="161">
        <v>300000</v>
      </c>
      <c r="P13" s="161">
        <v>0</v>
      </c>
      <c r="Q13" s="161">
        <v>300000</v>
      </c>
      <c r="R13" s="161">
        <v>300000</v>
      </c>
      <c r="S13" s="164" t="s">
        <v>2035</v>
      </c>
      <c r="T13" s="164" t="s">
        <v>2035</v>
      </c>
      <c r="U13" s="162" t="s">
        <v>2036</v>
      </c>
      <c r="V13" s="162" t="s">
        <v>660</v>
      </c>
      <c r="W13" s="162"/>
      <c r="X13" s="162" t="s">
        <v>660</v>
      </c>
      <c r="Y13" s="162" t="s">
        <v>775</v>
      </c>
      <c r="Z13" s="162"/>
      <c r="AA13" s="162" t="s">
        <v>775</v>
      </c>
      <c r="AB13" s="208">
        <v>43281</v>
      </c>
      <c r="AC13" s="162" t="s">
        <v>2044</v>
      </c>
    </row>
    <row r="14" spans="1:29" s="46" customFormat="1" ht="16.5" customHeight="1" x14ac:dyDescent="0.25">
      <c r="A14" s="174"/>
      <c r="B14" s="175"/>
      <c r="C14" s="175"/>
      <c r="D14" s="175"/>
      <c r="E14" s="176" t="s">
        <v>22</v>
      </c>
      <c r="F14" s="175"/>
      <c r="G14" s="175"/>
      <c r="H14" s="174"/>
      <c r="I14" s="174"/>
      <c r="J14" s="175"/>
      <c r="K14" s="174"/>
      <c r="L14" s="177">
        <v>0</v>
      </c>
      <c r="M14" s="177">
        <v>300000</v>
      </c>
      <c r="N14" s="177">
        <v>300000</v>
      </c>
      <c r="O14" s="177">
        <v>300000</v>
      </c>
      <c r="P14" s="177">
        <v>0</v>
      </c>
      <c r="Q14" s="177">
        <v>300000</v>
      </c>
      <c r="R14" s="177">
        <v>300000</v>
      </c>
      <c r="S14" s="178" t="s">
        <v>2035</v>
      </c>
      <c r="T14" s="178" t="s">
        <v>2035</v>
      </c>
      <c r="U14" s="179"/>
      <c r="V14" s="174"/>
      <c r="W14" s="174"/>
      <c r="X14" s="174"/>
      <c r="Y14" s="174"/>
      <c r="Z14" s="174"/>
      <c r="AA14" s="174"/>
      <c r="AB14" s="208"/>
      <c r="AC14" s="174"/>
    </row>
    <row r="15" spans="1:29" s="46" customFormat="1" ht="40.5" customHeight="1" x14ac:dyDescent="0.25">
      <c r="A15" s="162" t="s">
        <v>629</v>
      </c>
      <c r="B15" s="163" t="s">
        <v>2045</v>
      </c>
      <c r="C15" s="163" t="s">
        <v>2046</v>
      </c>
      <c r="D15" s="163" t="s">
        <v>1973</v>
      </c>
      <c r="E15" s="163" t="s">
        <v>1974</v>
      </c>
      <c r="F15" s="163" t="s">
        <v>2032</v>
      </c>
      <c r="G15" s="163" t="s">
        <v>630</v>
      </c>
      <c r="H15" s="162" t="s">
        <v>111</v>
      </c>
      <c r="I15" s="162" t="s">
        <v>2033</v>
      </c>
      <c r="J15" s="163" t="s">
        <v>410</v>
      </c>
      <c r="K15" s="162" t="s">
        <v>2047</v>
      </c>
      <c r="L15" s="161">
        <v>5500000</v>
      </c>
      <c r="M15" s="161">
        <v>8909763.7300000004</v>
      </c>
      <c r="N15" s="161">
        <v>8909763.7300000004</v>
      </c>
      <c r="O15" s="161">
        <v>8909763.7300000004</v>
      </c>
      <c r="P15" s="161">
        <v>0</v>
      </c>
      <c r="Q15" s="161">
        <v>8909763.7300000004</v>
      </c>
      <c r="R15" s="161">
        <v>8909763.7300000004</v>
      </c>
      <c r="S15" s="164" t="s">
        <v>2035</v>
      </c>
      <c r="T15" s="164" t="s">
        <v>2035</v>
      </c>
      <c r="U15" s="165" t="s">
        <v>2036</v>
      </c>
      <c r="V15" s="162" t="s">
        <v>640</v>
      </c>
      <c r="W15" s="162"/>
      <c r="X15" s="162" t="s">
        <v>640</v>
      </c>
      <c r="Y15" s="162" t="s">
        <v>632</v>
      </c>
      <c r="Z15" s="162"/>
      <c r="AA15" s="162" t="s">
        <v>641</v>
      </c>
      <c r="AB15" s="208">
        <v>43190</v>
      </c>
      <c r="AC15" s="162" t="s">
        <v>2049</v>
      </c>
    </row>
    <row r="16" spans="1:29" s="46" customFormat="1" ht="40.5" customHeight="1" x14ac:dyDescent="0.25">
      <c r="A16" s="162" t="s">
        <v>2038</v>
      </c>
      <c r="B16" s="163" t="s">
        <v>2045</v>
      </c>
      <c r="C16" s="163" t="s">
        <v>2046</v>
      </c>
      <c r="D16" s="163" t="s">
        <v>1975</v>
      </c>
      <c r="E16" s="163" t="s">
        <v>1976</v>
      </c>
      <c r="F16" s="163" t="s">
        <v>2032</v>
      </c>
      <c r="G16" s="163" t="s">
        <v>630</v>
      </c>
      <c r="H16" s="162" t="s">
        <v>111</v>
      </c>
      <c r="I16" s="162" t="s">
        <v>2033</v>
      </c>
      <c r="J16" s="163" t="s">
        <v>410</v>
      </c>
      <c r="K16" s="162" t="s">
        <v>2047</v>
      </c>
      <c r="L16" s="161">
        <v>1550000</v>
      </c>
      <c r="M16" s="161">
        <v>1723126.64</v>
      </c>
      <c r="N16" s="161">
        <v>1723126.64</v>
      </c>
      <c r="O16" s="161">
        <v>1723126.64</v>
      </c>
      <c r="P16" s="161">
        <v>0</v>
      </c>
      <c r="Q16" s="161">
        <v>1723126.64</v>
      </c>
      <c r="R16" s="161">
        <v>1723126.64</v>
      </c>
      <c r="S16" s="164" t="s">
        <v>2035</v>
      </c>
      <c r="T16" s="164" t="s">
        <v>2035</v>
      </c>
      <c r="U16" s="165" t="s">
        <v>2036</v>
      </c>
      <c r="V16" s="162" t="s">
        <v>633</v>
      </c>
      <c r="W16" s="162"/>
      <c r="X16" s="162" t="s">
        <v>633</v>
      </c>
      <c r="Y16" s="162" t="s">
        <v>1025</v>
      </c>
      <c r="Z16" s="162"/>
      <c r="AA16" s="162" t="s">
        <v>1025</v>
      </c>
      <c r="AB16" s="208">
        <v>43373</v>
      </c>
      <c r="AC16" s="162" t="s">
        <v>2049</v>
      </c>
    </row>
    <row r="17" spans="1:29" s="46" customFormat="1" ht="40.5" customHeight="1" x14ac:dyDescent="0.25">
      <c r="A17" s="162" t="s">
        <v>1692</v>
      </c>
      <c r="B17" s="163" t="s">
        <v>2045</v>
      </c>
      <c r="C17" s="163" t="s">
        <v>2046</v>
      </c>
      <c r="D17" s="163" t="s">
        <v>1977</v>
      </c>
      <c r="E17" s="163" t="s">
        <v>1978</v>
      </c>
      <c r="F17" s="163" t="s">
        <v>2032</v>
      </c>
      <c r="G17" s="163" t="s">
        <v>630</v>
      </c>
      <c r="H17" s="162" t="s">
        <v>111</v>
      </c>
      <c r="I17" s="162" t="s">
        <v>2033</v>
      </c>
      <c r="J17" s="163" t="s">
        <v>410</v>
      </c>
      <c r="K17" s="162" t="s">
        <v>2047</v>
      </c>
      <c r="L17" s="161">
        <v>2583306</v>
      </c>
      <c r="M17" s="161">
        <v>1645692</v>
      </c>
      <c r="N17" s="161">
        <v>1645692</v>
      </c>
      <c r="O17" s="161">
        <v>1645692</v>
      </c>
      <c r="P17" s="161">
        <v>0</v>
      </c>
      <c r="Q17" s="161">
        <v>1645692</v>
      </c>
      <c r="R17" s="161">
        <v>1645692</v>
      </c>
      <c r="S17" s="164" t="s">
        <v>2035</v>
      </c>
      <c r="T17" s="164" t="s">
        <v>2035</v>
      </c>
      <c r="U17" s="162" t="s">
        <v>2036</v>
      </c>
      <c r="V17" s="162" t="s">
        <v>660</v>
      </c>
      <c r="W17" s="162"/>
      <c r="X17" s="162" t="s">
        <v>660</v>
      </c>
      <c r="Y17" s="162" t="s">
        <v>1417</v>
      </c>
      <c r="Z17" s="162"/>
      <c r="AA17" s="162" t="s">
        <v>1417</v>
      </c>
      <c r="AB17" s="208" t="s">
        <v>2050</v>
      </c>
      <c r="AC17" s="162" t="s">
        <v>2049</v>
      </c>
    </row>
    <row r="18" spans="1:29" s="46" customFormat="1" ht="40.5" customHeight="1" x14ac:dyDescent="0.25">
      <c r="A18" s="162" t="s">
        <v>2051</v>
      </c>
      <c r="B18" s="163" t="s">
        <v>2052</v>
      </c>
      <c r="C18" s="163" t="s">
        <v>2046</v>
      </c>
      <c r="D18" s="163" t="s">
        <v>1909</v>
      </c>
      <c r="E18" s="163" t="s">
        <v>1910</v>
      </c>
      <c r="F18" s="163" t="s">
        <v>2032</v>
      </c>
      <c r="G18" s="163" t="s">
        <v>630</v>
      </c>
      <c r="H18" s="162" t="s">
        <v>111</v>
      </c>
      <c r="I18" s="162" t="s">
        <v>2033</v>
      </c>
      <c r="J18" s="163" t="s">
        <v>410</v>
      </c>
      <c r="K18" s="162" t="s">
        <v>2053</v>
      </c>
      <c r="L18" s="161">
        <v>0</v>
      </c>
      <c r="M18" s="161">
        <v>5849968</v>
      </c>
      <c r="N18" s="161">
        <v>5849968</v>
      </c>
      <c r="O18" s="161">
        <v>5849968</v>
      </c>
      <c r="P18" s="161">
        <v>0</v>
      </c>
      <c r="Q18" s="161">
        <v>5849968</v>
      </c>
      <c r="R18" s="161">
        <v>5849968</v>
      </c>
      <c r="S18" s="164" t="s">
        <v>2035</v>
      </c>
      <c r="T18" s="164" t="s">
        <v>2035</v>
      </c>
      <c r="U18" s="162" t="s">
        <v>2036</v>
      </c>
      <c r="V18" s="162" t="s">
        <v>1791</v>
      </c>
      <c r="W18" s="162"/>
      <c r="X18" s="162" t="s">
        <v>1791</v>
      </c>
      <c r="Y18" s="162" t="s">
        <v>1912</v>
      </c>
      <c r="Z18" s="162"/>
      <c r="AA18" s="162" t="s">
        <v>1912</v>
      </c>
      <c r="AB18" s="208">
        <v>43373</v>
      </c>
      <c r="AC18" s="162" t="s">
        <v>2054</v>
      </c>
    </row>
    <row r="19" spans="1:29" s="46" customFormat="1" ht="40.5" customHeight="1" x14ac:dyDescent="0.25">
      <c r="A19" s="162" t="s">
        <v>1244</v>
      </c>
      <c r="B19" s="163" t="s">
        <v>2052</v>
      </c>
      <c r="C19" s="163" t="s">
        <v>2046</v>
      </c>
      <c r="D19" s="163" t="s">
        <v>1913</v>
      </c>
      <c r="E19" s="163" t="s">
        <v>1914</v>
      </c>
      <c r="F19" s="163" t="s">
        <v>2032</v>
      </c>
      <c r="G19" s="163" t="s">
        <v>630</v>
      </c>
      <c r="H19" s="162" t="s">
        <v>111</v>
      </c>
      <c r="I19" s="162" t="s">
        <v>2033</v>
      </c>
      <c r="J19" s="163" t="s">
        <v>410</v>
      </c>
      <c r="K19" s="162" t="s">
        <v>2055</v>
      </c>
      <c r="L19" s="161">
        <v>0</v>
      </c>
      <c r="M19" s="161">
        <v>3000000</v>
      </c>
      <c r="N19" s="161">
        <v>3000000</v>
      </c>
      <c r="O19" s="161">
        <v>3000000</v>
      </c>
      <c r="P19" s="161">
        <v>0</v>
      </c>
      <c r="Q19" s="161">
        <v>3000000</v>
      </c>
      <c r="R19" s="161">
        <v>3000000</v>
      </c>
      <c r="S19" s="164" t="s">
        <v>2035</v>
      </c>
      <c r="T19" s="164" t="s">
        <v>2035</v>
      </c>
      <c r="U19" s="162" t="s">
        <v>2036</v>
      </c>
      <c r="V19" s="162" t="s">
        <v>1791</v>
      </c>
      <c r="W19" s="162"/>
      <c r="X19" s="162" t="s">
        <v>1791</v>
      </c>
      <c r="Y19" s="162" t="s">
        <v>1912</v>
      </c>
      <c r="Z19" s="162"/>
      <c r="AA19" s="162" t="s">
        <v>1912</v>
      </c>
      <c r="AB19" s="208">
        <v>43373</v>
      </c>
      <c r="AC19" s="162" t="s">
        <v>2054</v>
      </c>
    </row>
    <row r="20" spans="1:29" s="46" customFormat="1" ht="47.25" customHeight="1" x14ac:dyDescent="0.25">
      <c r="A20" s="162" t="s">
        <v>2056</v>
      </c>
      <c r="B20" s="163" t="s">
        <v>2052</v>
      </c>
      <c r="C20" s="163" t="s">
        <v>2046</v>
      </c>
      <c r="D20" s="163" t="s">
        <v>1916</v>
      </c>
      <c r="E20" s="163" t="s">
        <v>1917</v>
      </c>
      <c r="F20" s="163" t="s">
        <v>2032</v>
      </c>
      <c r="G20" s="163" t="s">
        <v>630</v>
      </c>
      <c r="H20" s="162" t="s">
        <v>111</v>
      </c>
      <c r="I20" s="162" t="s">
        <v>2033</v>
      </c>
      <c r="J20" s="163" t="s">
        <v>410</v>
      </c>
      <c r="K20" s="162" t="s">
        <v>2057</v>
      </c>
      <c r="L20" s="161">
        <v>0</v>
      </c>
      <c r="M20" s="161">
        <v>12959221.59</v>
      </c>
      <c r="N20" s="161">
        <v>12959221.59</v>
      </c>
      <c r="O20" s="161">
        <v>12959221.59</v>
      </c>
      <c r="P20" s="161">
        <v>0</v>
      </c>
      <c r="Q20" s="161">
        <v>12959221.59</v>
      </c>
      <c r="R20" s="161">
        <v>12959221.59</v>
      </c>
      <c r="S20" s="164" t="s">
        <v>2035</v>
      </c>
      <c r="T20" s="164" t="s">
        <v>2035</v>
      </c>
      <c r="U20" s="162" t="s">
        <v>2036</v>
      </c>
      <c r="V20" s="162" t="s">
        <v>660</v>
      </c>
      <c r="W20" s="162"/>
      <c r="X20" s="162" t="s">
        <v>660</v>
      </c>
      <c r="Y20" s="162" t="s">
        <v>810</v>
      </c>
      <c r="Z20" s="162"/>
      <c r="AA20" s="162" t="s">
        <v>810</v>
      </c>
      <c r="AB20" s="208">
        <v>43281</v>
      </c>
      <c r="AC20" s="162" t="s">
        <v>2058</v>
      </c>
    </row>
    <row r="21" spans="1:29" s="46" customFormat="1" ht="40.5" customHeight="1" x14ac:dyDescent="0.25">
      <c r="A21" s="162" t="s">
        <v>2059</v>
      </c>
      <c r="B21" s="163" t="s">
        <v>2045</v>
      </c>
      <c r="C21" s="163" t="s">
        <v>2046</v>
      </c>
      <c r="D21" s="163" t="s">
        <v>1979</v>
      </c>
      <c r="E21" s="163" t="s">
        <v>1980</v>
      </c>
      <c r="F21" s="163" t="s">
        <v>2032</v>
      </c>
      <c r="G21" s="163" t="s">
        <v>630</v>
      </c>
      <c r="H21" s="162" t="s">
        <v>111</v>
      </c>
      <c r="I21" s="162" t="s">
        <v>2033</v>
      </c>
      <c r="J21" s="163" t="s">
        <v>410</v>
      </c>
      <c r="K21" s="162" t="s">
        <v>2060</v>
      </c>
      <c r="L21" s="161">
        <v>0</v>
      </c>
      <c r="M21" s="161">
        <v>240120</v>
      </c>
      <c r="N21" s="161">
        <v>240120</v>
      </c>
      <c r="O21" s="161">
        <v>240120</v>
      </c>
      <c r="P21" s="161">
        <v>0</v>
      </c>
      <c r="Q21" s="161">
        <v>240120</v>
      </c>
      <c r="R21" s="161">
        <v>240120</v>
      </c>
      <c r="S21" s="164" t="s">
        <v>2035</v>
      </c>
      <c r="T21" s="164" t="s">
        <v>2035</v>
      </c>
      <c r="U21" s="162" t="s">
        <v>2036</v>
      </c>
      <c r="V21" s="162" t="s">
        <v>1981</v>
      </c>
      <c r="W21" s="162"/>
      <c r="X21" s="162" t="s">
        <v>1981</v>
      </c>
      <c r="Y21" s="162" t="s">
        <v>810</v>
      </c>
      <c r="Z21" s="162"/>
      <c r="AA21" s="162" t="s">
        <v>810</v>
      </c>
      <c r="AB21" s="208">
        <v>43281</v>
      </c>
      <c r="AC21" s="162" t="s">
        <v>2058</v>
      </c>
    </row>
    <row r="22" spans="1:29" s="46" customFormat="1" ht="16.5" customHeight="1" x14ac:dyDescent="0.25">
      <c r="A22" s="174"/>
      <c r="B22" s="175"/>
      <c r="C22" s="175"/>
      <c r="D22" s="175"/>
      <c r="E22" s="176" t="s">
        <v>22</v>
      </c>
      <c r="F22" s="175"/>
      <c r="G22" s="175"/>
      <c r="H22" s="174"/>
      <c r="I22" s="174"/>
      <c r="J22" s="175"/>
      <c r="K22" s="174"/>
      <c r="L22" s="177">
        <v>9633306</v>
      </c>
      <c r="M22" s="177">
        <v>34327891.960000001</v>
      </c>
      <c r="N22" s="177">
        <v>34327891.960000001</v>
      </c>
      <c r="O22" s="177">
        <v>34327891.960000001</v>
      </c>
      <c r="P22" s="177">
        <v>0</v>
      </c>
      <c r="Q22" s="177">
        <v>34327891.960000001</v>
      </c>
      <c r="R22" s="177">
        <v>34327891.960000001</v>
      </c>
      <c r="S22" s="178" t="s">
        <v>2035</v>
      </c>
      <c r="T22" s="178" t="s">
        <v>2035</v>
      </c>
      <c r="U22" s="179"/>
      <c r="V22" s="174"/>
      <c r="W22" s="174"/>
      <c r="X22" s="174"/>
      <c r="Y22" s="174"/>
      <c r="Z22" s="174"/>
      <c r="AA22" s="174"/>
      <c r="AB22" s="208"/>
      <c r="AC22" s="174"/>
    </row>
    <row r="23" spans="1:29" s="46" customFormat="1" ht="33.75" customHeight="1" x14ac:dyDescent="0.25">
      <c r="A23" s="162" t="s">
        <v>629</v>
      </c>
      <c r="B23" s="163" t="s">
        <v>2061</v>
      </c>
      <c r="C23" s="163" t="s">
        <v>2062</v>
      </c>
      <c r="D23" s="163" t="s">
        <v>819</v>
      </c>
      <c r="E23" s="163" t="s">
        <v>820</v>
      </c>
      <c r="F23" s="163" t="s">
        <v>2032</v>
      </c>
      <c r="G23" s="163" t="s">
        <v>630</v>
      </c>
      <c r="H23" s="162" t="s">
        <v>111</v>
      </c>
      <c r="I23" s="162" t="s">
        <v>2033</v>
      </c>
      <c r="J23" s="163" t="s">
        <v>410</v>
      </c>
      <c r="K23" s="162" t="s">
        <v>2047</v>
      </c>
      <c r="L23" s="161">
        <v>1628726</v>
      </c>
      <c r="M23" s="161">
        <v>1625515.6</v>
      </c>
      <c r="N23" s="161">
        <v>1625515.6</v>
      </c>
      <c r="O23" s="161">
        <v>1625515.6</v>
      </c>
      <c r="P23" s="161">
        <v>0</v>
      </c>
      <c r="Q23" s="161">
        <v>1625515.6</v>
      </c>
      <c r="R23" s="161">
        <v>1625515.6</v>
      </c>
      <c r="S23" s="164" t="s">
        <v>2035</v>
      </c>
      <c r="T23" s="164" t="s">
        <v>2035</v>
      </c>
      <c r="U23" s="162" t="s">
        <v>2036</v>
      </c>
      <c r="V23" s="162" t="s">
        <v>640</v>
      </c>
      <c r="W23" s="162"/>
      <c r="X23" s="162" t="s">
        <v>633</v>
      </c>
      <c r="Y23" s="162" t="s">
        <v>639</v>
      </c>
      <c r="Z23" s="162"/>
      <c r="AA23" s="162" t="s">
        <v>810</v>
      </c>
      <c r="AB23" s="208" t="s">
        <v>2050</v>
      </c>
      <c r="AC23" s="162" t="s">
        <v>2049</v>
      </c>
    </row>
    <row r="24" spans="1:29" s="46" customFormat="1" ht="33.75" customHeight="1" x14ac:dyDescent="0.25">
      <c r="A24" s="162" t="s">
        <v>2038</v>
      </c>
      <c r="B24" s="163" t="s">
        <v>2063</v>
      </c>
      <c r="C24" s="163" t="s">
        <v>2062</v>
      </c>
      <c r="D24" s="163" t="s">
        <v>1746</v>
      </c>
      <c r="E24" s="163" t="s">
        <v>1747</v>
      </c>
      <c r="F24" s="163" t="s">
        <v>2032</v>
      </c>
      <c r="G24" s="163" t="s">
        <v>630</v>
      </c>
      <c r="H24" s="162" t="s">
        <v>111</v>
      </c>
      <c r="I24" s="162" t="s">
        <v>2033</v>
      </c>
      <c r="J24" s="163" t="s">
        <v>410</v>
      </c>
      <c r="K24" s="162" t="s">
        <v>2047</v>
      </c>
      <c r="L24" s="161">
        <v>9335739.8000000007</v>
      </c>
      <c r="M24" s="161">
        <v>3815308.6</v>
      </c>
      <c r="N24" s="161">
        <v>3815308.6</v>
      </c>
      <c r="O24" s="161">
        <v>0</v>
      </c>
      <c r="P24" s="161">
        <v>3815308.6</v>
      </c>
      <c r="Q24" s="161">
        <v>3815308.6</v>
      </c>
      <c r="R24" s="161">
        <v>3815308.6</v>
      </c>
      <c r="S24" s="164" t="s">
        <v>2035</v>
      </c>
      <c r="T24" s="164" t="s">
        <v>2035</v>
      </c>
      <c r="U24" s="162" t="s">
        <v>2036</v>
      </c>
      <c r="V24" s="162" t="s">
        <v>1748</v>
      </c>
      <c r="W24" s="162"/>
      <c r="X24" s="162" t="s">
        <v>1748</v>
      </c>
      <c r="Y24" s="162" t="s">
        <v>875</v>
      </c>
      <c r="Z24" s="162"/>
      <c r="AA24" s="162" t="s">
        <v>875</v>
      </c>
      <c r="AB24" s="208" t="s">
        <v>646</v>
      </c>
      <c r="AC24" s="162" t="s">
        <v>2049</v>
      </c>
    </row>
    <row r="25" spans="1:29" s="46" customFormat="1" ht="16.5" customHeight="1" x14ac:dyDescent="0.25">
      <c r="A25" s="174"/>
      <c r="B25" s="175"/>
      <c r="C25" s="175"/>
      <c r="D25" s="175"/>
      <c r="E25" s="176" t="s">
        <v>22</v>
      </c>
      <c r="F25" s="175"/>
      <c r="G25" s="175"/>
      <c r="H25" s="174"/>
      <c r="I25" s="174"/>
      <c r="J25" s="175"/>
      <c r="K25" s="174"/>
      <c r="L25" s="177">
        <v>10964465.800000001</v>
      </c>
      <c r="M25" s="177">
        <v>5440824.2000000002</v>
      </c>
      <c r="N25" s="177">
        <v>5440824.2000000002</v>
      </c>
      <c r="O25" s="177">
        <v>1625515.6</v>
      </c>
      <c r="P25" s="177">
        <v>3815308.6</v>
      </c>
      <c r="Q25" s="177">
        <v>5440824.2000000002</v>
      </c>
      <c r="R25" s="177">
        <v>5440824.2000000002</v>
      </c>
      <c r="S25" s="178" t="s">
        <v>2035</v>
      </c>
      <c r="T25" s="178" t="s">
        <v>2035</v>
      </c>
      <c r="U25" s="179"/>
      <c r="V25" s="174"/>
      <c r="W25" s="174"/>
      <c r="X25" s="174"/>
      <c r="Y25" s="174"/>
      <c r="Z25" s="174"/>
      <c r="AA25" s="174"/>
      <c r="AB25" s="208"/>
      <c r="AC25" s="174"/>
    </row>
    <row r="26" spans="1:29" s="46" customFormat="1" ht="20.25" customHeight="1" x14ac:dyDescent="0.25">
      <c r="A26" s="162" t="s">
        <v>629</v>
      </c>
      <c r="B26" s="163" t="s">
        <v>2064</v>
      </c>
      <c r="C26" s="163" t="s">
        <v>2065</v>
      </c>
      <c r="D26" s="163" t="s">
        <v>1752</v>
      </c>
      <c r="E26" s="163" t="s">
        <v>1753</v>
      </c>
      <c r="F26" s="163" t="s">
        <v>2032</v>
      </c>
      <c r="G26" s="163" t="s">
        <v>630</v>
      </c>
      <c r="H26" s="162" t="s">
        <v>111</v>
      </c>
      <c r="I26" s="162" t="s">
        <v>2033</v>
      </c>
      <c r="J26" s="163" t="s">
        <v>410</v>
      </c>
      <c r="K26" s="162" t="s">
        <v>2047</v>
      </c>
      <c r="L26" s="161">
        <v>2420000</v>
      </c>
      <c r="M26" s="161">
        <v>2203135.7999999998</v>
      </c>
      <c r="N26" s="161">
        <v>2203135.7999999998</v>
      </c>
      <c r="O26" s="161">
        <v>2203135.7999999998</v>
      </c>
      <c r="P26" s="161">
        <v>0</v>
      </c>
      <c r="Q26" s="161">
        <v>2203135.7999999998</v>
      </c>
      <c r="R26" s="161">
        <v>2203135.7999999998</v>
      </c>
      <c r="S26" s="164" t="s">
        <v>2035</v>
      </c>
      <c r="T26" s="164" t="s">
        <v>2035</v>
      </c>
      <c r="U26" s="162" t="s">
        <v>2036</v>
      </c>
      <c r="V26" s="162" t="s">
        <v>660</v>
      </c>
      <c r="W26" s="162"/>
      <c r="X26" s="162" t="s">
        <v>660</v>
      </c>
      <c r="Y26" s="162" t="s">
        <v>670</v>
      </c>
      <c r="Z26" s="162"/>
      <c r="AA26" s="162" t="s">
        <v>670</v>
      </c>
      <c r="AB26" s="208" t="s">
        <v>646</v>
      </c>
      <c r="AC26" s="162" t="s">
        <v>2049</v>
      </c>
    </row>
    <row r="27" spans="1:29" s="46" customFormat="1" ht="16.5" customHeight="1" x14ac:dyDescent="0.25">
      <c r="A27" s="174"/>
      <c r="B27" s="175"/>
      <c r="C27" s="175"/>
      <c r="D27" s="175"/>
      <c r="E27" s="176" t="s">
        <v>22</v>
      </c>
      <c r="F27" s="175"/>
      <c r="G27" s="175"/>
      <c r="H27" s="174"/>
      <c r="I27" s="174"/>
      <c r="J27" s="175"/>
      <c r="K27" s="174"/>
      <c r="L27" s="177">
        <v>2420000</v>
      </c>
      <c r="M27" s="177">
        <v>2203135.7999999998</v>
      </c>
      <c r="N27" s="177">
        <v>2203135.7999999998</v>
      </c>
      <c r="O27" s="177">
        <v>2203135.7999999998</v>
      </c>
      <c r="P27" s="177">
        <v>0</v>
      </c>
      <c r="Q27" s="177">
        <v>2203135.7999999998</v>
      </c>
      <c r="R27" s="177">
        <v>2203135.7999999998</v>
      </c>
      <c r="S27" s="178" t="s">
        <v>2035</v>
      </c>
      <c r="T27" s="178" t="s">
        <v>2035</v>
      </c>
      <c r="U27" s="179"/>
      <c r="V27" s="174"/>
      <c r="W27" s="174"/>
      <c r="X27" s="174"/>
      <c r="Y27" s="174"/>
      <c r="Z27" s="174"/>
      <c r="AA27" s="174"/>
      <c r="AB27" s="208"/>
      <c r="AC27" s="174"/>
    </row>
    <row r="28" spans="1:29" s="46" customFormat="1" ht="20.25" customHeight="1" x14ac:dyDescent="0.25">
      <c r="A28" s="162" t="s">
        <v>629</v>
      </c>
      <c r="B28" s="163" t="s">
        <v>2066</v>
      </c>
      <c r="C28" s="163" t="s">
        <v>2067</v>
      </c>
      <c r="D28" s="163" t="s">
        <v>1749</v>
      </c>
      <c r="E28" s="163" t="s">
        <v>1750</v>
      </c>
      <c r="F28" s="163" t="s">
        <v>2032</v>
      </c>
      <c r="G28" s="163" t="s">
        <v>630</v>
      </c>
      <c r="H28" s="162" t="s">
        <v>111</v>
      </c>
      <c r="I28" s="162" t="s">
        <v>2033</v>
      </c>
      <c r="J28" s="163" t="s">
        <v>410</v>
      </c>
      <c r="K28" s="162" t="s">
        <v>2047</v>
      </c>
      <c r="L28" s="161">
        <v>2062000</v>
      </c>
      <c r="M28" s="161">
        <v>1726474</v>
      </c>
      <c r="N28" s="161">
        <v>1726474</v>
      </c>
      <c r="O28" s="161">
        <v>1726474</v>
      </c>
      <c r="P28" s="161">
        <v>0</v>
      </c>
      <c r="Q28" s="161">
        <v>1726474</v>
      </c>
      <c r="R28" s="161">
        <v>1726474</v>
      </c>
      <c r="S28" s="164" t="s">
        <v>2035</v>
      </c>
      <c r="T28" s="164" t="s">
        <v>2035</v>
      </c>
      <c r="U28" s="162" t="s">
        <v>2036</v>
      </c>
      <c r="V28" s="162" t="s">
        <v>1751</v>
      </c>
      <c r="W28" s="162"/>
      <c r="X28" s="162" t="s">
        <v>1751</v>
      </c>
      <c r="Y28" s="162" t="s">
        <v>632</v>
      </c>
      <c r="Z28" s="162"/>
      <c r="AA28" s="162" t="s">
        <v>632</v>
      </c>
      <c r="AB28" s="208">
        <v>43281</v>
      </c>
      <c r="AC28" s="162" t="s">
        <v>2049</v>
      </c>
    </row>
    <row r="29" spans="1:29" s="46" customFormat="1" ht="16.5" customHeight="1" x14ac:dyDescent="0.25">
      <c r="A29" s="174"/>
      <c r="B29" s="175"/>
      <c r="C29" s="175"/>
      <c r="D29" s="175"/>
      <c r="E29" s="176" t="s">
        <v>22</v>
      </c>
      <c r="F29" s="175"/>
      <c r="G29" s="175"/>
      <c r="H29" s="174"/>
      <c r="I29" s="174"/>
      <c r="J29" s="175"/>
      <c r="K29" s="174"/>
      <c r="L29" s="177">
        <v>2062000</v>
      </c>
      <c r="M29" s="177">
        <v>1726474</v>
      </c>
      <c r="N29" s="177">
        <v>1726474</v>
      </c>
      <c r="O29" s="177">
        <v>1726474</v>
      </c>
      <c r="P29" s="177">
        <v>0</v>
      </c>
      <c r="Q29" s="177">
        <v>1726474</v>
      </c>
      <c r="R29" s="177">
        <v>1726474</v>
      </c>
      <c r="S29" s="178" t="s">
        <v>2035</v>
      </c>
      <c r="T29" s="178" t="s">
        <v>2035</v>
      </c>
      <c r="U29" s="179"/>
      <c r="V29" s="174"/>
      <c r="W29" s="174"/>
      <c r="X29" s="174"/>
      <c r="Y29" s="174"/>
      <c r="Z29" s="174"/>
      <c r="AA29" s="174"/>
      <c r="AB29" s="174"/>
      <c r="AC29" s="174"/>
    </row>
    <row r="30" spans="1:29" s="46" customFormat="1" ht="54" customHeight="1" x14ac:dyDescent="0.25">
      <c r="A30" s="162" t="s">
        <v>629</v>
      </c>
      <c r="B30" s="163" t="s">
        <v>2068</v>
      </c>
      <c r="C30" s="163" t="s">
        <v>2069</v>
      </c>
      <c r="D30" s="163" t="s">
        <v>785</v>
      </c>
      <c r="E30" s="163" t="s">
        <v>786</v>
      </c>
      <c r="F30" s="163" t="s">
        <v>2032</v>
      </c>
      <c r="G30" s="163" t="s">
        <v>630</v>
      </c>
      <c r="H30" s="162" t="s">
        <v>111</v>
      </c>
      <c r="I30" s="162" t="s">
        <v>2033</v>
      </c>
      <c r="J30" s="163" t="s">
        <v>410</v>
      </c>
      <c r="K30" s="162" t="s">
        <v>2070</v>
      </c>
      <c r="L30" s="161">
        <v>1751600</v>
      </c>
      <c r="M30" s="161">
        <v>1676200</v>
      </c>
      <c r="N30" s="161">
        <v>1676200</v>
      </c>
      <c r="O30" s="161">
        <v>870000</v>
      </c>
      <c r="P30" s="161">
        <v>806200</v>
      </c>
      <c r="Q30" s="161">
        <v>1676200</v>
      </c>
      <c r="R30" s="161">
        <v>1676200</v>
      </c>
      <c r="S30" s="164" t="s">
        <v>2035</v>
      </c>
      <c r="T30" s="164" t="s">
        <v>2035</v>
      </c>
      <c r="U30" s="162" t="s">
        <v>2036</v>
      </c>
      <c r="V30" s="162" t="s">
        <v>640</v>
      </c>
      <c r="W30" s="162"/>
      <c r="X30" s="162" t="s">
        <v>640</v>
      </c>
      <c r="Y30" s="162" t="s">
        <v>646</v>
      </c>
      <c r="Z30" s="162"/>
      <c r="AA30" s="162" t="s">
        <v>646</v>
      </c>
      <c r="AB30" s="162" t="s">
        <v>646</v>
      </c>
      <c r="AC30" s="162" t="s">
        <v>2049</v>
      </c>
    </row>
    <row r="31" spans="1:29" s="46" customFormat="1" ht="16.5" customHeight="1" x14ac:dyDescent="0.25">
      <c r="A31" s="174"/>
      <c r="B31" s="175"/>
      <c r="C31" s="175"/>
      <c r="D31" s="175"/>
      <c r="E31" s="176" t="s">
        <v>22</v>
      </c>
      <c r="F31" s="175"/>
      <c r="G31" s="175"/>
      <c r="H31" s="174"/>
      <c r="I31" s="174"/>
      <c r="J31" s="175"/>
      <c r="K31" s="174"/>
      <c r="L31" s="177">
        <v>1751600</v>
      </c>
      <c r="M31" s="177">
        <v>1676200</v>
      </c>
      <c r="N31" s="177">
        <v>1676200</v>
      </c>
      <c r="O31" s="177">
        <v>870000</v>
      </c>
      <c r="P31" s="177">
        <v>806200</v>
      </c>
      <c r="Q31" s="177">
        <v>1676200</v>
      </c>
      <c r="R31" s="177">
        <v>1676200</v>
      </c>
      <c r="S31" s="178" t="s">
        <v>2035</v>
      </c>
      <c r="T31" s="178" t="s">
        <v>2035</v>
      </c>
      <c r="U31" s="179"/>
      <c r="V31" s="174"/>
      <c r="W31" s="174"/>
      <c r="X31" s="174"/>
      <c r="Y31" s="174"/>
      <c r="Z31" s="174"/>
      <c r="AA31" s="174"/>
      <c r="AB31" s="174"/>
      <c r="AC31" s="174"/>
    </row>
    <row r="32" spans="1:29" s="46" customFormat="1" ht="16.5" customHeight="1" x14ac:dyDescent="0.25">
      <c r="A32" s="483" t="s">
        <v>2071</v>
      </c>
      <c r="B32" s="455"/>
      <c r="C32" s="455"/>
      <c r="D32" s="442"/>
      <c r="E32" s="175"/>
      <c r="F32" s="175"/>
      <c r="G32" s="175"/>
      <c r="H32" s="174"/>
      <c r="I32" s="174"/>
      <c r="J32" s="175"/>
      <c r="K32" s="174"/>
      <c r="L32" s="177">
        <v>26831371.800000001</v>
      </c>
      <c r="M32" s="177">
        <v>48942525.960000001</v>
      </c>
      <c r="N32" s="177">
        <v>48942525.960000001</v>
      </c>
      <c r="O32" s="177">
        <v>44321017.359999999</v>
      </c>
      <c r="P32" s="177">
        <v>4621508.5999999996</v>
      </c>
      <c r="Q32" s="177">
        <v>48942525.960000001</v>
      </c>
      <c r="R32" s="177">
        <v>48942525.960000001</v>
      </c>
      <c r="S32" s="178" t="s">
        <v>2035</v>
      </c>
      <c r="T32" s="178" t="s">
        <v>2035</v>
      </c>
      <c r="U32" s="158"/>
      <c r="V32" s="158"/>
      <c r="W32" s="158"/>
      <c r="X32" s="158"/>
      <c r="Y32" s="158"/>
      <c r="Z32" s="158"/>
      <c r="AA32" s="158"/>
      <c r="AB32" s="158"/>
      <c r="AC32" s="174"/>
    </row>
    <row r="33" spans="1:29" s="46" customFormat="1" ht="9.9499999999999993" customHeight="1" x14ac:dyDescent="0.25">
      <c r="A33" s="482" t="s">
        <v>2072</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row>
    <row r="34" spans="1:29" s="46" customFormat="1" ht="27" customHeight="1" x14ac:dyDescent="0.25">
      <c r="A34" s="162" t="s">
        <v>629</v>
      </c>
      <c r="B34" s="163" t="s">
        <v>2073</v>
      </c>
      <c r="C34" s="163" t="s">
        <v>2074</v>
      </c>
      <c r="D34" s="163" t="s">
        <v>1936</v>
      </c>
      <c r="E34" s="163" t="s">
        <v>1937</v>
      </c>
      <c r="F34" s="163" t="s">
        <v>2032</v>
      </c>
      <c r="G34" s="163" t="s">
        <v>630</v>
      </c>
      <c r="H34" s="162" t="s">
        <v>111</v>
      </c>
      <c r="I34" s="162" t="s">
        <v>2075</v>
      </c>
      <c r="J34" s="163" t="s">
        <v>410</v>
      </c>
      <c r="K34" s="162" t="s">
        <v>2076</v>
      </c>
      <c r="L34" s="161">
        <v>3948989</v>
      </c>
      <c r="M34" s="161">
        <v>3804068.25</v>
      </c>
      <c r="N34" s="161">
        <v>3056710.07</v>
      </c>
      <c r="O34" s="161">
        <v>2105689.4300000002</v>
      </c>
      <c r="P34" s="161">
        <v>951020.64</v>
      </c>
      <c r="Q34" s="161">
        <v>3056710.07</v>
      </c>
      <c r="R34" s="161">
        <v>3042776.23</v>
      </c>
      <c r="S34" s="164" t="s">
        <v>2077</v>
      </c>
      <c r="T34" s="164" t="s">
        <v>2077</v>
      </c>
      <c r="U34" s="162" t="s">
        <v>2036</v>
      </c>
      <c r="V34" s="162" t="s">
        <v>640</v>
      </c>
      <c r="W34" s="162"/>
      <c r="X34" s="162" t="s">
        <v>640</v>
      </c>
      <c r="Y34" s="162"/>
      <c r="Z34" s="162"/>
      <c r="AA34" s="162"/>
      <c r="AB34" s="208">
        <v>43373</v>
      </c>
      <c r="AC34" s="162" t="s">
        <v>2049</v>
      </c>
    </row>
    <row r="35" spans="1:29" s="46" customFormat="1" x14ac:dyDescent="0.25">
      <c r="A35" s="174"/>
      <c r="B35" s="175"/>
      <c r="C35" s="175"/>
      <c r="D35" s="175"/>
      <c r="E35" s="176" t="s">
        <v>22</v>
      </c>
      <c r="F35" s="175"/>
      <c r="G35" s="175"/>
      <c r="H35" s="174"/>
      <c r="I35" s="174"/>
      <c r="J35" s="175"/>
      <c r="K35" s="174"/>
      <c r="L35" s="177">
        <v>3948989</v>
      </c>
      <c r="M35" s="177">
        <v>3804068.25</v>
      </c>
      <c r="N35" s="177">
        <v>3056710.07</v>
      </c>
      <c r="O35" s="177">
        <v>2105689.4300000002</v>
      </c>
      <c r="P35" s="177">
        <v>951020.64</v>
      </c>
      <c r="Q35" s="177">
        <v>3056710.07</v>
      </c>
      <c r="R35" s="177">
        <v>3042776.23</v>
      </c>
      <c r="S35" s="178" t="s">
        <v>2077</v>
      </c>
      <c r="T35" s="178" t="s">
        <v>2077</v>
      </c>
      <c r="U35" s="179"/>
      <c r="V35" s="174"/>
      <c r="W35" s="174"/>
      <c r="X35" s="174"/>
      <c r="Y35" s="174"/>
      <c r="Z35" s="174"/>
      <c r="AA35" s="174"/>
      <c r="AB35" s="208"/>
      <c r="AC35" s="174"/>
    </row>
    <row r="36" spans="1:29" s="46" customFormat="1" ht="20.25" customHeight="1" x14ac:dyDescent="0.25">
      <c r="A36" s="162" t="s">
        <v>629</v>
      </c>
      <c r="B36" s="163" t="s">
        <v>2078</v>
      </c>
      <c r="C36" s="163" t="s">
        <v>2079</v>
      </c>
      <c r="D36" s="163" t="s">
        <v>1877</v>
      </c>
      <c r="E36" s="163" t="s">
        <v>1878</v>
      </c>
      <c r="F36" s="163" t="s">
        <v>2032</v>
      </c>
      <c r="G36" s="163" t="s">
        <v>630</v>
      </c>
      <c r="H36" s="162" t="s">
        <v>111</v>
      </c>
      <c r="I36" s="162" t="s">
        <v>2075</v>
      </c>
      <c r="J36" s="163" t="s">
        <v>410</v>
      </c>
      <c r="K36" s="162" t="s">
        <v>2076</v>
      </c>
      <c r="L36" s="161">
        <v>629001</v>
      </c>
      <c r="M36" s="161">
        <v>641651.1</v>
      </c>
      <c r="N36" s="161">
        <v>428595.78</v>
      </c>
      <c r="O36" s="161">
        <v>281127.40000000002</v>
      </c>
      <c r="P36" s="161">
        <v>147468.38</v>
      </c>
      <c r="Q36" s="161">
        <v>428595.78</v>
      </c>
      <c r="R36" s="161">
        <v>423246.16</v>
      </c>
      <c r="S36" s="164" t="s">
        <v>2080</v>
      </c>
      <c r="T36" s="164" t="s">
        <v>2080</v>
      </c>
      <c r="U36" s="162" t="s">
        <v>2036</v>
      </c>
      <c r="V36" s="162" t="s">
        <v>640</v>
      </c>
      <c r="W36" s="162"/>
      <c r="X36" s="162" t="s">
        <v>640</v>
      </c>
      <c r="Y36" s="162"/>
      <c r="Z36" s="162"/>
      <c r="AA36" s="162"/>
      <c r="AB36" s="208">
        <v>43373</v>
      </c>
      <c r="AC36" s="162" t="s">
        <v>2049</v>
      </c>
    </row>
    <row r="37" spans="1:29" s="46" customFormat="1" x14ac:dyDescent="0.25">
      <c r="A37" s="174"/>
      <c r="B37" s="175"/>
      <c r="C37" s="175"/>
      <c r="D37" s="175"/>
      <c r="E37" s="176" t="s">
        <v>22</v>
      </c>
      <c r="F37" s="175"/>
      <c r="G37" s="175"/>
      <c r="H37" s="174"/>
      <c r="I37" s="174"/>
      <c r="J37" s="175"/>
      <c r="K37" s="174"/>
      <c r="L37" s="177">
        <v>629001</v>
      </c>
      <c r="M37" s="177">
        <v>641651.1</v>
      </c>
      <c r="N37" s="177">
        <v>428595.78</v>
      </c>
      <c r="O37" s="177">
        <v>281127.40000000002</v>
      </c>
      <c r="P37" s="177">
        <v>147468.38</v>
      </c>
      <c r="Q37" s="177">
        <v>428595.78</v>
      </c>
      <c r="R37" s="177">
        <v>423246.16</v>
      </c>
      <c r="S37" s="178" t="s">
        <v>2080</v>
      </c>
      <c r="T37" s="178" t="s">
        <v>2080</v>
      </c>
      <c r="U37" s="179"/>
      <c r="V37" s="174"/>
      <c r="W37" s="174"/>
      <c r="X37" s="174"/>
      <c r="Y37" s="174"/>
      <c r="Z37" s="174"/>
      <c r="AA37" s="174"/>
      <c r="AB37" s="208"/>
      <c r="AC37" s="174"/>
    </row>
    <row r="38" spans="1:29" s="46" customFormat="1" ht="20.25" customHeight="1" x14ac:dyDescent="0.25">
      <c r="A38" s="162" t="s">
        <v>629</v>
      </c>
      <c r="B38" s="163" t="s">
        <v>2081</v>
      </c>
      <c r="C38" s="163" t="s">
        <v>2082</v>
      </c>
      <c r="D38" s="163" t="s">
        <v>1946</v>
      </c>
      <c r="E38" s="163" t="s">
        <v>1947</v>
      </c>
      <c r="F38" s="163" t="s">
        <v>2032</v>
      </c>
      <c r="G38" s="163" t="s">
        <v>630</v>
      </c>
      <c r="H38" s="162" t="s">
        <v>111</v>
      </c>
      <c r="I38" s="162" t="s">
        <v>2075</v>
      </c>
      <c r="J38" s="163" t="s">
        <v>410</v>
      </c>
      <c r="K38" s="162" t="s">
        <v>2076</v>
      </c>
      <c r="L38" s="161">
        <v>2132712</v>
      </c>
      <c r="M38" s="161">
        <v>2776050.33</v>
      </c>
      <c r="N38" s="161">
        <v>2206574.13</v>
      </c>
      <c r="O38" s="161">
        <v>1612048.08</v>
      </c>
      <c r="P38" s="161">
        <v>594526.05000000005</v>
      </c>
      <c r="Q38" s="161">
        <v>2206574.13</v>
      </c>
      <c r="R38" s="161">
        <v>2192983.79</v>
      </c>
      <c r="S38" s="164" t="s">
        <v>2083</v>
      </c>
      <c r="T38" s="164" t="s">
        <v>2083</v>
      </c>
      <c r="U38" s="162" t="s">
        <v>2036</v>
      </c>
      <c r="V38" s="162" t="s">
        <v>640</v>
      </c>
      <c r="W38" s="162"/>
      <c r="X38" s="162" t="s">
        <v>640</v>
      </c>
      <c r="Y38" s="162"/>
      <c r="Z38" s="162"/>
      <c r="AA38" s="162"/>
      <c r="AB38" s="208">
        <v>43373</v>
      </c>
      <c r="AC38" s="162" t="s">
        <v>2049</v>
      </c>
    </row>
    <row r="39" spans="1:29" s="46" customFormat="1" x14ac:dyDescent="0.25">
      <c r="A39" s="174"/>
      <c r="B39" s="175"/>
      <c r="C39" s="175"/>
      <c r="D39" s="175"/>
      <c r="E39" s="176" t="s">
        <v>22</v>
      </c>
      <c r="F39" s="175"/>
      <c r="G39" s="175"/>
      <c r="H39" s="174"/>
      <c r="I39" s="174"/>
      <c r="J39" s="175"/>
      <c r="K39" s="174"/>
      <c r="L39" s="177">
        <v>2132712</v>
      </c>
      <c r="M39" s="177">
        <v>2776050.33</v>
      </c>
      <c r="N39" s="177">
        <v>2206574.13</v>
      </c>
      <c r="O39" s="177">
        <v>1612048.08</v>
      </c>
      <c r="P39" s="177">
        <v>594526.05000000005</v>
      </c>
      <c r="Q39" s="177">
        <v>2206574.13</v>
      </c>
      <c r="R39" s="177">
        <v>2192983.79</v>
      </c>
      <c r="S39" s="178" t="s">
        <v>2083</v>
      </c>
      <c r="T39" s="178" t="s">
        <v>2083</v>
      </c>
      <c r="U39" s="179"/>
      <c r="V39" s="174"/>
      <c r="W39" s="174"/>
      <c r="X39" s="174"/>
      <c r="Y39" s="174"/>
      <c r="Z39" s="174"/>
      <c r="AA39" s="174"/>
      <c r="AB39" s="208"/>
      <c r="AC39" s="174"/>
    </row>
    <row r="40" spans="1:29" s="46" customFormat="1" ht="27" customHeight="1" x14ac:dyDescent="0.25">
      <c r="A40" s="162" t="s">
        <v>629</v>
      </c>
      <c r="B40" s="163" t="s">
        <v>2084</v>
      </c>
      <c r="C40" s="163" t="s">
        <v>2085</v>
      </c>
      <c r="D40" s="163" t="s">
        <v>1967</v>
      </c>
      <c r="E40" s="163" t="s">
        <v>1968</v>
      </c>
      <c r="F40" s="163" t="s">
        <v>2032</v>
      </c>
      <c r="G40" s="163" t="s">
        <v>630</v>
      </c>
      <c r="H40" s="162" t="s">
        <v>111</v>
      </c>
      <c r="I40" s="162" t="s">
        <v>2075</v>
      </c>
      <c r="J40" s="163" t="s">
        <v>410</v>
      </c>
      <c r="K40" s="162" t="s">
        <v>2076</v>
      </c>
      <c r="L40" s="161">
        <v>1140949</v>
      </c>
      <c r="M40" s="161">
        <v>1322980.81</v>
      </c>
      <c r="N40" s="161">
        <v>1039358.23</v>
      </c>
      <c r="O40" s="161">
        <v>587375.61</v>
      </c>
      <c r="P40" s="161">
        <v>451982.62</v>
      </c>
      <c r="Q40" s="161">
        <v>1039358.23</v>
      </c>
      <c r="R40" s="161">
        <v>1015988.47</v>
      </c>
      <c r="S40" s="164" t="s">
        <v>2086</v>
      </c>
      <c r="T40" s="164" t="s">
        <v>2086</v>
      </c>
      <c r="U40" s="162" t="s">
        <v>2036</v>
      </c>
      <c r="V40" s="162" t="s">
        <v>640</v>
      </c>
      <c r="W40" s="162"/>
      <c r="X40" s="162" t="s">
        <v>640</v>
      </c>
      <c r="Y40" s="162"/>
      <c r="Z40" s="162"/>
      <c r="AA40" s="162"/>
      <c r="AB40" s="208">
        <v>43373</v>
      </c>
      <c r="AC40" s="162" t="s">
        <v>2049</v>
      </c>
    </row>
    <row r="41" spans="1:29" s="46" customFormat="1" ht="27" customHeight="1" x14ac:dyDescent="0.25">
      <c r="A41" s="162" t="s">
        <v>2038</v>
      </c>
      <c r="B41" s="163" t="s">
        <v>2084</v>
      </c>
      <c r="C41" s="163" t="s">
        <v>2085</v>
      </c>
      <c r="D41" s="163" t="s">
        <v>1969</v>
      </c>
      <c r="E41" s="163" t="s">
        <v>1970</v>
      </c>
      <c r="F41" s="163" t="s">
        <v>2032</v>
      </c>
      <c r="G41" s="163" t="s">
        <v>630</v>
      </c>
      <c r="H41" s="162" t="s">
        <v>111</v>
      </c>
      <c r="I41" s="162" t="s">
        <v>2075</v>
      </c>
      <c r="J41" s="163" t="s">
        <v>410</v>
      </c>
      <c r="K41" s="162" t="s">
        <v>2076</v>
      </c>
      <c r="L41" s="161">
        <v>1446422</v>
      </c>
      <c r="M41" s="161">
        <v>1407271.56</v>
      </c>
      <c r="N41" s="161">
        <v>1043514.81</v>
      </c>
      <c r="O41" s="161">
        <v>700490.26</v>
      </c>
      <c r="P41" s="161">
        <v>343024.55</v>
      </c>
      <c r="Q41" s="161">
        <v>1043514.81</v>
      </c>
      <c r="R41" s="161">
        <v>1032933.51</v>
      </c>
      <c r="S41" s="164" t="s">
        <v>2087</v>
      </c>
      <c r="T41" s="164" t="s">
        <v>2087</v>
      </c>
      <c r="U41" s="162" t="s">
        <v>2036</v>
      </c>
      <c r="V41" s="162" t="s">
        <v>640</v>
      </c>
      <c r="W41" s="162"/>
      <c r="X41" s="162" t="s">
        <v>640</v>
      </c>
      <c r="Y41" s="162"/>
      <c r="Z41" s="162"/>
      <c r="AA41" s="162"/>
      <c r="AB41" s="208">
        <v>43281</v>
      </c>
      <c r="AC41" s="162" t="s">
        <v>2049</v>
      </c>
    </row>
    <row r="42" spans="1:29" s="46" customFormat="1" x14ac:dyDescent="0.25">
      <c r="A42" s="174"/>
      <c r="B42" s="175"/>
      <c r="C42" s="175"/>
      <c r="D42" s="175"/>
      <c r="E42" s="176" t="s">
        <v>22</v>
      </c>
      <c r="F42" s="175"/>
      <c r="G42" s="175"/>
      <c r="H42" s="174"/>
      <c r="I42" s="174"/>
      <c r="J42" s="175"/>
      <c r="K42" s="174"/>
      <c r="L42" s="177">
        <v>2587371</v>
      </c>
      <c r="M42" s="177">
        <v>2730252.37</v>
      </c>
      <c r="N42" s="177">
        <v>2082873.04</v>
      </c>
      <c r="O42" s="177">
        <v>1287865.8700000001</v>
      </c>
      <c r="P42" s="177">
        <v>795007.17</v>
      </c>
      <c r="Q42" s="177">
        <v>2082873.04</v>
      </c>
      <c r="R42" s="177">
        <v>2048921.98</v>
      </c>
      <c r="S42" s="178" t="s">
        <v>2088</v>
      </c>
      <c r="T42" s="178" t="s">
        <v>2088</v>
      </c>
      <c r="U42" s="179"/>
      <c r="V42" s="174"/>
      <c r="W42" s="174"/>
      <c r="X42" s="174"/>
      <c r="Y42" s="174"/>
      <c r="Z42" s="174"/>
      <c r="AA42" s="174"/>
      <c r="AB42" s="208"/>
      <c r="AC42" s="174"/>
    </row>
    <row r="43" spans="1:29" s="46" customFormat="1" ht="33.75" customHeight="1" x14ac:dyDescent="0.25">
      <c r="A43" s="162" t="s">
        <v>629</v>
      </c>
      <c r="B43" s="163" t="s">
        <v>2089</v>
      </c>
      <c r="C43" s="163" t="s">
        <v>2090</v>
      </c>
      <c r="D43" s="163" t="s">
        <v>1971</v>
      </c>
      <c r="E43" s="163" t="s">
        <v>1972</v>
      </c>
      <c r="F43" s="163" t="s">
        <v>2032</v>
      </c>
      <c r="G43" s="163" t="s">
        <v>630</v>
      </c>
      <c r="H43" s="162" t="s">
        <v>111</v>
      </c>
      <c r="I43" s="162" t="s">
        <v>2075</v>
      </c>
      <c r="J43" s="163" t="s">
        <v>410</v>
      </c>
      <c r="K43" s="162" t="s">
        <v>2076</v>
      </c>
      <c r="L43" s="161">
        <v>7261982</v>
      </c>
      <c r="M43" s="161">
        <v>7829480.21</v>
      </c>
      <c r="N43" s="161">
        <v>5783944.75</v>
      </c>
      <c r="O43" s="161">
        <v>4051002.23</v>
      </c>
      <c r="P43" s="161">
        <v>1732942.52</v>
      </c>
      <c r="Q43" s="161">
        <v>5783944.75</v>
      </c>
      <c r="R43" s="161">
        <v>5741395.5499999998</v>
      </c>
      <c r="S43" s="164" t="s">
        <v>2091</v>
      </c>
      <c r="T43" s="164" t="s">
        <v>2091</v>
      </c>
      <c r="U43" s="162" t="s">
        <v>2036</v>
      </c>
      <c r="V43" s="162" t="s">
        <v>640</v>
      </c>
      <c r="W43" s="162"/>
      <c r="X43" s="162" t="s">
        <v>640</v>
      </c>
      <c r="Y43" s="162"/>
      <c r="Z43" s="162"/>
      <c r="AA43" s="162"/>
      <c r="AB43" s="208">
        <v>43373</v>
      </c>
      <c r="AC43" s="162" t="s">
        <v>2049</v>
      </c>
    </row>
    <row r="44" spans="1:29" s="46" customFormat="1" ht="40.5" customHeight="1" x14ac:dyDescent="0.25">
      <c r="A44" s="162" t="s">
        <v>2038</v>
      </c>
      <c r="B44" s="163" t="s">
        <v>2092</v>
      </c>
      <c r="C44" s="163" t="s">
        <v>2090</v>
      </c>
      <c r="D44" s="163" t="s">
        <v>684</v>
      </c>
      <c r="E44" s="163" t="s">
        <v>685</v>
      </c>
      <c r="F44" s="163" t="s">
        <v>2032</v>
      </c>
      <c r="G44" s="163" t="s">
        <v>630</v>
      </c>
      <c r="H44" s="162" t="s">
        <v>111</v>
      </c>
      <c r="I44" s="162" t="s">
        <v>2075</v>
      </c>
      <c r="J44" s="163" t="s">
        <v>410</v>
      </c>
      <c r="K44" s="162" t="s">
        <v>2076</v>
      </c>
      <c r="L44" s="161">
        <v>669000</v>
      </c>
      <c r="M44" s="161">
        <v>446161.72</v>
      </c>
      <c r="N44" s="161">
        <v>121381.52</v>
      </c>
      <c r="O44" s="161">
        <v>78158.600000000006</v>
      </c>
      <c r="P44" s="161">
        <v>43222.92</v>
      </c>
      <c r="Q44" s="161">
        <v>121381.52</v>
      </c>
      <c r="R44" s="161">
        <v>120185</v>
      </c>
      <c r="S44" s="164" t="s">
        <v>2093</v>
      </c>
      <c r="T44" s="164" t="s">
        <v>2093</v>
      </c>
      <c r="U44" s="162" t="s">
        <v>2036</v>
      </c>
      <c r="V44" s="162" t="s">
        <v>640</v>
      </c>
      <c r="W44" s="162"/>
      <c r="X44" s="162" t="s">
        <v>640</v>
      </c>
      <c r="Y44" s="162"/>
      <c r="Z44" s="162"/>
      <c r="AA44" s="162"/>
      <c r="AB44" s="208">
        <v>43373</v>
      </c>
      <c r="AC44" s="162" t="s">
        <v>2049</v>
      </c>
    </row>
    <row r="45" spans="1:29" s="46" customFormat="1" x14ac:dyDescent="0.25">
      <c r="A45" s="174"/>
      <c r="B45" s="175"/>
      <c r="C45" s="175"/>
      <c r="D45" s="175"/>
      <c r="E45" s="176" t="s">
        <v>22</v>
      </c>
      <c r="F45" s="175"/>
      <c r="G45" s="175"/>
      <c r="H45" s="174"/>
      <c r="I45" s="174"/>
      <c r="J45" s="175"/>
      <c r="K45" s="174"/>
      <c r="L45" s="177">
        <v>7930982</v>
      </c>
      <c r="M45" s="177">
        <v>8275641.9299999997</v>
      </c>
      <c r="N45" s="177">
        <v>5905326.2699999996</v>
      </c>
      <c r="O45" s="177">
        <v>4129160.83</v>
      </c>
      <c r="P45" s="177">
        <v>1776165.44</v>
      </c>
      <c r="Q45" s="177">
        <v>5905326.2699999996</v>
      </c>
      <c r="R45" s="177">
        <v>5861580.5499999998</v>
      </c>
      <c r="S45" s="178" t="s">
        <v>2094</v>
      </c>
      <c r="T45" s="178" t="s">
        <v>2094</v>
      </c>
      <c r="U45" s="179"/>
      <c r="V45" s="174"/>
      <c r="W45" s="174"/>
      <c r="X45" s="174"/>
      <c r="Y45" s="174"/>
      <c r="Z45" s="174"/>
      <c r="AA45" s="174"/>
      <c r="AB45" s="208"/>
      <c r="AC45" s="174"/>
    </row>
    <row r="46" spans="1:29" s="46" customFormat="1" ht="54" customHeight="1" x14ac:dyDescent="0.25">
      <c r="A46" s="162" t="s">
        <v>629</v>
      </c>
      <c r="B46" s="163" t="s">
        <v>2095</v>
      </c>
      <c r="C46" s="163" t="s">
        <v>2096</v>
      </c>
      <c r="D46" s="163" t="s">
        <v>1821</v>
      </c>
      <c r="E46" s="163" t="s">
        <v>1822</v>
      </c>
      <c r="F46" s="163" t="s">
        <v>2032</v>
      </c>
      <c r="G46" s="163" t="s">
        <v>630</v>
      </c>
      <c r="H46" s="162" t="s">
        <v>111</v>
      </c>
      <c r="I46" s="162" t="s">
        <v>2075</v>
      </c>
      <c r="J46" s="163" t="s">
        <v>410</v>
      </c>
      <c r="K46" s="162" t="s">
        <v>2076</v>
      </c>
      <c r="L46" s="161">
        <v>1419800</v>
      </c>
      <c r="M46" s="161">
        <v>2069651.15</v>
      </c>
      <c r="N46" s="161">
        <v>1455783.27</v>
      </c>
      <c r="O46" s="161">
        <v>565178.66</v>
      </c>
      <c r="P46" s="161">
        <v>890604.61</v>
      </c>
      <c r="Q46" s="161">
        <v>1455783.27</v>
      </c>
      <c r="R46" s="161">
        <v>1452235.11</v>
      </c>
      <c r="S46" s="164" t="s">
        <v>2097</v>
      </c>
      <c r="T46" s="164" t="s">
        <v>2097</v>
      </c>
      <c r="U46" s="162" t="s">
        <v>2036</v>
      </c>
      <c r="V46" s="162" t="s">
        <v>640</v>
      </c>
      <c r="W46" s="162"/>
      <c r="X46" s="162" t="s">
        <v>640</v>
      </c>
      <c r="Y46" s="162"/>
      <c r="Z46" s="162"/>
      <c r="AA46" s="162"/>
      <c r="AB46" s="208">
        <v>43373</v>
      </c>
      <c r="AC46" s="162" t="s">
        <v>2049</v>
      </c>
    </row>
    <row r="47" spans="1:29" s="46" customFormat="1" x14ac:dyDescent="0.25">
      <c r="A47" s="174"/>
      <c r="B47" s="175"/>
      <c r="C47" s="175"/>
      <c r="D47" s="175"/>
      <c r="E47" s="176" t="s">
        <v>22</v>
      </c>
      <c r="F47" s="175"/>
      <c r="G47" s="175"/>
      <c r="H47" s="174"/>
      <c r="I47" s="174"/>
      <c r="J47" s="175"/>
      <c r="K47" s="174"/>
      <c r="L47" s="177">
        <v>1419800</v>
      </c>
      <c r="M47" s="177">
        <v>2069651.15</v>
      </c>
      <c r="N47" s="177">
        <v>1455783.27</v>
      </c>
      <c r="O47" s="177">
        <v>565178.66</v>
      </c>
      <c r="P47" s="177">
        <v>890604.61</v>
      </c>
      <c r="Q47" s="177">
        <v>1455783.27</v>
      </c>
      <c r="R47" s="177">
        <v>1452235.11</v>
      </c>
      <c r="S47" s="178" t="s">
        <v>2097</v>
      </c>
      <c r="T47" s="178" t="s">
        <v>2097</v>
      </c>
      <c r="U47" s="179"/>
      <c r="V47" s="174"/>
      <c r="W47" s="174"/>
      <c r="X47" s="174"/>
      <c r="Y47" s="174"/>
      <c r="Z47" s="174"/>
      <c r="AA47" s="174"/>
      <c r="AB47" s="208"/>
      <c r="AC47" s="174"/>
    </row>
    <row r="48" spans="1:29" s="46" customFormat="1" ht="33.75" customHeight="1" x14ac:dyDescent="0.25">
      <c r="A48" s="162" t="s">
        <v>629</v>
      </c>
      <c r="B48" s="163" t="s">
        <v>2098</v>
      </c>
      <c r="C48" s="163" t="s">
        <v>2099</v>
      </c>
      <c r="D48" s="163" t="s">
        <v>675</v>
      </c>
      <c r="E48" s="163" t="s">
        <v>676</v>
      </c>
      <c r="F48" s="163" t="s">
        <v>2032</v>
      </c>
      <c r="G48" s="163" t="s">
        <v>630</v>
      </c>
      <c r="H48" s="162" t="s">
        <v>111</v>
      </c>
      <c r="I48" s="162" t="s">
        <v>2075</v>
      </c>
      <c r="J48" s="163" t="s">
        <v>410</v>
      </c>
      <c r="K48" s="162" t="s">
        <v>2076</v>
      </c>
      <c r="L48" s="161">
        <v>3926476</v>
      </c>
      <c r="M48" s="161">
        <v>4122467.5</v>
      </c>
      <c r="N48" s="161">
        <v>3040394.41</v>
      </c>
      <c r="O48" s="161">
        <v>2013772.47</v>
      </c>
      <c r="P48" s="161">
        <v>1026621.94</v>
      </c>
      <c r="Q48" s="161">
        <v>3040394.41</v>
      </c>
      <c r="R48" s="161">
        <v>3009911.25</v>
      </c>
      <c r="S48" s="164" t="s">
        <v>2100</v>
      </c>
      <c r="T48" s="164" t="s">
        <v>2100</v>
      </c>
      <c r="U48" s="162" t="s">
        <v>2036</v>
      </c>
      <c r="V48" s="162" t="s">
        <v>640</v>
      </c>
      <c r="W48" s="162"/>
      <c r="X48" s="162" t="s">
        <v>640</v>
      </c>
      <c r="Y48" s="162"/>
      <c r="Z48" s="162"/>
      <c r="AA48" s="162"/>
      <c r="AB48" s="208">
        <v>43373</v>
      </c>
      <c r="AC48" s="162" t="s">
        <v>2049</v>
      </c>
    </row>
    <row r="49" spans="1:29" s="46" customFormat="1" x14ac:dyDescent="0.25">
      <c r="A49" s="174"/>
      <c r="B49" s="175"/>
      <c r="C49" s="175"/>
      <c r="D49" s="175"/>
      <c r="E49" s="176" t="s">
        <v>22</v>
      </c>
      <c r="F49" s="175"/>
      <c r="G49" s="175"/>
      <c r="H49" s="174"/>
      <c r="I49" s="174"/>
      <c r="J49" s="175"/>
      <c r="K49" s="174"/>
      <c r="L49" s="177">
        <v>3926476</v>
      </c>
      <c r="M49" s="177">
        <v>4122467.5</v>
      </c>
      <c r="N49" s="177">
        <v>3040394.41</v>
      </c>
      <c r="O49" s="177">
        <v>2013772.47</v>
      </c>
      <c r="P49" s="177">
        <v>1026621.94</v>
      </c>
      <c r="Q49" s="177">
        <v>3040394.41</v>
      </c>
      <c r="R49" s="177">
        <v>3009911.25</v>
      </c>
      <c r="S49" s="178" t="s">
        <v>2100</v>
      </c>
      <c r="T49" s="178" t="s">
        <v>2100</v>
      </c>
      <c r="U49" s="179"/>
      <c r="V49" s="174"/>
      <c r="W49" s="174"/>
      <c r="X49" s="174"/>
      <c r="Y49" s="174"/>
      <c r="Z49" s="174"/>
      <c r="AA49" s="174"/>
      <c r="AB49" s="208"/>
      <c r="AC49" s="174"/>
    </row>
    <row r="50" spans="1:29" s="46" customFormat="1" ht="47.25" customHeight="1" x14ac:dyDescent="0.25">
      <c r="A50" s="162" t="s">
        <v>629</v>
      </c>
      <c r="B50" s="163" t="s">
        <v>2101</v>
      </c>
      <c r="C50" s="163" t="s">
        <v>2102</v>
      </c>
      <c r="D50" s="163" t="s">
        <v>1939</v>
      </c>
      <c r="E50" s="163" t="s">
        <v>1940</v>
      </c>
      <c r="F50" s="163" t="s">
        <v>2032</v>
      </c>
      <c r="G50" s="163" t="s">
        <v>630</v>
      </c>
      <c r="H50" s="162" t="s">
        <v>111</v>
      </c>
      <c r="I50" s="162" t="s">
        <v>2075</v>
      </c>
      <c r="J50" s="163" t="s">
        <v>410</v>
      </c>
      <c r="K50" s="162" t="s">
        <v>2076</v>
      </c>
      <c r="L50" s="161">
        <v>220900</v>
      </c>
      <c r="M50" s="161">
        <v>1297682.03</v>
      </c>
      <c r="N50" s="161">
        <v>937733.81</v>
      </c>
      <c r="O50" s="161">
        <v>589821.25</v>
      </c>
      <c r="P50" s="161">
        <v>347912.56</v>
      </c>
      <c r="Q50" s="161">
        <v>937733.81</v>
      </c>
      <c r="R50" s="161">
        <v>925454.44</v>
      </c>
      <c r="S50" s="164" t="s">
        <v>2103</v>
      </c>
      <c r="T50" s="164" t="s">
        <v>2103</v>
      </c>
      <c r="U50" s="162" t="s">
        <v>2036</v>
      </c>
      <c r="V50" s="162" t="s">
        <v>640</v>
      </c>
      <c r="W50" s="162"/>
      <c r="X50" s="162" t="s">
        <v>640</v>
      </c>
      <c r="Y50" s="162"/>
      <c r="Z50" s="162"/>
      <c r="AA50" s="162"/>
      <c r="AB50" s="208">
        <v>43373</v>
      </c>
      <c r="AC50" s="162" t="s">
        <v>2049</v>
      </c>
    </row>
    <row r="51" spans="1:29" s="46" customFormat="1" x14ac:dyDescent="0.25">
      <c r="A51" s="174"/>
      <c r="B51" s="175"/>
      <c r="C51" s="175"/>
      <c r="D51" s="175"/>
      <c r="E51" s="176" t="s">
        <v>22</v>
      </c>
      <c r="F51" s="175"/>
      <c r="G51" s="175"/>
      <c r="H51" s="174"/>
      <c r="I51" s="174"/>
      <c r="J51" s="175"/>
      <c r="K51" s="174"/>
      <c r="L51" s="177">
        <v>220900</v>
      </c>
      <c r="M51" s="177">
        <v>1297682.03</v>
      </c>
      <c r="N51" s="177">
        <v>937733.81</v>
      </c>
      <c r="O51" s="177">
        <v>589821.25</v>
      </c>
      <c r="P51" s="177">
        <v>347912.56</v>
      </c>
      <c r="Q51" s="177">
        <v>937733.81</v>
      </c>
      <c r="R51" s="177">
        <v>925454.44</v>
      </c>
      <c r="S51" s="178" t="s">
        <v>2103</v>
      </c>
      <c r="T51" s="178" t="s">
        <v>2103</v>
      </c>
      <c r="U51" s="179"/>
      <c r="V51" s="174"/>
      <c r="W51" s="174"/>
      <c r="X51" s="174"/>
      <c r="Y51" s="174"/>
      <c r="Z51" s="174"/>
      <c r="AA51" s="174"/>
      <c r="AB51" s="208"/>
      <c r="AC51" s="174"/>
    </row>
    <row r="52" spans="1:29" s="46" customFormat="1" ht="40.5" customHeight="1" x14ac:dyDescent="0.25">
      <c r="A52" s="162" t="s">
        <v>629</v>
      </c>
      <c r="B52" s="163" t="s">
        <v>2104</v>
      </c>
      <c r="C52" s="163" t="s">
        <v>2105</v>
      </c>
      <c r="D52" s="163" t="s">
        <v>848</v>
      </c>
      <c r="E52" s="163" t="s">
        <v>849</v>
      </c>
      <c r="F52" s="163" t="s">
        <v>2032</v>
      </c>
      <c r="G52" s="163" t="s">
        <v>630</v>
      </c>
      <c r="H52" s="162" t="s">
        <v>111</v>
      </c>
      <c r="I52" s="162" t="s">
        <v>2075</v>
      </c>
      <c r="J52" s="163" t="s">
        <v>410</v>
      </c>
      <c r="K52" s="162" t="s">
        <v>2076</v>
      </c>
      <c r="L52" s="161">
        <v>32080434</v>
      </c>
      <c r="M52" s="161">
        <v>30392779.379999999</v>
      </c>
      <c r="N52" s="161">
        <v>20689633.02</v>
      </c>
      <c r="O52" s="161">
        <v>13486420.99</v>
      </c>
      <c r="P52" s="161">
        <v>7203212.0300000003</v>
      </c>
      <c r="Q52" s="161">
        <v>20689633.02</v>
      </c>
      <c r="R52" s="161">
        <v>20537448.690000001</v>
      </c>
      <c r="S52" s="164" t="s">
        <v>2106</v>
      </c>
      <c r="T52" s="164" t="s">
        <v>2106</v>
      </c>
      <c r="U52" s="162" t="s">
        <v>2036</v>
      </c>
      <c r="V52" s="162" t="s">
        <v>640</v>
      </c>
      <c r="W52" s="162"/>
      <c r="X52" s="162" t="s">
        <v>640</v>
      </c>
      <c r="Y52" s="162"/>
      <c r="Z52" s="162"/>
      <c r="AA52" s="162"/>
      <c r="AB52" s="208">
        <v>43373</v>
      </c>
      <c r="AC52" s="162" t="s">
        <v>2049</v>
      </c>
    </row>
    <row r="53" spans="1:29" s="46" customFormat="1" x14ac:dyDescent="0.25">
      <c r="A53" s="174"/>
      <c r="B53" s="175"/>
      <c r="C53" s="175"/>
      <c r="D53" s="175"/>
      <c r="E53" s="176" t="s">
        <v>22</v>
      </c>
      <c r="F53" s="175"/>
      <c r="G53" s="175"/>
      <c r="H53" s="174"/>
      <c r="I53" s="174"/>
      <c r="J53" s="175"/>
      <c r="K53" s="174"/>
      <c r="L53" s="177">
        <v>32080434</v>
      </c>
      <c r="M53" s="177">
        <v>30392779.379999999</v>
      </c>
      <c r="N53" s="177">
        <v>20689633.02</v>
      </c>
      <c r="O53" s="177">
        <v>13486420.99</v>
      </c>
      <c r="P53" s="177">
        <v>7203212.0300000003</v>
      </c>
      <c r="Q53" s="177">
        <v>20689633.02</v>
      </c>
      <c r="R53" s="177">
        <v>20537448.690000001</v>
      </c>
      <c r="S53" s="178" t="s">
        <v>2106</v>
      </c>
      <c r="T53" s="178" t="s">
        <v>2106</v>
      </c>
      <c r="U53" s="179"/>
      <c r="V53" s="174"/>
      <c r="W53" s="174"/>
      <c r="X53" s="174"/>
      <c r="Y53" s="174"/>
      <c r="Z53" s="174"/>
      <c r="AA53" s="174"/>
      <c r="AB53" s="208"/>
      <c r="AC53" s="174"/>
    </row>
    <row r="54" spans="1:29" s="46" customFormat="1" ht="27" customHeight="1" x14ac:dyDescent="0.25">
      <c r="A54" s="162" t="s">
        <v>629</v>
      </c>
      <c r="B54" s="163" t="s">
        <v>2107</v>
      </c>
      <c r="C54" s="163" t="s">
        <v>2108</v>
      </c>
      <c r="D54" s="163" t="s">
        <v>853</v>
      </c>
      <c r="E54" s="163" t="s">
        <v>854</v>
      </c>
      <c r="F54" s="163" t="s">
        <v>2032</v>
      </c>
      <c r="G54" s="163" t="s">
        <v>630</v>
      </c>
      <c r="H54" s="162" t="s">
        <v>111</v>
      </c>
      <c r="I54" s="162" t="s">
        <v>2075</v>
      </c>
      <c r="J54" s="163" t="s">
        <v>410</v>
      </c>
      <c r="K54" s="162" t="s">
        <v>2109</v>
      </c>
      <c r="L54" s="161">
        <v>30000000</v>
      </c>
      <c r="M54" s="161">
        <v>1922186</v>
      </c>
      <c r="N54" s="161">
        <v>1922186</v>
      </c>
      <c r="O54" s="161">
        <v>0</v>
      </c>
      <c r="P54" s="161">
        <v>1922186</v>
      </c>
      <c r="Q54" s="161">
        <v>1922186</v>
      </c>
      <c r="R54" s="161">
        <v>1922186</v>
      </c>
      <c r="S54" s="164" t="s">
        <v>2035</v>
      </c>
      <c r="T54" s="164" t="s">
        <v>2035</v>
      </c>
      <c r="U54" s="162" t="s">
        <v>2036</v>
      </c>
      <c r="V54" s="162" t="s">
        <v>640</v>
      </c>
      <c r="W54" s="162"/>
      <c r="X54" s="162" t="s">
        <v>640</v>
      </c>
      <c r="Y54" s="162"/>
      <c r="Z54" s="162"/>
      <c r="AA54" s="162"/>
      <c r="AB54" s="208">
        <v>43373</v>
      </c>
      <c r="AC54" s="162" t="s">
        <v>2049</v>
      </c>
    </row>
    <row r="55" spans="1:29" s="46" customFormat="1" ht="16.5" customHeight="1" x14ac:dyDescent="0.25">
      <c r="A55" s="174"/>
      <c r="B55" s="175"/>
      <c r="C55" s="175"/>
      <c r="D55" s="175"/>
      <c r="E55" s="176" t="s">
        <v>22</v>
      </c>
      <c r="F55" s="175"/>
      <c r="G55" s="175"/>
      <c r="H55" s="174"/>
      <c r="I55" s="174"/>
      <c r="J55" s="175"/>
      <c r="K55" s="174"/>
      <c r="L55" s="177">
        <v>30000000</v>
      </c>
      <c r="M55" s="177">
        <v>1922186</v>
      </c>
      <c r="N55" s="177">
        <v>1922186</v>
      </c>
      <c r="O55" s="177">
        <v>0</v>
      </c>
      <c r="P55" s="177">
        <v>1922186</v>
      </c>
      <c r="Q55" s="177">
        <v>1922186</v>
      </c>
      <c r="R55" s="177">
        <v>1922186</v>
      </c>
      <c r="S55" s="178" t="s">
        <v>2035</v>
      </c>
      <c r="T55" s="178" t="s">
        <v>2035</v>
      </c>
      <c r="U55" s="179"/>
      <c r="V55" s="174"/>
      <c r="W55" s="174"/>
      <c r="X55" s="174"/>
      <c r="Y55" s="174"/>
      <c r="Z55" s="174"/>
      <c r="AA55" s="174"/>
      <c r="AB55" s="208"/>
      <c r="AC55" s="174"/>
    </row>
    <row r="56" spans="1:29" s="46" customFormat="1" ht="20.25" customHeight="1" x14ac:dyDescent="0.25">
      <c r="A56" s="162" t="s">
        <v>629</v>
      </c>
      <c r="B56" s="163" t="s">
        <v>2110</v>
      </c>
      <c r="C56" s="163" t="s">
        <v>2111</v>
      </c>
      <c r="D56" s="163" t="s">
        <v>706</v>
      </c>
      <c r="E56" s="163" t="s">
        <v>707</v>
      </c>
      <c r="F56" s="163" t="s">
        <v>2032</v>
      </c>
      <c r="G56" s="163" t="s">
        <v>630</v>
      </c>
      <c r="H56" s="162" t="s">
        <v>111</v>
      </c>
      <c r="I56" s="162" t="s">
        <v>2075</v>
      </c>
      <c r="J56" s="163" t="s">
        <v>410</v>
      </c>
      <c r="K56" s="162" t="s">
        <v>2076</v>
      </c>
      <c r="L56" s="161">
        <v>352000</v>
      </c>
      <c r="M56" s="161">
        <v>1390632.28</v>
      </c>
      <c r="N56" s="161">
        <v>1032766.53</v>
      </c>
      <c r="O56" s="161">
        <v>647329.46</v>
      </c>
      <c r="P56" s="161">
        <v>385437.07</v>
      </c>
      <c r="Q56" s="161">
        <v>1032766.53</v>
      </c>
      <c r="R56" s="161">
        <v>1020641.99</v>
      </c>
      <c r="S56" s="164" t="s">
        <v>2112</v>
      </c>
      <c r="T56" s="164" t="s">
        <v>2112</v>
      </c>
      <c r="U56" s="162" t="s">
        <v>2036</v>
      </c>
      <c r="V56" s="162" t="s">
        <v>640</v>
      </c>
      <c r="W56" s="162"/>
      <c r="X56" s="162" t="s">
        <v>640</v>
      </c>
      <c r="Y56" s="162"/>
      <c r="Z56" s="162"/>
      <c r="AA56" s="162"/>
      <c r="AB56" s="208">
        <v>43373</v>
      </c>
      <c r="AC56" s="162" t="s">
        <v>2049</v>
      </c>
    </row>
    <row r="57" spans="1:29" s="46" customFormat="1" x14ac:dyDescent="0.25">
      <c r="A57" s="174"/>
      <c r="B57" s="175"/>
      <c r="C57" s="175"/>
      <c r="D57" s="175"/>
      <c r="E57" s="176" t="s">
        <v>22</v>
      </c>
      <c r="F57" s="175"/>
      <c r="G57" s="175"/>
      <c r="H57" s="174"/>
      <c r="I57" s="174"/>
      <c r="J57" s="175"/>
      <c r="K57" s="174"/>
      <c r="L57" s="177">
        <v>352000</v>
      </c>
      <c r="M57" s="177">
        <v>1390632.28</v>
      </c>
      <c r="N57" s="177">
        <v>1032766.53</v>
      </c>
      <c r="O57" s="177">
        <v>647329.46</v>
      </c>
      <c r="P57" s="177">
        <v>385437.07</v>
      </c>
      <c r="Q57" s="177">
        <v>1032766.53</v>
      </c>
      <c r="R57" s="177">
        <v>1020641.99</v>
      </c>
      <c r="S57" s="178" t="s">
        <v>2112</v>
      </c>
      <c r="T57" s="178" t="s">
        <v>2112</v>
      </c>
      <c r="U57" s="179"/>
      <c r="V57" s="174"/>
      <c r="W57" s="174"/>
      <c r="X57" s="174"/>
      <c r="Y57" s="174"/>
      <c r="Z57" s="174"/>
      <c r="AA57" s="174"/>
      <c r="AB57" s="208"/>
      <c r="AC57" s="174"/>
    </row>
    <row r="58" spans="1:29" s="46" customFormat="1" ht="20.25" customHeight="1" x14ac:dyDescent="0.25">
      <c r="A58" s="162" t="s">
        <v>629</v>
      </c>
      <c r="B58" s="163" t="s">
        <v>2113</v>
      </c>
      <c r="C58" s="163" t="s">
        <v>2114</v>
      </c>
      <c r="D58" s="163" t="s">
        <v>677</v>
      </c>
      <c r="E58" s="163" t="s">
        <v>678</v>
      </c>
      <c r="F58" s="163" t="s">
        <v>2032</v>
      </c>
      <c r="G58" s="163" t="s">
        <v>630</v>
      </c>
      <c r="H58" s="162" t="s">
        <v>111</v>
      </c>
      <c r="I58" s="162" t="s">
        <v>2075</v>
      </c>
      <c r="J58" s="163" t="s">
        <v>410</v>
      </c>
      <c r="K58" s="162" t="s">
        <v>2076</v>
      </c>
      <c r="L58" s="161">
        <v>315000</v>
      </c>
      <c r="M58" s="161">
        <v>1009982.47</v>
      </c>
      <c r="N58" s="161">
        <v>701935.28</v>
      </c>
      <c r="O58" s="161">
        <v>452616.46</v>
      </c>
      <c r="P58" s="161">
        <v>249318.82</v>
      </c>
      <c r="Q58" s="161">
        <v>701935.28</v>
      </c>
      <c r="R58" s="161">
        <v>693828.34</v>
      </c>
      <c r="S58" s="164" t="s">
        <v>2115</v>
      </c>
      <c r="T58" s="164" t="s">
        <v>2115</v>
      </c>
      <c r="U58" s="162" t="s">
        <v>2036</v>
      </c>
      <c r="V58" s="162" t="s">
        <v>640</v>
      </c>
      <c r="W58" s="162"/>
      <c r="X58" s="162" t="s">
        <v>640</v>
      </c>
      <c r="Y58" s="162"/>
      <c r="Z58" s="162"/>
      <c r="AA58" s="162"/>
      <c r="AB58" s="208">
        <v>43373</v>
      </c>
      <c r="AC58" s="162" t="s">
        <v>2049</v>
      </c>
    </row>
    <row r="59" spans="1:29" s="46" customFormat="1" x14ac:dyDescent="0.25">
      <c r="A59" s="174"/>
      <c r="B59" s="175"/>
      <c r="C59" s="175"/>
      <c r="D59" s="175"/>
      <c r="E59" s="176" t="s">
        <v>22</v>
      </c>
      <c r="F59" s="175"/>
      <c r="G59" s="175"/>
      <c r="H59" s="174"/>
      <c r="I59" s="174"/>
      <c r="J59" s="175"/>
      <c r="K59" s="174"/>
      <c r="L59" s="177">
        <v>315000</v>
      </c>
      <c r="M59" s="177">
        <v>1009982.47</v>
      </c>
      <c r="N59" s="177">
        <v>701935.28</v>
      </c>
      <c r="O59" s="177">
        <v>452616.46</v>
      </c>
      <c r="P59" s="177">
        <v>249318.82</v>
      </c>
      <c r="Q59" s="177">
        <v>701935.28</v>
      </c>
      <c r="R59" s="177">
        <v>693828.34</v>
      </c>
      <c r="S59" s="178" t="s">
        <v>2115</v>
      </c>
      <c r="T59" s="178" t="s">
        <v>2115</v>
      </c>
      <c r="U59" s="179"/>
      <c r="V59" s="174"/>
      <c r="W59" s="174"/>
      <c r="X59" s="174"/>
      <c r="Y59" s="174"/>
      <c r="Z59" s="174"/>
      <c r="AA59" s="174"/>
      <c r="AB59" s="208"/>
      <c r="AC59" s="174"/>
    </row>
    <row r="60" spans="1:29" s="46" customFormat="1" ht="20.25" customHeight="1" x14ac:dyDescent="0.25">
      <c r="A60" s="162" t="s">
        <v>629</v>
      </c>
      <c r="B60" s="163" t="s">
        <v>2116</v>
      </c>
      <c r="C60" s="163" t="s">
        <v>2117</v>
      </c>
      <c r="D60" s="163" t="s">
        <v>796</v>
      </c>
      <c r="E60" s="163" t="s">
        <v>797</v>
      </c>
      <c r="F60" s="163" t="s">
        <v>2032</v>
      </c>
      <c r="G60" s="163" t="s">
        <v>630</v>
      </c>
      <c r="H60" s="162" t="s">
        <v>111</v>
      </c>
      <c r="I60" s="162" t="s">
        <v>2075</v>
      </c>
      <c r="J60" s="163" t="s">
        <v>410</v>
      </c>
      <c r="K60" s="162" t="s">
        <v>2076</v>
      </c>
      <c r="L60" s="161">
        <v>263000</v>
      </c>
      <c r="M60" s="161">
        <v>840180.78</v>
      </c>
      <c r="N60" s="161">
        <v>582880.68000000005</v>
      </c>
      <c r="O60" s="161">
        <v>367765.81</v>
      </c>
      <c r="P60" s="161">
        <v>215114.87</v>
      </c>
      <c r="Q60" s="161">
        <v>582880.68000000005</v>
      </c>
      <c r="R60" s="161">
        <v>575975.54</v>
      </c>
      <c r="S60" s="164" t="s">
        <v>2118</v>
      </c>
      <c r="T60" s="164" t="s">
        <v>2118</v>
      </c>
      <c r="U60" s="162" t="s">
        <v>2036</v>
      </c>
      <c r="V60" s="162" t="s">
        <v>640</v>
      </c>
      <c r="W60" s="162"/>
      <c r="X60" s="162" t="s">
        <v>640</v>
      </c>
      <c r="Y60" s="162"/>
      <c r="Z60" s="162"/>
      <c r="AA60" s="162"/>
      <c r="AB60" s="208">
        <v>43373</v>
      </c>
      <c r="AC60" s="162" t="s">
        <v>2049</v>
      </c>
    </row>
    <row r="61" spans="1:29" s="46" customFormat="1" x14ac:dyDescent="0.25">
      <c r="A61" s="174"/>
      <c r="B61" s="175"/>
      <c r="C61" s="175"/>
      <c r="D61" s="175"/>
      <c r="E61" s="176" t="s">
        <v>22</v>
      </c>
      <c r="F61" s="175"/>
      <c r="G61" s="175"/>
      <c r="H61" s="174"/>
      <c r="I61" s="174"/>
      <c r="J61" s="175"/>
      <c r="K61" s="174"/>
      <c r="L61" s="177">
        <v>263000</v>
      </c>
      <c r="M61" s="177">
        <v>840180.78</v>
      </c>
      <c r="N61" s="177">
        <v>582880.68000000005</v>
      </c>
      <c r="O61" s="177">
        <v>367765.81</v>
      </c>
      <c r="P61" s="177">
        <v>215114.87</v>
      </c>
      <c r="Q61" s="177">
        <v>582880.68000000005</v>
      </c>
      <c r="R61" s="177">
        <v>575975.54</v>
      </c>
      <c r="S61" s="178" t="s">
        <v>2118</v>
      </c>
      <c r="T61" s="178" t="s">
        <v>2118</v>
      </c>
      <c r="U61" s="179"/>
      <c r="V61" s="174"/>
      <c r="W61" s="174"/>
      <c r="X61" s="174"/>
      <c r="Y61" s="174"/>
      <c r="Z61" s="174"/>
      <c r="AA61" s="174"/>
      <c r="AB61" s="208"/>
      <c r="AC61" s="174"/>
    </row>
    <row r="62" spans="1:29" s="46" customFormat="1" ht="27" customHeight="1" x14ac:dyDescent="0.25">
      <c r="A62" s="162" t="s">
        <v>629</v>
      </c>
      <c r="B62" s="163" t="s">
        <v>2119</v>
      </c>
      <c r="C62" s="163" t="s">
        <v>2120</v>
      </c>
      <c r="D62" s="163" t="s">
        <v>800</v>
      </c>
      <c r="E62" s="163" t="s">
        <v>801</v>
      </c>
      <c r="F62" s="163" t="s">
        <v>2032</v>
      </c>
      <c r="G62" s="163" t="s">
        <v>630</v>
      </c>
      <c r="H62" s="162" t="s">
        <v>111</v>
      </c>
      <c r="I62" s="162" t="s">
        <v>2075</v>
      </c>
      <c r="J62" s="163" t="s">
        <v>410</v>
      </c>
      <c r="K62" s="162" t="s">
        <v>2121</v>
      </c>
      <c r="L62" s="161">
        <v>205481</v>
      </c>
      <c r="M62" s="161">
        <v>611098.05000000005</v>
      </c>
      <c r="N62" s="161">
        <v>408120</v>
      </c>
      <c r="O62" s="161">
        <v>0</v>
      </c>
      <c r="P62" s="161">
        <v>408120</v>
      </c>
      <c r="Q62" s="161">
        <v>408120</v>
      </c>
      <c r="R62" s="161">
        <v>408120</v>
      </c>
      <c r="S62" s="164" t="s">
        <v>2122</v>
      </c>
      <c r="T62" s="164" t="s">
        <v>2122</v>
      </c>
      <c r="U62" s="162" t="s">
        <v>2036</v>
      </c>
      <c r="V62" s="162" t="s">
        <v>640</v>
      </c>
      <c r="W62" s="162"/>
      <c r="X62" s="162" t="s">
        <v>640</v>
      </c>
      <c r="Y62" s="162"/>
      <c r="Z62" s="162"/>
      <c r="AA62" s="162"/>
      <c r="AB62" s="208">
        <v>43373</v>
      </c>
      <c r="AC62" s="162" t="s">
        <v>2049</v>
      </c>
    </row>
    <row r="63" spans="1:29" s="46" customFormat="1" x14ac:dyDescent="0.25">
      <c r="A63" s="174"/>
      <c r="B63" s="175"/>
      <c r="C63" s="175"/>
      <c r="D63" s="175"/>
      <c r="E63" s="176" t="s">
        <v>22</v>
      </c>
      <c r="F63" s="175"/>
      <c r="G63" s="175"/>
      <c r="H63" s="174"/>
      <c r="I63" s="174"/>
      <c r="J63" s="175"/>
      <c r="K63" s="174"/>
      <c r="L63" s="177">
        <v>205481</v>
      </c>
      <c r="M63" s="177">
        <v>611098.05000000005</v>
      </c>
      <c r="N63" s="177">
        <v>408120</v>
      </c>
      <c r="O63" s="177">
        <v>0</v>
      </c>
      <c r="P63" s="177">
        <v>408120</v>
      </c>
      <c r="Q63" s="177">
        <v>408120</v>
      </c>
      <c r="R63" s="177">
        <v>408120</v>
      </c>
      <c r="S63" s="178" t="s">
        <v>2122</v>
      </c>
      <c r="T63" s="178" t="s">
        <v>2122</v>
      </c>
      <c r="U63" s="179"/>
      <c r="V63" s="174"/>
      <c r="W63" s="174"/>
      <c r="X63" s="174"/>
      <c r="Y63" s="174"/>
      <c r="Z63" s="174"/>
      <c r="AA63" s="174"/>
      <c r="AB63" s="208"/>
      <c r="AC63" s="174"/>
    </row>
    <row r="64" spans="1:29" s="46" customFormat="1" ht="54" customHeight="1" x14ac:dyDescent="0.25">
      <c r="A64" s="162" t="s">
        <v>629</v>
      </c>
      <c r="B64" s="163" t="s">
        <v>2123</v>
      </c>
      <c r="C64" s="163" t="s">
        <v>2124</v>
      </c>
      <c r="D64" s="163" t="s">
        <v>1964</v>
      </c>
      <c r="E64" s="163" t="s">
        <v>1965</v>
      </c>
      <c r="F64" s="163" t="s">
        <v>2032</v>
      </c>
      <c r="G64" s="163" t="s">
        <v>630</v>
      </c>
      <c r="H64" s="162" t="s">
        <v>111</v>
      </c>
      <c r="I64" s="162" t="s">
        <v>2075</v>
      </c>
      <c r="J64" s="163" t="s">
        <v>410</v>
      </c>
      <c r="K64" s="162" t="s">
        <v>2076</v>
      </c>
      <c r="L64" s="161">
        <v>2730776</v>
      </c>
      <c r="M64" s="161">
        <v>2798969.03</v>
      </c>
      <c r="N64" s="161">
        <v>2008832.89</v>
      </c>
      <c r="O64" s="161">
        <v>1374815.89</v>
      </c>
      <c r="P64" s="161">
        <v>634017</v>
      </c>
      <c r="Q64" s="161">
        <v>2008832.89</v>
      </c>
      <c r="R64" s="161">
        <v>1991611.45</v>
      </c>
      <c r="S64" s="164" t="s">
        <v>2125</v>
      </c>
      <c r="T64" s="164" t="s">
        <v>2125</v>
      </c>
      <c r="U64" s="162" t="s">
        <v>2036</v>
      </c>
      <c r="V64" s="162" t="s">
        <v>640</v>
      </c>
      <c r="W64" s="162"/>
      <c r="X64" s="162" t="s">
        <v>640</v>
      </c>
      <c r="Y64" s="162"/>
      <c r="Z64" s="162"/>
      <c r="AA64" s="162"/>
      <c r="AB64" s="208">
        <v>43373</v>
      </c>
      <c r="AC64" s="162" t="s">
        <v>2049</v>
      </c>
    </row>
    <row r="65" spans="1:29" s="46" customFormat="1" x14ac:dyDescent="0.25">
      <c r="A65" s="174"/>
      <c r="B65" s="175"/>
      <c r="C65" s="175"/>
      <c r="D65" s="175"/>
      <c r="E65" s="176" t="s">
        <v>22</v>
      </c>
      <c r="F65" s="175"/>
      <c r="G65" s="175"/>
      <c r="H65" s="174"/>
      <c r="I65" s="174"/>
      <c r="J65" s="175"/>
      <c r="K65" s="174"/>
      <c r="L65" s="177">
        <v>2730776</v>
      </c>
      <c r="M65" s="177">
        <v>2798969.03</v>
      </c>
      <c r="N65" s="177">
        <v>2008832.89</v>
      </c>
      <c r="O65" s="177">
        <v>1374815.89</v>
      </c>
      <c r="P65" s="177">
        <v>634017</v>
      </c>
      <c r="Q65" s="177">
        <v>2008832.89</v>
      </c>
      <c r="R65" s="177">
        <v>1991611.45</v>
      </c>
      <c r="S65" s="178" t="s">
        <v>2125</v>
      </c>
      <c r="T65" s="178" t="s">
        <v>2125</v>
      </c>
      <c r="U65" s="179"/>
      <c r="V65" s="174"/>
      <c r="W65" s="174"/>
      <c r="X65" s="174"/>
      <c r="Y65" s="174"/>
      <c r="Z65" s="174"/>
      <c r="AA65" s="174"/>
      <c r="AB65" s="208"/>
      <c r="AC65" s="174"/>
    </row>
    <row r="66" spans="1:29" s="46" customFormat="1" ht="33.75" customHeight="1" x14ac:dyDescent="0.25">
      <c r="A66" s="162" t="s">
        <v>629</v>
      </c>
      <c r="B66" s="163" t="s">
        <v>2126</v>
      </c>
      <c r="C66" s="163" t="s">
        <v>2042</v>
      </c>
      <c r="D66" s="163" t="s">
        <v>816</v>
      </c>
      <c r="E66" s="163" t="s">
        <v>817</v>
      </c>
      <c r="F66" s="163" t="s">
        <v>2032</v>
      </c>
      <c r="G66" s="163" t="s">
        <v>630</v>
      </c>
      <c r="H66" s="162" t="s">
        <v>111</v>
      </c>
      <c r="I66" s="162" t="s">
        <v>2075</v>
      </c>
      <c r="J66" s="163" t="s">
        <v>410</v>
      </c>
      <c r="K66" s="162" t="s">
        <v>2076</v>
      </c>
      <c r="L66" s="161">
        <v>7990782</v>
      </c>
      <c r="M66" s="161">
        <v>7152281.0099999998</v>
      </c>
      <c r="N66" s="161">
        <v>4369342.6100000003</v>
      </c>
      <c r="O66" s="161">
        <v>3067265.44</v>
      </c>
      <c r="P66" s="161">
        <v>1302077.17</v>
      </c>
      <c r="Q66" s="161">
        <v>4369342.6100000003</v>
      </c>
      <c r="R66" s="161">
        <v>4339842.95</v>
      </c>
      <c r="S66" s="164" t="s">
        <v>2127</v>
      </c>
      <c r="T66" s="164" t="s">
        <v>2127</v>
      </c>
      <c r="U66" s="162" t="s">
        <v>2036</v>
      </c>
      <c r="V66" s="162" t="s">
        <v>640</v>
      </c>
      <c r="W66" s="162"/>
      <c r="X66" s="162" t="s">
        <v>640</v>
      </c>
      <c r="Y66" s="162"/>
      <c r="Z66" s="162"/>
      <c r="AA66" s="162"/>
      <c r="AB66" s="208">
        <v>43373</v>
      </c>
      <c r="AC66" s="162" t="s">
        <v>2049</v>
      </c>
    </row>
    <row r="67" spans="1:29" s="46" customFormat="1" x14ac:dyDescent="0.25">
      <c r="A67" s="174"/>
      <c r="B67" s="175"/>
      <c r="C67" s="175"/>
      <c r="D67" s="175"/>
      <c r="E67" s="176" t="s">
        <v>22</v>
      </c>
      <c r="F67" s="175"/>
      <c r="G67" s="175"/>
      <c r="H67" s="174"/>
      <c r="I67" s="174"/>
      <c r="J67" s="175"/>
      <c r="K67" s="174"/>
      <c r="L67" s="177">
        <v>7990782</v>
      </c>
      <c r="M67" s="177">
        <v>7152281.0099999998</v>
      </c>
      <c r="N67" s="177">
        <v>4369342.6100000003</v>
      </c>
      <c r="O67" s="177">
        <v>3067265.44</v>
      </c>
      <c r="P67" s="177">
        <v>1302077.17</v>
      </c>
      <c r="Q67" s="177">
        <v>4369342.6100000003</v>
      </c>
      <c r="R67" s="177">
        <v>4339842.95</v>
      </c>
      <c r="S67" s="178" t="s">
        <v>2127</v>
      </c>
      <c r="T67" s="178" t="s">
        <v>2127</v>
      </c>
      <c r="U67" s="179"/>
      <c r="V67" s="174"/>
      <c r="W67" s="174"/>
      <c r="X67" s="174"/>
      <c r="Y67" s="174"/>
      <c r="Z67" s="174"/>
      <c r="AA67" s="174"/>
      <c r="AB67" s="208"/>
      <c r="AC67" s="174"/>
    </row>
    <row r="68" spans="1:29" s="46" customFormat="1" ht="40.5" customHeight="1" x14ac:dyDescent="0.25">
      <c r="A68" s="162" t="s">
        <v>629</v>
      </c>
      <c r="B68" s="163" t="s">
        <v>2045</v>
      </c>
      <c r="C68" s="163" t="s">
        <v>2046</v>
      </c>
      <c r="D68" s="163" t="s">
        <v>1961</v>
      </c>
      <c r="E68" s="163" t="s">
        <v>1962</v>
      </c>
      <c r="F68" s="163" t="s">
        <v>2032</v>
      </c>
      <c r="G68" s="163" t="s">
        <v>630</v>
      </c>
      <c r="H68" s="162" t="s">
        <v>111</v>
      </c>
      <c r="I68" s="162" t="s">
        <v>2075</v>
      </c>
      <c r="J68" s="163" t="s">
        <v>410</v>
      </c>
      <c r="K68" s="162" t="s">
        <v>2076</v>
      </c>
      <c r="L68" s="161">
        <v>16821232</v>
      </c>
      <c r="M68" s="161">
        <v>15462381.380000001</v>
      </c>
      <c r="N68" s="161">
        <v>9817323.5399999991</v>
      </c>
      <c r="O68" s="161">
        <v>7101578.1699999999</v>
      </c>
      <c r="P68" s="161">
        <v>2715745.37</v>
      </c>
      <c r="Q68" s="161">
        <v>9817323.5399999991</v>
      </c>
      <c r="R68" s="161">
        <v>9751655.9399999995</v>
      </c>
      <c r="S68" s="164" t="s">
        <v>2128</v>
      </c>
      <c r="T68" s="164" t="s">
        <v>2128</v>
      </c>
      <c r="U68" s="162" t="s">
        <v>2036</v>
      </c>
      <c r="V68" s="162" t="s">
        <v>640</v>
      </c>
      <c r="W68" s="162"/>
      <c r="X68" s="162" t="s">
        <v>640</v>
      </c>
      <c r="Y68" s="162"/>
      <c r="Z68" s="162"/>
      <c r="AA68" s="162"/>
      <c r="AB68" s="208">
        <v>43373</v>
      </c>
      <c r="AC68" s="162" t="s">
        <v>2049</v>
      </c>
    </row>
    <row r="69" spans="1:29" s="46" customFormat="1" ht="40.5" customHeight="1" x14ac:dyDescent="0.25">
      <c r="A69" s="162" t="s">
        <v>2038</v>
      </c>
      <c r="B69" s="163" t="s">
        <v>2052</v>
      </c>
      <c r="C69" s="163" t="s">
        <v>2046</v>
      </c>
      <c r="D69" s="163" t="s">
        <v>1905</v>
      </c>
      <c r="E69" s="163" t="s">
        <v>1906</v>
      </c>
      <c r="F69" s="163" t="s">
        <v>2032</v>
      </c>
      <c r="G69" s="163" t="s">
        <v>630</v>
      </c>
      <c r="H69" s="162" t="s">
        <v>111</v>
      </c>
      <c r="I69" s="162" t="s">
        <v>2075</v>
      </c>
      <c r="J69" s="163" t="s">
        <v>410</v>
      </c>
      <c r="K69" s="162" t="s">
        <v>2121</v>
      </c>
      <c r="L69" s="161">
        <v>4700000</v>
      </c>
      <c r="M69" s="161">
        <v>2368680.16</v>
      </c>
      <c r="N69" s="161">
        <v>1748165.38</v>
      </c>
      <c r="O69" s="161">
        <v>1525400.36</v>
      </c>
      <c r="P69" s="161">
        <v>222765.02</v>
      </c>
      <c r="Q69" s="161">
        <v>1748165.38</v>
      </c>
      <c r="R69" s="161">
        <v>1748165.38</v>
      </c>
      <c r="S69" s="164" t="s">
        <v>2129</v>
      </c>
      <c r="T69" s="164" t="s">
        <v>2129</v>
      </c>
      <c r="U69" s="162" t="s">
        <v>2036</v>
      </c>
      <c r="V69" s="162" t="s">
        <v>640</v>
      </c>
      <c r="W69" s="162"/>
      <c r="X69" s="162" t="s">
        <v>640</v>
      </c>
      <c r="Y69" s="162"/>
      <c r="Z69" s="162"/>
      <c r="AA69" s="162"/>
      <c r="AB69" s="208">
        <v>43373</v>
      </c>
      <c r="AC69" s="162" t="s">
        <v>2049</v>
      </c>
    </row>
    <row r="70" spans="1:29" s="46" customFormat="1" ht="40.5" customHeight="1" x14ac:dyDescent="0.25">
      <c r="A70" s="162" t="s">
        <v>1692</v>
      </c>
      <c r="B70" s="163" t="s">
        <v>2052</v>
      </c>
      <c r="C70" s="163" t="s">
        <v>2046</v>
      </c>
      <c r="D70" s="163" t="s">
        <v>1907</v>
      </c>
      <c r="E70" s="163" t="s">
        <v>1908</v>
      </c>
      <c r="F70" s="163" t="s">
        <v>2032</v>
      </c>
      <c r="G70" s="163" t="s">
        <v>630</v>
      </c>
      <c r="H70" s="162" t="s">
        <v>111</v>
      </c>
      <c r="I70" s="162" t="s">
        <v>2075</v>
      </c>
      <c r="J70" s="163" t="s">
        <v>410</v>
      </c>
      <c r="K70" s="162" t="s">
        <v>2121</v>
      </c>
      <c r="L70" s="161">
        <v>2100000</v>
      </c>
      <c r="M70" s="161">
        <v>2207442.5</v>
      </c>
      <c r="N70" s="161">
        <v>2207442.5</v>
      </c>
      <c r="O70" s="161">
        <v>2052229</v>
      </c>
      <c r="P70" s="161">
        <v>155213.5</v>
      </c>
      <c r="Q70" s="161">
        <v>2207442.5</v>
      </c>
      <c r="R70" s="161">
        <v>2207442.5</v>
      </c>
      <c r="S70" s="164" t="s">
        <v>2035</v>
      </c>
      <c r="T70" s="164" t="s">
        <v>2035</v>
      </c>
      <c r="U70" s="162" t="s">
        <v>2036</v>
      </c>
      <c r="V70" s="162" t="s">
        <v>640</v>
      </c>
      <c r="W70" s="162"/>
      <c r="X70" s="162" t="s">
        <v>640</v>
      </c>
      <c r="Y70" s="162"/>
      <c r="Z70" s="162"/>
      <c r="AA70" s="162"/>
      <c r="AB70" s="208">
        <v>43373</v>
      </c>
      <c r="AC70" s="162" t="s">
        <v>2049</v>
      </c>
    </row>
    <row r="71" spans="1:29" s="46" customFormat="1" x14ac:dyDescent="0.25">
      <c r="A71" s="174"/>
      <c r="B71" s="175"/>
      <c r="C71" s="175"/>
      <c r="D71" s="175"/>
      <c r="E71" s="176" t="s">
        <v>22</v>
      </c>
      <c r="F71" s="175"/>
      <c r="G71" s="175"/>
      <c r="H71" s="174"/>
      <c r="I71" s="174"/>
      <c r="J71" s="175"/>
      <c r="K71" s="174"/>
      <c r="L71" s="177">
        <v>23621232</v>
      </c>
      <c r="M71" s="177">
        <v>20038504.039999999</v>
      </c>
      <c r="N71" s="177">
        <v>13772931.42</v>
      </c>
      <c r="O71" s="177">
        <v>10679207.529999999</v>
      </c>
      <c r="P71" s="177">
        <v>3093723.89</v>
      </c>
      <c r="Q71" s="177">
        <v>13772931.42</v>
      </c>
      <c r="R71" s="177">
        <v>13707263.82</v>
      </c>
      <c r="S71" s="178" t="s">
        <v>2130</v>
      </c>
      <c r="T71" s="178" t="s">
        <v>2130</v>
      </c>
      <c r="U71" s="179"/>
      <c r="V71" s="174"/>
      <c r="W71" s="174"/>
      <c r="X71" s="174"/>
      <c r="Y71" s="174"/>
      <c r="Z71" s="174"/>
      <c r="AA71" s="174"/>
      <c r="AB71" s="208"/>
      <c r="AC71" s="174"/>
    </row>
    <row r="72" spans="1:29" s="46" customFormat="1" ht="20.25" customHeight="1" x14ac:dyDescent="0.25">
      <c r="A72" s="162" t="s">
        <v>629</v>
      </c>
      <c r="B72" s="163" t="s">
        <v>2131</v>
      </c>
      <c r="C72" s="163" t="s">
        <v>2065</v>
      </c>
      <c r="D72" s="163" t="s">
        <v>1733</v>
      </c>
      <c r="E72" s="163" t="s">
        <v>1734</v>
      </c>
      <c r="F72" s="163" t="s">
        <v>2032</v>
      </c>
      <c r="G72" s="163" t="s">
        <v>630</v>
      </c>
      <c r="H72" s="162" t="s">
        <v>111</v>
      </c>
      <c r="I72" s="162" t="s">
        <v>2075</v>
      </c>
      <c r="J72" s="163" t="s">
        <v>410</v>
      </c>
      <c r="K72" s="162" t="s">
        <v>2076</v>
      </c>
      <c r="L72" s="161">
        <v>966492</v>
      </c>
      <c r="M72" s="161">
        <v>983796.61</v>
      </c>
      <c r="N72" s="161">
        <v>707512.07</v>
      </c>
      <c r="O72" s="161">
        <v>469774.15</v>
      </c>
      <c r="P72" s="161">
        <v>237737.92</v>
      </c>
      <c r="Q72" s="161">
        <v>707512.07</v>
      </c>
      <c r="R72" s="161">
        <v>698243.63</v>
      </c>
      <c r="S72" s="164" t="s">
        <v>2132</v>
      </c>
      <c r="T72" s="164" t="s">
        <v>2132</v>
      </c>
      <c r="U72" s="162" t="s">
        <v>2036</v>
      </c>
      <c r="V72" s="162" t="s">
        <v>640</v>
      </c>
      <c r="W72" s="162"/>
      <c r="X72" s="162" t="s">
        <v>640</v>
      </c>
      <c r="Y72" s="162"/>
      <c r="Z72" s="162"/>
      <c r="AA72" s="162"/>
      <c r="AB72" s="208">
        <v>43373</v>
      </c>
      <c r="AC72" s="162" t="s">
        <v>2049</v>
      </c>
    </row>
    <row r="73" spans="1:29" s="46" customFormat="1" ht="20.25" customHeight="1" x14ac:dyDescent="0.25">
      <c r="A73" s="162" t="s">
        <v>2038</v>
      </c>
      <c r="B73" s="163" t="s">
        <v>2064</v>
      </c>
      <c r="C73" s="163" t="s">
        <v>2065</v>
      </c>
      <c r="D73" s="163" t="s">
        <v>1743</v>
      </c>
      <c r="E73" s="163" t="s">
        <v>1744</v>
      </c>
      <c r="F73" s="163" t="s">
        <v>2032</v>
      </c>
      <c r="G73" s="163" t="s">
        <v>630</v>
      </c>
      <c r="H73" s="162" t="s">
        <v>111</v>
      </c>
      <c r="I73" s="162" t="s">
        <v>2075</v>
      </c>
      <c r="J73" s="163" t="s">
        <v>410</v>
      </c>
      <c r="K73" s="162" t="s">
        <v>2133</v>
      </c>
      <c r="L73" s="161">
        <v>2000000</v>
      </c>
      <c r="M73" s="161">
        <v>2000000</v>
      </c>
      <c r="N73" s="161">
        <v>1491600</v>
      </c>
      <c r="O73" s="161">
        <v>1017400</v>
      </c>
      <c r="P73" s="161">
        <v>474200</v>
      </c>
      <c r="Q73" s="161">
        <v>1491600</v>
      </c>
      <c r="R73" s="161">
        <v>1491600</v>
      </c>
      <c r="S73" s="164" t="s">
        <v>2134</v>
      </c>
      <c r="T73" s="164" t="s">
        <v>2134</v>
      </c>
      <c r="U73" s="162" t="s">
        <v>2036</v>
      </c>
      <c r="V73" s="162" t="s">
        <v>2135</v>
      </c>
      <c r="W73" s="162"/>
      <c r="X73" s="162" t="s">
        <v>640</v>
      </c>
      <c r="Y73" s="162"/>
      <c r="Z73" s="162"/>
      <c r="AA73" s="162"/>
      <c r="AB73" s="208">
        <v>43373</v>
      </c>
      <c r="AC73" s="162" t="s">
        <v>2049</v>
      </c>
    </row>
    <row r="74" spans="1:29" s="46" customFormat="1" x14ac:dyDescent="0.25">
      <c r="A74" s="174"/>
      <c r="B74" s="175"/>
      <c r="C74" s="175"/>
      <c r="D74" s="175"/>
      <c r="E74" s="176" t="s">
        <v>22</v>
      </c>
      <c r="F74" s="175"/>
      <c r="G74" s="175"/>
      <c r="H74" s="174"/>
      <c r="I74" s="174"/>
      <c r="J74" s="175"/>
      <c r="K74" s="174"/>
      <c r="L74" s="177">
        <v>2966492</v>
      </c>
      <c r="M74" s="177">
        <v>2983796.61</v>
      </c>
      <c r="N74" s="177">
        <v>2199112.0699999998</v>
      </c>
      <c r="O74" s="177">
        <v>1487174.15</v>
      </c>
      <c r="P74" s="177">
        <v>711937.92</v>
      </c>
      <c r="Q74" s="177">
        <v>2199112.0699999998</v>
      </c>
      <c r="R74" s="177">
        <v>2189843.63</v>
      </c>
      <c r="S74" s="178" t="s">
        <v>2136</v>
      </c>
      <c r="T74" s="178" t="s">
        <v>2136</v>
      </c>
      <c r="U74" s="179"/>
      <c r="V74" s="174"/>
      <c r="W74" s="174"/>
      <c r="X74" s="174"/>
      <c r="Y74" s="174"/>
      <c r="Z74" s="174"/>
      <c r="AA74" s="174"/>
      <c r="AB74" s="208"/>
      <c r="AC74" s="174"/>
    </row>
    <row r="75" spans="1:29" s="46" customFormat="1" ht="20.25" customHeight="1" x14ac:dyDescent="0.25">
      <c r="A75" s="162" t="s">
        <v>629</v>
      </c>
      <c r="B75" s="163" t="s">
        <v>2066</v>
      </c>
      <c r="C75" s="163" t="s">
        <v>2067</v>
      </c>
      <c r="D75" s="163" t="s">
        <v>1736</v>
      </c>
      <c r="E75" s="163" t="s">
        <v>1737</v>
      </c>
      <c r="F75" s="163" t="s">
        <v>2032</v>
      </c>
      <c r="G75" s="163" t="s">
        <v>630</v>
      </c>
      <c r="H75" s="162" t="s">
        <v>111</v>
      </c>
      <c r="I75" s="162" t="s">
        <v>2075</v>
      </c>
      <c r="J75" s="163" t="s">
        <v>410</v>
      </c>
      <c r="K75" s="162" t="s">
        <v>2076</v>
      </c>
      <c r="L75" s="161">
        <v>8972723</v>
      </c>
      <c r="M75" s="161">
        <v>9306955.5</v>
      </c>
      <c r="N75" s="161">
        <v>6897866.8700000001</v>
      </c>
      <c r="O75" s="161">
        <v>4606538.7699999996</v>
      </c>
      <c r="P75" s="161">
        <v>2291328.1</v>
      </c>
      <c r="Q75" s="161">
        <v>6897866.8700000001</v>
      </c>
      <c r="R75" s="161">
        <v>6822715.3799999999</v>
      </c>
      <c r="S75" s="164" t="s">
        <v>2137</v>
      </c>
      <c r="T75" s="164" t="s">
        <v>2137</v>
      </c>
      <c r="U75" s="162" t="s">
        <v>2036</v>
      </c>
      <c r="V75" s="162" t="s">
        <v>640</v>
      </c>
      <c r="W75" s="162"/>
      <c r="X75" s="162" t="s">
        <v>640</v>
      </c>
      <c r="Y75" s="162"/>
      <c r="Z75" s="162"/>
      <c r="AA75" s="162"/>
      <c r="AB75" s="208">
        <v>43373</v>
      </c>
      <c r="AC75" s="162" t="s">
        <v>2049</v>
      </c>
    </row>
    <row r="76" spans="1:29" s="46" customFormat="1" ht="20.25" customHeight="1" x14ac:dyDescent="0.25">
      <c r="A76" s="162" t="s">
        <v>2038</v>
      </c>
      <c r="B76" s="163" t="s">
        <v>2066</v>
      </c>
      <c r="C76" s="163" t="s">
        <v>2067</v>
      </c>
      <c r="D76" s="163" t="s">
        <v>1738</v>
      </c>
      <c r="E76" s="163" t="s">
        <v>1739</v>
      </c>
      <c r="F76" s="163" t="s">
        <v>2032</v>
      </c>
      <c r="G76" s="163" t="s">
        <v>630</v>
      </c>
      <c r="H76" s="162" t="s">
        <v>111</v>
      </c>
      <c r="I76" s="162" t="s">
        <v>2075</v>
      </c>
      <c r="J76" s="163" t="s">
        <v>410</v>
      </c>
      <c r="K76" s="162" t="s">
        <v>2076</v>
      </c>
      <c r="L76" s="161">
        <v>4669075</v>
      </c>
      <c r="M76" s="161">
        <v>4816907.93</v>
      </c>
      <c r="N76" s="161">
        <v>3420510.62</v>
      </c>
      <c r="O76" s="161">
        <v>2332197.2999999998</v>
      </c>
      <c r="P76" s="161">
        <v>1088313.32</v>
      </c>
      <c r="Q76" s="161">
        <v>3420510.62</v>
      </c>
      <c r="R76" s="161">
        <v>3390622.72</v>
      </c>
      <c r="S76" s="164" t="s">
        <v>2138</v>
      </c>
      <c r="T76" s="164" t="s">
        <v>2138</v>
      </c>
      <c r="U76" s="162" t="s">
        <v>2036</v>
      </c>
      <c r="V76" s="162" t="s">
        <v>640</v>
      </c>
      <c r="W76" s="162"/>
      <c r="X76" s="162" t="s">
        <v>640</v>
      </c>
      <c r="Y76" s="162"/>
      <c r="Z76" s="162"/>
      <c r="AA76" s="162"/>
      <c r="AB76" s="208">
        <v>43373</v>
      </c>
      <c r="AC76" s="162" t="s">
        <v>2049</v>
      </c>
    </row>
    <row r="77" spans="1:29" s="46" customFormat="1" x14ac:dyDescent="0.25">
      <c r="A77" s="174"/>
      <c r="B77" s="175"/>
      <c r="C77" s="175"/>
      <c r="D77" s="175"/>
      <c r="E77" s="176" t="s">
        <v>22</v>
      </c>
      <c r="F77" s="175"/>
      <c r="G77" s="175"/>
      <c r="H77" s="174"/>
      <c r="I77" s="174"/>
      <c r="J77" s="175"/>
      <c r="K77" s="174"/>
      <c r="L77" s="177">
        <v>13641798</v>
      </c>
      <c r="M77" s="177">
        <v>14123863.43</v>
      </c>
      <c r="N77" s="177">
        <v>10318377.49</v>
      </c>
      <c r="O77" s="177">
        <v>6938736.0700000003</v>
      </c>
      <c r="P77" s="177">
        <v>3379641.42</v>
      </c>
      <c r="Q77" s="177">
        <v>10318377.49</v>
      </c>
      <c r="R77" s="177">
        <v>10213338.1</v>
      </c>
      <c r="S77" s="178" t="s">
        <v>2139</v>
      </c>
      <c r="T77" s="178" t="s">
        <v>2139</v>
      </c>
      <c r="U77" s="179"/>
      <c r="V77" s="174"/>
      <c r="W77" s="174"/>
      <c r="X77" s="174"/>
      <c r="Y77" s="174"/>
      <c r="Z77" s="174"/>
      <c r="AA77" s="174"/>
      <c r="AB77" s="208"/>
      <c r="AC77" s="174"/>
    </row>
    <row r="78" spans="1:29" s="46" customFormat="1" ht="20.25" customHeight="1" x14ac:dyDescent="0.25">
      <c r="A78" s="162" t="s">
        <v>629</v>
      </c>
      <c r="B78" s="163" t="s">
        <v>2140</v>
      </c>
      <c r="C78" s="163" t="s">
        <v>2141</v>
      </c>
      <c r="D78" s="163" t="s">
        <v>1741</v>
      </c>
      <c r="E78" s="163" t="s">
        <v>1742</v>
      </c>
      <c r="F78" s="163" t="s">
        <v>2032</v>
      </c>
      <c r="G78" s="163" t="s">
        <v>630</v>
      </c>
      <c r="H78" s="162" t="s">
        <v>111</v>
      </c>
      <c r="I78" s="162" t="s">
        <v>2075</v>
      </c>
      <c r="J78" s="163" t="s">
        <v>410</v>
      </c>
      <c r="K78" s="162" t="s">
        <v>2076</v>
      </c>
      <c r="L78" s="161">
        <v>4618962</v>
      </c>
      <c r="M78" s="161">
        <v>4872309.72</v>
      </c>
      <c r="N78" s="161">
        <v>3823843.07</v>
      </c>
      <c r="O78" s="161">
        <v>2569054.7799999998</v>
      </c>
      <c r="P78" s="161">
        <v>1254788.29</v>
      </c>
      <c r="Q78" s="161">
        <v>3823843.07</v>
      </c>
      <c r="R78" s="161">
        <v>3782714.11</v>
      </c>
      <c r="S78" s="164" t="s">
        <v>2142</v>
      </c>
      <c r="T78" s="164" t="s">
        <v>2142</v>
      </c>
      <c r="U78" s="162" t="s">
        <v>2036</v>
      </c>
      <c r="V78" s="162" t="s">
        <v>640</v>
      </c>
      <c r="W78" s="162"/>
      <c r="X78" s="162" t="s">
        <v>640</v>
      </c>
      <c r="Y78" s="162"/>
      <c r="Z78" s="162"/>
      <c r="AA78" s="162"/>
      <c r="AB78" s="208">
        <v>43373</v>
      </c>
      <c r="AC78" s="162" t="s">
        <v>2049</v>
      </c>
    </row>
    <row r="79" spans="1:29" s="46" customFormat="1" x14ac:dyDescent="0.25">
      <c r="A79" s="174"/>
      <c r="B79" s="175"/>
      <c r="C79" s="175"/>
      <c r="D79" s="175"/>
      <c r="E79" s="176" t="s">
        <v>22</v>
      </c>
      <c r="F79" s="175"/>
      <c r="G79" s="175"/>
      <c r="H79" s="174"/>
      <c r="I79" s="174"/>
      <c r="J79" s="175"/>
      <c r="K79" s="174"/>
      <c r="L79" s="177">
        <v>4618962</v>
      </c>
      <c r="M79" s="177">
        <v>4872309.72</v>
      </c>
      <c r="N79" s="177">
        <v>3823843.07</v>
      </c>
      <c r="O79" s="177">
        <v>2569054.7799999998</v>
      </c>
      <c r="P79" s="177">
        <v>1254788.29</v>
      </c>
      <c r="Q79" s="177">
        <v>3823843.07</v>
      </c>
      <c r="R79" s="177">
        <v>3782714.11</v>
      </c>
      <c r="S79" s="178" t="s">
        <v>2142</v>
      </c>
      <c r="T79" s="178" t="s">
        <v>2142</v>
      </c>
      <c r="U79" s="179"/>
      <c r="V79" s="174"/>
      <c r="W79" s="174"/>
      <c r="X79" s="174"/>
      <c r="Y79" s="174"/>
      <c r="Z79" s="174"/>
      <c r="AA79" s="174"/>
      <c r="AB79" s="208"/>
      <c r="AC79" s="174"/>
    </row>
    <row r="80" spans="1:29" s="46" customFormat="1" ht="27" customHeight="1" x14ac:dyDescent="0.25">
      <c r="A80" s="162" t="s">
        <v>629</v>
      </c>
      <c r="B80" s="163" t="s">
        <v>2143</v>
      </c>
      <c r="C80" s="163" t="s">
        <v>2144</v>
      </c>
      <c r="D80" s="163" t="s">
        <v>1893</v>
      </c>
      <c r="E80" s="163" t="s">
        <v>1894</v>
      </c>
      <c r="F80" s="163" t="s">
        <v>2032</v>
      </c>
      <c r="G80" s="163" t="s">
        <v>630</v>
      </c>
      <c r="H80" s="162" t="s">
        <v>111</v>
      </c>
      <c r="I80" s="162" t="s">
        <v>2075</v>
      </c>
      <c r="J80" s="163" t="s">
        <v>410</v>
      </c>
      <c r="K80" s="162" t="s">
        <v>2076</v>
      </c>
      <c r="L80" s="161">
        <v>10000000</v>
      </c>
      <c r="M80" s="161">
        <v>10000000</v>
      </c>
      <c r="N80" s="161">
        <v>2242862.2000000002</v>
      </c>
      <c r="O80" s="161">
        <v>770039.86</v>
      </c>
      <c r="P80" s="161">
        <v>1472822.34</v>
      </c>
      <c r="Q80" s="161">
        <v>2242862.2000000002</v>
      </c>
      <c r="R80" s="161">
        <v>2242862.2000000002</v>
      </c>
      <c r="S80" s="164" t="s">
        <v>2145</v>
      </c>
      <c r="T80" s="164" t="s">
        <v>2145</v>
      </c>
      <c r="U80" s="162" t="s">
        <v>2036</v>
      </c>
      <c r="V80" s="162" t="s">
        <v>640</v>
      </c>
      <c r="W80" s="162"/>
      <c r="X80" s="162" t="s">
        <v>640</v>
      </c>
      <c r="Y80" s="162"/>
      <c r="Z80" s="162"/>
      <c r="AA80" s="162"/>
      <c r="AB80" s="208">
        <v>43373</v>
      </c>
      <c r="AC80" s="162" t="s">
        <v>2049</v>
      </c>
    </row>
    <row r="81" spans="1:29" s="46" customFormat="1" x14ac:dyDescent="0.25">
      <c r="A81" s="174"/>
      <c r="B81" s="175"/>
      <c r="C81" s="175"/>
      <c r="D81" s="175"/>
      <c r="E81" s="176" t="s">
        <v>22</v>
      </c>
      <c r="F81" s="175"/>
      <c r="G81" s="175"/>
      <c r="H81" s="174"/>
      <c r="I81" s="174"/>
      <c r="J81" s="175"/>
      <c r="K81" s="174"/>
      <c r="L81" s="177">
        <v>10000000</v>
      </c>
      <c r="M81" s="177">
        <v>10000000</v>
      </c>
      <c r="N81" s="177">
        <v>2242862.2000000002</v>
      </c>
      <c r="O81" s="177">
        <v>770039.86</v>
      </c>
      <c r="P81" s="177">
        <v>1472822.34</v>
      </c>
      <c r="Q81" s="177">
        <v>2242862.2000000002</v>
      </c>
      <c r="R81" s="177">
        <v>2242862.2000000002</v>
      </c>
      <c r="S81" s="178" t="s">
        <v>2145</v>
      </c>
      <c r="T81" s="178" t="s">
        <v>2145</v>
      </c>
      <c r="U81" s="179"/>
      <c r="V81" s="174"/>
      <c r="W81" s="174"/>
      <c r="X81" s="174"/>
      <c r="Y81" s="174"/>
      <c r="Z81" s="174"/>
      <c r="AA81" s="174"/>
      <c r="AB81" s="208"/>
      <c r="AC81" s="174"/>
    </row>
    <row r="82" spans="1:29" s="46" customFormat="1" ht="33.75" customHeight="1" x14ac:dyDescent="0.25">
      <c r="A82" s="162" t="s">
        <v>629</v>
      </c>
      <c r="B82" s="163" t="s">
        <v>2146</v>
      </c>
      <c r="C82" s="163" t="s">
        <v>2147</v>
      </c>
      <c r="D82" s="163" t="s">
        <v>703</v>
      </c>
      <c r="E82" s="163" t="s">
        <v>704</v>
      </c>
      <c r="F82" s="163" t="s">
        <v>2032</v>
      </c>
      <c r="G82" s="163" t="s">
        <v>630</v>
      </c>
      <c r="H82" s="162" t="s">
        <v>111</v>
      </c>
      <c r="I82" s="162" t="s">
        <v>2075</v>
      </c>
      <c r="J82" s="163" t="s">
        <v>410</v>
      </c>
      <c r="K82" s="162" t="s">
        <v>2076</v>
      </c>
      <c r="L82" s="161">
        <v>2052854</v>
      </c>
      <c r="M82" s="161">
        <v>2169786.33</v>
      </c>
      <c r="N82" s="161">
        <v>1677868.38</v>
      </c>
      <c r="O82" s="161">
        <v>1104963.44</v>
      </c>
      <c r="P82" s="161">
        <v>572904.93999999994</v>
      </c>
      <c r="Q82" s="161">
        <v>1677868.38</v>
      </c>
      <c r="R82" s="161">
        <v>1658906.96</v>
      </c>
      <c r="S82" s="164" t="s">
        <v>2148</v>
      </c>
      <c r="T82" s="164" t="s">
        <v>2148</v>
      </c>
      <c r="U82" s="162" t="s">
        <v>2036</v>
      </c>
      <c r="V82" s="162" t="s">
        <v>640</v>
      </c>
      <c r="W82" s="162"/>
      <c r="X82" s="162" t="s">
        <v>640</v>
      </c>
      <c r="Y82" s="162"/>
      <c r="Z82" s="162"/>
      <c r="AA82" s="162"/>
      <c r="AB82" s="208">
        <v>43373</v>
      </c>
      <c r="AC82" s="162" t="s">
        <v>2049</v>
      </c>
    </row>
    <row r="83" spans="1:29" s="46" customFormat="1" ht="33.75" customHeight="1" x14ac:dyDescent="0.25">
      <c r="A83" s="162" t="s">
        <v>2038</v>
      </c>
      <c r="B83" s="163" t="s">
        <v>2149</v>
      </c>
      <c r="C83" s="163" t="s">
        <v>2147</v>
      </c>
      <c r="D83" s="163" t="s">
        <v>793</v>
      </c>
      <c r="E83" s="163" t="s">
        <v>794</v>
      </c>
      <c r="F83" s="163" t="s">
        <v>2032</v>
      </c>
      <c r="G83" s="163" t="s">
        <v>630</v>
      </c>
      <c r="H83" s="162" t="s">
        <v>111</v>
      </c>
      <c r="I83" s="162" t="s">
        <v>2075</v>
      </c>
      <c r="J83" s="163" t="s">
        <v>410</v>
      </c>
      <c r="K83" s="162" t="s">
        <v>2076</v>
      </c>
      <c r="L83" s="161">
        <v>8841427</v>
      </c>
      <c r="M83" s="161">
        <v>8430934.2100000009</v>
      </c>
      <c r="N83" s="161">
        <v>5459506.7400000002</v>
      </c>
      <c r="O83" s="161">
        <v>4021879.78</v>
      </c>
      <c r="P83" s="161">
        <v>1437626.96</v>
      </c>
      <c r="Q83" s="161">
        <v>5459506.7400000002</v>
      </c>
      <c r="R83" s="161">
        <v>5425016.6200000001</v>
      </c>
      <c r="S83" s="164" t="s">
        <v>2150</v>
      </c>
      <c r="T83" s="164" t="s">
        <v>2150</v>
      </c>
      <c r="U83" s="162" t="s">
        <v>2036</v>
      </c>
      <c r="V83" s="162" t="s">
        <v>640</v>
      </c>
      <c r="W83" s="162"/>
      <c r="X83" s="162" t="s">
        <v>640</v>
      </c>
      <c r="Y83" s="162"/>
      <c r="Z83" s="162"/>
      <c r="AA83" s="162"/>
      <c r="AB83" s="208">
        <v>43373</v>
      </c>
      <c r="AC83" s="162" t="s">
        <v>2049</v>
      </c>
    </row>
    <row r="84" spans="1:29" s="46" customFormat="1" ht="33.75" customHeight="1" x14ac:dyDescent="0.25">
      <c r="A84" s="162" t="s">
        <v>1692</v>
      </c>
      <c r="B84" s="163" t="s">
        <v>2151</v>
      </c>
      <c r="C84" s="163" t="s">
        <v>2147</v>
      </c>
      <c r="D84" s="163" t="s">
        <v>845</v>
      </c>
      <c r="E84" s="163" t="s">
        <v>846</v>
      </c>
      <c r="F84" s="163" t="s">
        <v>2032</v>
      </c>
      <c r="G84" s="163" t="s">
        <v>630</v>
      </c>
      <c r="H84" s="162" t="s">
        <v>111</v>
      </c>
      <c r="I84" s="162" t="s">
        <v>2075</v>
      </c>
      <c r="J84" s="163" t="s">
        <v>410</v>
      </c>
      <c r="K84" s="162" t="s">
        <v>2076</v>
      </c>
      <c r="L84" s="161">
        <v>25211016</v>
      </c>
      <c r="M84" s="161">
        <v>22468303.670000002</v>
      </c>
      <c r="N84" s="161">
        <v>16834634.760000002</v>
      </c>
      <c r="O84" s="161">
        <v>12406574.24</v>
      </c>
      <c r="P84" s="161">
        <v>4428060.5199999996</v>
      </c>
      <c r="Q84" s="161">
        <v>16834634.760000002</v>
      </c>
      <c r="R84" s="161">
        <v>16732078.98</v>
      </c>
      <c r="S84" s="164" t="s">
        <v>2152</v>
      </c>
      <c r="T84" s="164" t="s">
        <v>2152</v>
      </c>
      <c r="U84" s="162" t="s">
        <v>2036</v>
      </c>
      <c r="V84" s="162" t="s">
        <v>640</v>
      </c>
      <c r="W84" s="162"/>
      <c r="X84" s="162" t="s">
        <v>640</v>
      </c>
      <c r="Y84" s="162"/>
      <c r="Z84" s="162"/>
      <c r="AA84" s="162"/>
      <c r="AB84" s="208">
        <v>43373</v>
      </c>
      <c r="AC84" s="162" t="s">
        <v>2049</v>
      </c>
    </row>
    <row r="85" spans="1:29" s="46" customFormat="1" ht="33.75" customHeight="1" x14ac:dyDescent="0.25">
      <c r="A85" s="162" t="s">
        <v>2051</v>
      </c>
      <c r="B85" s="163" t="s">
        <v>2151</v>
      </c>
      <c r="C85" s="163" t="s">
        <v>2147</v>
      </c>
      <c r="D85" s="163" t="s">
        <v>850</v>
      </c>
      <c r="E85" s="163" t="s">
        <v>851</v>
      </c>
      <c r="F85" s="163" t="s">
        <v>2032</v>
      </c>
      <c r="G85" s="163" t="s">
        <v>630</v>
      </c>
      <c r="H85" s="162" t="s">
        <v>111</v>
      </c>
      <c r="I85" s="162" t="s">
        <v>2075</v>
      </c>
      <c r="J85" s="163" t="s">
        <v>410</v>
      </c>
      <c r="K85" s="162" t="s">
        <v>2076</v>
      </c>
      <c r="L85" s="161">
        <v>4677315</v>
      </c>
      <c r="M85" s="161">
        <v>5019002.32</v>
      </c>
      <c r="N85" s="161">
        <v>3581603.28</v>
      </c>
      <c r="O85" s="161">
        <v>2882632.35</v>
      </c>
      <c r="P85" s="161">
        <v>698970.93</v>
      </c>
      <c r="Q85" s="161">
        <v>3581603.28</v>
      </c>
      <c r="R85" s="161">
        <v>3571605.54</v>
      </c>
      <c r="S85" s="164" t="s">
        <v>2094</v>
      </c>
      <c r="T85" s="164" t="s">
        <v>2094</v>
      </c>
      <c r="U85" s="162" t="s">
        <v>2036</v>
      </c>
      <c r="V85" s="162" t="s">
        <v>640</v>
      </c>
      <c r="W85" s="162"/>
      <c r="X85" s="162" t="s">
        <v>640</v>
      </c>
      <c r="Y85" s="162"/>
      <c r="Z85" s="162"/>
      <c r="AA85" s="162"/>
      <c r="AB85" s="208">
        <v>43373</v>
      </c>
      <c r="AC85" s="162" t="s">
        <v>2049</v>
      </c>
    </row>
    <row r="86" spans="1:29" s="46" customFormat="1" ht="33.75" customHeight="1" x14ac:dyDescent="0.25">
      <c r="A86" s="162" t="s">
        <v>1244</v>
      </c>
      <c r="B86" s="163" t="s">
        <v>2153</v>
      </c>
      <c r="C86" s="163" t="s">
        <v>2147</v>
      </c>
      <c r="D86" s="163" t="s">
        <v>1775</v>
      </c>
      <c r="E86" s="163" t="s">
        <v>1776</v>
      </c>
      <c r="F86" s="163" t="s">
        <v>2032</v>
      </c>
      <c r="G86" s="163" t="s">
        <v>630</v>
      </c>
      <c r="H86" s="162" t="s">
        <v>111</v>
      </c>
      <c r="I86" s="162" t="s">
        <v>2075</v>
      </c>
      <c r="J86" s="163" t="s">
        <v>410</v>
      </c>
      <c r="K86" s="162" t="s">
        <v>2076</v>
      </c>
      <c r="L86" s="161">
        <v>47196559</v>
      </c>
      <c r="M86" s="161">
        <v>55563987.369999997</v>
      </c>
      <c r="N86" s="161">
        <v>44463387.850000001</v>
      </c>
      <c r="O86" s="161">
        <v>36226319.539999999</v>
      </c>
      <c r="P86" s="161">
        <v>8237068.3099999996</v>
      </c>
      <c r="Q86" s="161">
        <v>44463387.850000001</v>
      </c>
      <c r="R86" s="161">
        <v>44312573.560000002</v>
      </c>
      <c r="S86" s="164" t="s">
        <v>2154</v>
      </c>
      <c r="T86" s="164" t="s">
        <v>2154</v>
      </c>
      <c r="U86" s="162" t="s">
        <v>2036</v>
      </c>
      <c r="V86" s="162" t="s">
        <v>640</v>
      </c>
      <c r="W86" s="162"/>
      <c r="X86" s="162" t="s">
        <v>640</v>
      </c>
      <c r="Y86" s="162"/>
      <c r="Z86" s="162"/>
      <c r="AA86" s="162"/>
      <c r="AB86" s="208">
        <v>43373</v>
      </c>
      <c r="AC86" s="162" t="s">
        <v>2049</v>
      </c>
    </row>
    <row r="87" spans="1:29" s="46" customFormat="1" ht="33.75" customHeight="1" x14ac:dyDescent="0.25">
      <c r="A87" s="162" t="s">
        <v>2056</v>
      </c>
      <c r="B87" s="163" t="s">
        <v>2155</v>
      </c>
      <c r="C87" s="163" t="s">
        <v>2147</v>
      </c>
      <c r="D87" s="163" t="s">
        <v>1730</v>
      </c>
      <c r="E87" s="163" t="s">
        <v>1731</v>
      </c>
      <c r="F87" s="163" t="s">
        <v>2032</v>
      </c>
      <c r="G87" s="163" t="s">
        <v>630</v>
      </c>
      <c r="H87" s="162" t="s">
        <v>111</v>
      </c>
      <c r="I87" s="162" t="s">
        <v>2075</v>
      </c>
      <c r="J87" s="163" t="s">
        <v>410</v>
      </c>
      <c r="K87" s="162" t="s">
        <v>2076</v>
      </c>
      <c r="L87" s="161">
        <v>12545299</v>
      </c>
      <c r="M87" s="161">
        <v>12235010.189999999</v>
      </c>
      <c r="N87" s="161">
        <v>6532273.7999999998</v>
      </c>
      <c r="O87" s="161">
        <v>4652664.82</v>
      </c>
      <c r="P87" s="161">
        <v>1879608.98</v>
      </c>
      <c r="Q87" s="161">
        <v>6532273.7999999998</v>
      </c>
      <c r="R87" s="161">
        <v>6490808.9900000002</v>
      </c>
      <c r="S87" s="164" t="s">
        <v>2156</v>
      </c>
      <c r="T87" s="164" t="s">
        <v>2156</v>
      </c>
      <c r="U87" s="162" t="s">
        <v>2036</v>
      </c>
      <c r="V87" s="162" t="s">
        <v>640</v>
      </c>
      <c r="W87" s="162"/>
      <c r="X87" s="162" t="s">
        <v>640</v>
      </c>
      <c r="Y87" s="162"/>
      <c r="Z87" s="162"/>
      <c r="AA87" s="162"/>
      <c r="AB87" s="208">
        <v>43373</v>
      </c>
      <c r="AC87" s="162" t="s">
        <v>2049</v>
      </c>
    </row>
    <row r="88" spans="1:29" s="46" customFormat="1" ht="33.75" customHeight="1" x14ac:dyDescent="0.25">
      <c r="A88" s="162" t="s">
        <v>2059</v>
      </c>
      <c r="B88" s="163" t="s">
        <v>2157</v>
      </c>
      <c r="C88" s="163" t="s">
        <v>2147</v>
      </c>
      <c r="D88" s="163" t="s">
        <v>1895</v>
      </c>
      <c r="E88" s="163" t="s">
        <v>1896</v>
      </c>
      <c r="F88" s="163" t="s">
        <v>2032</v>
      </c>
      <c r="G88" s="163" t="s">
        <v>630</v>
      </c>
      <c r="H88" s="162" t="s">
        <v>111</v>
      </c>
      <c r="I88" s="162" t="s">
        <v>2075</v>
      </c>
      <c r="J88" s="163" t="s">
        <v>410</v>
      </c>
      <c r="K88" s="162" t="s">
        <v>2076</v>
      </c>
      <c r="L88" s="161">
        <v>5470259</v>
      </c>
      <c r="M88" s="161">
        <v>5211089.91</v>
      </c>
      <c r="N88" s="161">
        <v>3543706.12</v>
      </c>
      <c r="O88" s="161">
        <v>2313885.79</v>
      </c>
      <c r="P88" s="161">
        <v>1229820.33</v>
      </c>
      <c r="Q88" s="161">
        <v>3543706.12</v>
      </c>
      <c r="R88" s="161">
        <v>3530661.2</v>
      </c>
      <c r="S88" s="164" t="s">
        <v>2158</v>
      </c>
      <c r="T88" s="164" t="s">
        <v>2158</v>
      </c>
      <c r="U88" s="162" t="s">
        <v>2036</v>
      </c>
      <c r="V88" s="162" t="s">
        <v>640</v>
      </c>
      <c r="W88" s="162"/>
      <c r="X88" s="162" t="s">
        <v>640</v>
      </c>
      <c r="Y88" s="162"/>
      <c r="Z88" s="162"/>
      <c r="AA88" s="162"/>
      <c r="AB88" s="208">
        <v>43373</v>
      </c>
      <c r="AC88" s="162" t="s">
        <v>2049</v>
      </c>
    </row>
    <row r="89" spans="1:29" s="46" customFormat="1" x14ac:dyDescent="0.25">
      <c r="A89" s="174"/>
      <c r="B89" s="175"/>
      <c r="C89" s="175"/>
      <c r="D89" s="175"/>
      <c r="E89" s="176" t="s">
        <v>22</v>
      </c>
      <c r="F89" s="175"/>
      <c r="G89" s="175"/>
      <c r="H89" s="174"/>
      <c r="I89" s="174"/>
      <c r="J89" s="175"/>
      <c r="K89" s="174"/>
      <c r="L89" s="177">
        <v>105994729</v>
      </c>
      <c r="M89" s="177">
        <v>111098114</v>
      </c>
      <c r="N89" s="177">
        <v>82092980.930000007</v>
      </c>
      <c r="O89" s="177">
        <v>63608919.960000001</v>
      </c>
      <c r="P89" s="177">
        <v>18484060.969999999</v>
      </c>
      <c r="Q89" s="177">
        <v>82092980.930000007</v>
      </c>
      <c r="R89" s="177">
        <v>81721651.849999994</v>
      </c>
      <c r="S89" s="178" t="s">
        <v>2159</v>
      </c>
      <c r="T89" s="178" t="s">
        <v>2159</v>
      </c>
      <c r="U89" s="179"/>
      <c r="V89" s="174"/>
      <c r="W89" s="174"/>
      <c r="X89" s="174"/>
      <c r="Y89" s="174"/>
      <c r="Z89" s="174"/>
      <c r="AA89" s="174"/>
      <c r="AB89" s="208"/>
      <c r="AC89" s="174"/>
    </row>
    <row r="90" spans="1:29" s="46" customFormat="1" ht="27" customHeight="1" x14ac:dyDescent="0.25">
      <c r="A90" s="162" t="s">
        <v>629</v>
      </c>
      <c r="B90" s="163" t="s">
        <v>2160</v>
      </c>
      <c r="C90" s="163" t="s">
        <v>2161</v>
      </c>
      <c r="D90" s="163" t="s">
        <v>782</v>
      </c>
      <c r="E90" s="163" t="s">
        <v>783</v>
      </c>
      <c r="F90" s="163" t="s">
        <v>2032</v>
      </c>
      <c r="G90" s="163" t="s">
        <v>630</v>
      </c>
      <c r="H90" s="162" t="s">
        <v>111</v>
      </c>
      <c r="I90" s="162" t="s">
        <v>2075</v>
      </c>
      <c r="J90" s="163" t="s">
        <v>410</v>
      </c>
      <c r="K90" s="162" t="s">
        <v>2076</v>
      </c>
      <c r="L90" s="161">
        <v>6438607</v>
      </c>
      <c r="M90" s="161">
        <v>6798030.2800000003</v>
      </c>
      <c r="N90" s="161">
        <v>4448082.8899999997</v>
      </c>
      <c r="O90" s="161">
        <v>3030829.13</v>
      </c>
      <c r="P90" s="161">
        <v>1417253.76</v>
      </c>
      <c r="Q90" s="161">
        <v>4448082.8899999997</v>
      </c>
      <c r="R90" s="161">
        <v>4429751.1100000003</v>
      </c>
      <c r="S90" s="164" t="s">
        <v>2162</v>
      </c>
      <c r="T90" s="164" t="s">
        <v>2162</v>
      </c>
      <c r="U90" s="162" t="s">
        <v>2036</v>
      </c>
      <c r="V90" s="162" t="s">
        <v>640</v>
      </c>
      <c r="W90" s="162"/>
      <c r="X90" s="162" t="s">
        <v>640</v>
      </c>
      <c r="Y90" s="162"/>
      <c r="Z90" s="162"/>
      <c r="AA90" s="162"/>
      <c r="AB90" s="208">
        <v>43373</v>
      </c>
      <c r="AC90" s="162" t="s">
        <v>2049</v>
      </c>
    </row>
    <row r="91" spans="1:29" s="46" customFormat="1" x14ac:dyDescent="0.25">
      <c r="A91" s="174"/>
      <c r="B91" s="175"/>
      <c r="C91" s="175"/>
      <c r="D91" s="175"/>
      <c r="E91" s="176" t="s">
        <v>22</v>
      </c>
      <c r="F91" s="175"/>
      <c r="G91" s="175"/>
      <c r="H91" s="174"/>
      <c r="I91" s="174"/>
      <c r="J91" s="175"/>
      <c r="K91" s="174"/>
      <c r="L91" s="177">
        <v>6438607</v>
      </c>
      <c r="M91" s="177">
        <v>6798030.2800000003</v>
      </c>
      <c r="N91" s="177">
        <v>4448082.8899999997</v>
      </c>
      <c r="O91" s="177">
        <v>3030829.13</v>
      </c>
      <c r="P91" s="177">
        <v>1417253.76</v>
      </c>
      <c r="Q91" s="177">
        <v>4448082.8899999997</v>
      </c>
      <c r="R91" s="177">
        <v>4429751.1100000003</v>
      </c>
      <c r="S91" s="178" t="s">
        <v>2162</v>
      </c>
      <c r="T91" s="178" t="s">
        <v>2162</v>
      </c>
      <c r="U91" s="179"/>
      <c r="V91" s="174"/>
      <c r="W91" s="174"/>
      <c r="X91" s="174"/>
      <c r="Y91" s="174"/>
      <c r="Z91" s="174"/>
      <c r="AA91" s="174"/>
      <c r="AB91" s="208"/>
      <c r="AC91" s="174"/>
    </row>
    <row r="92" spans="1:29" s="46" customFormat="1" ht="20.25" customHeight="1" x14ac:dyDescent="0.25">
      <c r="A92" s="162" t="s">
        <v>629</v>
      </c>
      <c r="B92" s="163" t="s">
        <v>2163</v>
      </c>
      <c r="C92" s="163" t="s">
        <v>2164</v>
      </c>
      <c r="D92" s="163" t="s">
        <v>636</v>
      </c>
      <c r="E92" s="163" t="s">
        <v>637</v>
      </c>
      <c r="F92" s="163" t="s">
        <v>2032</v>
      </c>
      <c r="G92" s="163" t="s">
        <v>630</v>
      </c>
      <c r="H92" s="162" t="s">
        <v>111</v>
      </c>
      <c r="I92" s="162" t="s">
        <v>2075</v>
      </c>
      <c r="J92" s="163" t="s">
        <v>410</v>
      </c>
      <c r="K92" s="162" t="s">
        <v>2076</v>
      </c>
      <c r="L92" s="161">
        <v>11631626</v>
      </c>
      <c r="M92" s="161">
        <v>10565452.640000001</v>
      </c>
      <c r="N92" s="161">
        <v>7845804.8899999997</v>
      </c>
      <c r="O92" s="161">
        <v>5657037.8700000001</v>
      </c>
      <c r="P92" s="161">
        <v>2188767.02</v>
      </c>
      <c r="Q92" s="161">
        <v>7845804.8899999997</v>
      </c>
      <c r="R92" s="161">
        <v>7824321.0199999996</v>
      </c>
      <c r="S92" s="164" t="s">
        <v>2165</v>
      </c>
      <c r="T92" s="164" t="s">
        <v>2165</v>
      </c>
      <c r="U92" s="162" t="s">
        <v>2036</v>
      </c>
      <c r="V92" s="162" t="s">
        <v>640</v>
      </c>
      <c r="W92" s="162"/>
      <c r="X92" s="162" t="s">
        <v>640</v>
      </c>
      <c r="Y92" s="162"/>
      <c r="Z92" s="162"/>
      <c r="AA92" s="162"/>
      <c r="AB92" s="208">
        <v>43373</v>
      </c>
      <c r="AC92" s="162" t="s">
        <v>2049</v>
      </c>
    </row>
    <row r="93" spans="1:29" s="46" customFormat="1" ht="20.25" customHeight="1" x14ac:dyDescent="0.25">
      <c r="A93" s="162" t="s">
        <v>2038</v>
      </c>
      <c r="B93" s="163" t="s">
        <v>2163</v>
      </c>
      <c r="C93" s="163" t="s">
        <v>2164</v>
      </c>
      <c r="D93" s="163" t="s">
        <v>642</v>
      </c>
      <c r="E93" s="163" t="s">
        <v>643</v>
      </c>
      <c r="F93" s="163" t="s">
        <v>2032</v>
      </c>
      <c r="G93" s="163" t="s">
        <v>630</v>
      </c>
      <c r="H93" s="162" t="s">
        <v>111</v>
      </c>
      <c r="I93" s="162" t="s">
        <v>2075</v>
      </c>
      <c r="J93" s="163" t="s">
        <v>410</v>
      </c>
      <c r="K93" s="162" t="s">
        <v>2076</v>
      </c>
      <c r="L93" s="161">
        <v>6000000</v>
      </c>
      <c r="M93" s="161">
        <v>1591133.3</v>
      </c>
      <c r="N93" s="161">
        <v>1591133.22</v>
      </c>
      <c r="O93" s="161">
        <v>846799.94</v>
      </c>
      <c r="P93" s="161">
        <v>744333.28</v>
      </c>
      <c r="Q93" s="161">
        <v>1591133.22</v>
      </c>
      <c r="R93" s="161">
        <v>1591133.22</v>
      </c>
      <c r="S93" s="164" t="s">
        <v>2035</v>
      </c>
      <c r="T93" s="164" t="s">
        <v>2035</v>
      </c>
      <c r="U93" s="162" t="s">
        <v>2036</v>
      </c>
      <c r="V93" s="162" t="s">
        <v>640</v>
      </c>
      <c r="W93" s="162"/>
      <c r="X93" s="162" t="s">
        <v>640</v>
      </c>
      <c r="Y93" s="162"/>
      <c r="Z93" s="162"/>
      <c r="AA93" s="162"/>
      <c r="AB93" s="208">
        <v>43373</v>
      </c>
      <c r="AC93" s="162" t="s">
        <v>2049</v>
      </c>
    </row>
    <row r="94" spans="1:29" s="46" customFormat="1" ht="20.25" customHeight="1" x14ac:dyDescent="0.25">
      <c r="A94" s="162" t="s">
        <v>1692</v>
      </c>
      <c r="B94" s="163" t="s">
        <v>2166</v>
      </c>
      <c r="C94" s="163" t="s">
        <v>2164</v>
      </c>
      <c r="D94" s="163" t="s">
        <v>672</v>
      </c>
      <c r="E94" s="163" t="s">
        <v>673</v>
      </c>
      <c r="F94" s="163" t="s">
        <v>2032</v>
      </c>
      <c r="G94" s="163" t="s">
        <v>630</v>
      </c>
      <c r="H94" s="162" t="s">
        <v>111</v>
      </c>
      <c r="I94" s="162" t="s">
        <v>2075</v>
      </c>
      <c r="J94" s="163" t="s">
        <v>410</v>
      </c>
      <c r="K94" s="162" t="s">
        <v>2076</v>
      </c>
      <c r="L94" s="161">
        <v>37099166</v>
      </c>
      <c r="M94" s="161">
        <v>35594710.399999999</v>
      </c>
      <c r="N94" s="161">
        <v>25316773.25</v>
      </c>
      <c r="O94" s="161">
        <v>17860968.309999999</v>
      </c>
      <c r="P94" s="161">
        <v>7455804.9400000004</v>
      </c>
      <c r="Q94" s="161">
        <v>25316773.25</v>
      </c>
      <c r="R94" s="161">
        <v>25239889.780000001</v>
      </c>
      <c r="S94" s="164" t="s">
        <v>2167</v>
      </c>
      <c r="T94" s="164" t="s">
        <v>2167</v>
      </c>
      <c r="U94" s="162" t="s">
        <v>2036</v>
      </c>
      <c r="V94" s="162" t="s">
        <v>640</v>
      </c>
      <c r="W94" s="162"/>
      <c r="X94" s="162" t="s">
        <v>640</v>
      </c>
      <c r="Y94" s="162"/>
      <c r="Z94" s="162"/>
      <c r="AA94" s="162"/>
      <c r="AB94" s="208">
        <v>43373</v>
      </c>
      <c r="AC94" s="162" t="s">
        <v>2049</v>
      </c>
    </row>
    <row r="95" spans="1:29" s="46" customFormat="1" ht="20.25" customHeight="1" x14ac:dyDescent="0.25">
      <c r="A95" s="162" t="s">
        <v>2051</v>
      </c>
      <c r="B95" s="163" t="s">
        <v>2166</v>
      </c>
      <c r="C95" s="163" t="s">
        <v>2164</v>
      </c>
      <c r="D95" s="163" t="s">
        <v>679</v>
      </c>
      <c r="E95" s="163" t="s">
        <v>680</v>
      </c>
      <c r="F95" s="163" t="s">
        <v>2032</v>
      </c>
      <c r="G95" s="163" t="s">
        <v>630</v>
      </c>
      <c r="H95" s="162" t="s">
        <v>111</v>
      </c>
      <c r="I95" s="162" t="s">
        <v>2075</v>
      </c>
      <c r="J95" s="163" t="s">
        <v>410</v>
      </c>
      <c r="K95" s="162" t="s">
        <v>2047</v>
      </c>
      <c r="L95" s="161">
        <v>500000</v>
      </c>
      <c r="M95" s="161">
        <v>500000</v>
      </c>
      <c r="N95" s="161">
        <v>182832.4</v>
      </c>
      <c r="O95" s="161">
        <v>0</v>
      </c>
      <c r="P95" s="161">
        <v>182832.4</v>
      </c>
      <c r="Q95" s="161">
        <v>182832.4</v>
      </c>
      <c r="R95" s="161">
        <v>182832.4</v>
      </c>
      <c r="S95" s="164" t="s">
        <v>2168</v>
      </c>
      <c r="T95" s="164" t="s">
        <v>2168</v>
      </c>
      <c r="U95" s="162" t="s">
        <v>2036</v>
      </c>
      <c r="V95" s="162" t="s">
        <v>671</v>
      </c>
      <c r="W95" s="162"/>
      <c r="X95" s="162" t="s">
        <v>671</v>
      </c>
      <c r="Y95" s="162"/>
      <c r="Z95" s="162"/>
      <c r="AA95" s="162"/>
      <c r="AB95" s="208">
        <v>43373</v>
      </c>
      <c r="AC95" s="162" t="s">
        <v>2049</v>
      </c>
    </row>
    <row r="96" spans="1:29" s="46" customFormat="1" x14ac:dyDescent="0.25">
      <c r="A96" s="174"/>
      <c r="B96" s="175"/>
      <c r="C96" s="175"/>
      <c r="D96" s="175"/>
      <c r="E96" s="176" t="s">
        <v>22</v>
      </c>
      <c r="F96" s="175"/>
      <c r="G96" s="175"/>
      <c r="H96" s="174"/>
      <c r="I96" s="174"/>
      <c r="J96" s="175"/>
      <c r="K96" s="174"/>
      <c r="L96" s="177">
        <v>55230792</v>
      </c>
      <c r="M96" s="177">
        <v>48251296.340000004</v>
      </c>
      <c r="N96" s="177">
        <v>34936543.759999998</v>
      </c>
      <c r="O96" s="177">
        <v>24364806.120000001</v>
      </c>
      <c r="P96" s="177">
        <v>10571737.640000001</v>
      </c>
      <c r="Q96" s="177">
        <v>34936543.759999998</v>
      </c>
      <c r="R96" s="177">
        <v>34838176.420000002</v>
      </c>
      <c r="S96" s="178" t="s">
        <v>2169</v>
      </c>
      <c r="T96" s="178" t="s">
        <v>2169</v>
      </c>
      <c r="U96" s="179"/>
      <c r="V96" s="174"/>
      <c r="W96" s="174"/>
      <c r="X96" s="174"/>
      <c r="Y96" s="174"/>
      <c r="Z96" s="174"/>
      <c r="AA96" s="174"/>
      <c r="AB96" s="208"/>
      <c r="AC96" s="174"/>
    </row>
    <row r="97" spans="1:29" s="46" customFormat="1" ht="20.25" customHeight="1" x14ac:dyDescent="0.25">
      <c r="A97" s="162" t="s">
        <v>629</v>
      </c>
      <c r="B97" s="163" t="s">
        <v>2170</v>
      </c>
      <c r="C97" s="163" t="s">
        <v>2171</v>
      </c>
      <c r="D97" s="163" t="s">
        <v>695</v>
      </c>
      <c r="E97" s="163" t="s">
        <v>696</v>
      </c>
      <c r="F97" s="163" t="s">
        <v>2032</v>
      </c>
      <c r="G97" s="163" t="s">
        <v>630</v>
      </c>
      <c r="H97" s="162" t="s">
        <v>111</v>
      </c>
      <c r="I97" s="162" t="s">
        <v>2075</v>
      </c>
      <c r="J97" s="163" t="s">
        <v>410</v>
      </c>
      <c r="K97" s="162" t="s">
        <v>2076</v>
      </c>
      <c r="L97" s="161">
        <v>12588558</v>
      </c>
      <c r="M97" s="161">
        <v>12504333.5</v>
      </c>
      <c r="N97" s="161">
        <v>7812450.3700000001</v>
      </c>
      <c r="O97" s="161">
        <v>5674891.4500000002</v>
      </c>
      <c r="P97" s="161">
        <v>2137558.92</v>
      </c>
      <c r="Q97" s="161">
        <v>7812450.3700000001</v>
      </c>
      <c r="R97" s="161">
        <v>7778583.8899999997</v>
      </c>
      <c r="S97" s="164" t="s">
        <v>2172</v>
      </c>
      <c r="T97" s="164" t="s">
        <v>2172</v>
      </c>
      <c r="U97" s="162" t="s">
        <v>2036</v>
      </c>
      <c r="V97" s="162" t="s">
        <v>640</v>
      </c>
      <c r="W97" s="162"/>
      <c r="X97" s="162" t="s">
        <v>640</v>
      </c>
      <c r="Y97" s="162"/>
      <c r="Z97" s="162"/>
      <c r="AA97" s="162"/>
      <c r="AB97" s="208">
        <v>43373</v>
      </c>
      <c r="AC97" s="162" t="s">
        <v>2049</v>
      </c>
    </row>
    <row r="98" spans="1:29" s="46" customFormat="1" ht="20.25" customHeight="1" x14ac:dyDescent="0.25">
      <c r="A98" s="162" t="s">
        <v>2038</v>
      </c>
      <c r="B98" s="163" t="s">
        <v>2170</v>
      </c>
      <c r="C98" s="163" t="s">
        <v>2171</v>
      </c>
      <c r="D98" s="163" t="s">
        <v>700</v>
      </c>
      <c r="E98" s="163" t="s">
        <v>701</v>
      </c>
      <c r="F98" s="163" t="s">
        <v>2032</v>
      </c>
      <c r="G98" s="163" t="s">
        <v>630</v>
      </c>
      <c r="H98" s="162" t="s">
        <v>111</v>
      </c>
      <c r="I98" s="162" t="s">
        <v>2075</v>
      </c>
      <c r="J98" s="163" t="s">
        <v>410</v>
      </c>
      <c r="K98" s="162" t="s">
        <v>2076</v>
      </c>
      <c r="L98" s="161">
        <v>1735304</v>
      </c>
      <c r="M98" s="161">
        <v>1860688.1</v>
      </c>
      <c r="N98" s="161">
        <v>1338320.67</v>
      </c>
      <c r="O98" s="161">
        <v>885133.97</v>
      </c>
      <c r="P98" s="161">
        <v>453186.7</v>
      </c>
      <c r="Q98" s="161">
        <v>1338320.67</v>
      </c>
      <c r="R98" s="161">
        <v>1326368.58</v>
      </c>
      <c r="S98" s="164" t="s">
        <v>2173</v>
      </c>
      <c r="T98" s="164" t="s">
        <v>2173</v>
      </c>
      <c r="U98" s="162" t="s">
        <v>2036</v>
      </c>
      <c r="V98" s="162" t="s">
        <v>640</v>
      </c>
      <c r="W98" s="162"/>
      <c r="X98" s="162" t="s">
        <v>640</v>
      </c>
      <c r="Y98" s="162"/>
      <c r="Z98" s="162"/>
      <c r="AA98" s="162"/>
      <c r="AB98" s="208">
        <v>43373</v>
      </c>
      <c r="AC98" s="162" t="s">
        <v>2049</v>
      </c>
    </row>
    <row r="99" spans="1:29" s="46" customFormat="1" x14ac:dyDescent="0.25">
      <c r="A99" s="174"/>
      <c r="B99" s="175"/>
      <c r="C99" s="175"/>
      <c r="D99" s="175"/>
      <c r="E99" s="176" t="s">
        <v>22</v>
      </c>
      <c r="F99" s="175"/>
      <c r="G99" s="175"/>
      <c r="H99" s="174"/>
      <c r="I99" s="174"/>
      <c r="J99" s="175"/>
      <c r="K99" s="174"/>
      <c r="L99" s="177">
        <v>14323862</v>
      </c>
      <c r="M99" s="177">
        <v>14365021.6</v>
      </c>
      <c r="N99" s="177">
        <v>9150771.0399999991</v>
      </c>
      <c r="O99" s="177">
        <v>6560025.4199999999</v>
      </c>
      <c r="P99" s="177">
        <v>2590745.62</v>
      </c>
      <c r="Q99" s="177">
        <v>9150771.0399999991</v>
      </c>
      <c r="R99" s="177">
        <v>9104952.4700000007</v>
      </c>
      <c r="S99" s="178" t="s">
        <v>2174</v>
      </c>
      <c r="T99" s="178" t="s">
        <v>2174</v>
      </c>
      <c r="U99" s="179"/>
      <c r="V99" s="174"/>
      <c r="W99" s="174"/>
      <c r="X99" s="174"/>
      <c r="Y99" s="174"/>
      <c r="Z99" s="174"/>
      <c r="AA99" s="174"/>
      <c r="AB99" s="208"/>
      <c r="AC99" s="174"/>
    </row>
    <row r="100" spans="1:29" s="46" customFormat="1" ht="47.25" customHeight="1" x14ac:dyDescent="0.25">
      <c r="A100" s="162" t="s">
        <v>629</v>
      </c>
      <c r="B100" s="163" t="s">
        <v>2175</v>
      </c>
      <c r="C100" s="163" t="s">
        <v>2176</v>
      </c>
      <c r="D100" s="163" t="s">
        <v>766</v>
      </c>
      <c r="E100" s="163" t="s">
        <v>767</v>
      </c>
      <c r="F100" s="163" t="s">
        <v>2032</v>
      </c>
      <c r="G100" s="163" t="s">
        <v>630</v>
      </c>
      <c r="H100" s="162" t="s">
        <v>111</v>
      </c>
      <c r="I100" s="162" t="s">
        <v>2075</v>
      </c>
      <c r="J100" s="163" t="s">
        <v>410</v>
      </c>
      <c r="K100" s="162" t="s">
        <v>2076</v>
      </c>
      <c r="L100" s="161">
        <v>4849134</v>
      </c>
      <c r="M100" s="161">
        <v>5065756.6399999997</v>
      </c>
      <c r="N100" s="161">
        <v>3420663.38</v>
      </c>
      <c r="O100" s="161">
        <v>2392212.0499999998</v>
      </c>
      <c r="P100" s="161">
        <v>1028451.33</v>
      </c>
      <c r="Q100" s="161">
        <v>3420663.38</v>
      </c>
      <c r="R100" s="161">
        <v>3405821.61</v>
      </c>
      <c r="S100" s="164" t="s">
        <v>2177</v>
      </c>
      <c r="T100" s="164" t="s">
        <v>2177</v>
      </c>
      <c r="U100" s="162" t="s">
        <v>2036</v>
      </c>
      <c r="V100" s="162" t="s">
        <v>640</v>
      </c>
      <c r="W100" s="162"/>
      <c r="X100" s="162" t="s">
        <v>640</v>
      </c>
      <c r="Y100" s="162"/>
      <c r="Z100" s="162"/>
      <c r="AA100" s="162"/>
      <c r="AB100" s="208">
        <v>43373</v>
      </c>
      <c r="AC100" s="162" t="s">
        <v>2049</v>
      </c>
    </row>
    <row r="101" spans="1:29" s="46" customFormat="1" x14ac:dyDescent="0.25">
      <c r="A101" s="174"/>
      <c r="B101" s="175"/>
      <c r="C101" s="175"/>
      <c r="D101" s="175"/>
      <c r="E101" s="176" t="s">
        <v>22</v>
      </c>
      <c r="F101" s="175"/>
      <c r="G101" s="175"/>
      <c r="H101" s="174"/>
      <c r="I101" s="174"/>
      <c r="J101" s="175"/>
      <c r="K101" s="174"/>
      <c r="L101" s="177">
        <v>4849134</v>
      </c>
      <c r="M101" s="177">
        <v>5065756.6399999997</v>
      </c>
      <c r="N101" s="177">
        <v>3420663.38</v>
      </c>
      <c r="O101" s="177">
        <v>2392212.0499999998</v>
      </c>
      <c r="P101" s="177">
        <v>1028451.33</v>
      </c>
      <c r="Q101" s="177">
        <v>3420663.38</v>
      </c>
      <c r="R101" s="177">
        <v>3405821.61</v>
      </c>
      <c r="S101" s="178" t="s">
        <v>2177</v>
      </c>
      <c r="T101" s="178" t="s">
        <v>2177</v>
      </c>
      <c r="U101" s="179"/>
      <c r="V101" s="174"/>
      <c r="W101" s="174"/>
      <c r="X101" s="174"/>
      <c r="Y101" s="174"/>
      <c r="Z101" s="174"/>
      <c r="AA101" s="174"/>
      <c r="AB101" s="174"/>
      <c r="AC101" s="174"/>
    </row>
    <row r="102" spans="1:29" s="46" customFormat="1" ht="20.25" customHeight="1" x14ac:dyDescent="0.25">
      <c r="A102" s="162" t="s">
        <v>629</v>
      </c>
      <c r="B102" s="163" t="s">
        <v>2178</v>
      </c>
      <c r="C102" s="163" t="s">
        <v>2179</v>
      </c>
      <c r="D102" s="163" t="s">
        <v>1928</v>
      </c>
      <c r="E102" s="163" t="s">
        <v>1929</v>
      </c>
      <c r="F102" s="163" t="s">
        <v>2032</v>
      </c>
      <c r="G102" s="163" t="s">
        <v>630</v>
      </c>
      <c r="H102" s="162" t="s">
        <v>111</v>
      </c>
      <c r="I102" s="162" t="s">
        <v>2075</v>
      </c>
      <c r="J102" s="163" t="s">
        <v>410</v>
      </c>
      <c r="K102" s="162" t="s">
        <v>2076</v>
      </c>
      <c r="L102" s="161">
        <v>2119407</v>
      </c>
      <c r="M102" s="161">
        <v>2218244.58</v>
      </c>
      <c r="N102" s="161">
        <v>1385441.21</v>
      </c>
      <c r="O102" s="161">
        <v>1028441.42</v>
      </c>
      <c r="P102" s="161">
        <v>356999.79</v>
      </c>
      <c r="Q102" s="161">
        <v>1385441.21</v>
      </c>
      <c r="R102" s="161">
        <v>1374441.85</v>
      </c>
      <c r="S102" s="164" t="s">
        <v>2180</v>
      </c>
      <c r="T102" s="164" t="s">
        <v>2180</v>
      </c>
      <c r="U102" s="162" t="s">
        <v>2036</v>
      </c>
      <c r="V102" s="162" t="s">
        <v>640</v>
      </c>
      <c r="W102" s="162"/>
      <c r="X102" s="162" t="s">
        <v>640</v>
      </c>
      <c r="Y102" s="162"/>
      <c r="Z102" s="162"/>
      <c r="AA102" s="162"/>
      <c r="AB102" s="208">
        <v>43373</v>
      </c>
      <c r="AC102" s="162" t="s">
        <v>2049</v>
      </c>
    </row>
    <row r="103" spans="1:29" s="46" customFormat="1" x14ac:dyDescent="0.25">
      <c r="A103" s="174"/>
      <c r="B103" s="175"/>
      <c r="C103" s="175"/>
      <c r="D103" s="175"/>
      <c r="E103" s="176" t="s">
        <v>22</v>
      </c>
      <c r="F103" s="175"/>
      <c r="G103" s="175"/>
      <c r="H103" s="174"/>
      <c r="I103" s="174"/>
      <c r="J103" s="175"/>
      <c r="K103" s="174"/>
      <c r="L103" s="177">
        <v>2119407</v>
      </c>
      <c r="M103" s="177">
        <v>2218244.58</v>
      </c>
      <c r="N103" s="177">
        <v>1385441.21</v>
      </c>
      <c r="O103" s="177">
        <v>1028441.42</v>
      </c>
      <c r="P103" s="177">
        <v>356999.79</v>
      </c>
      <c r="Q103" s="177">
        <v>1385441.21</v>
      </c>
      <c r="R103" s="177">
        <v>1374441.85</v>
      </c>
      <c r="S103" s="178" t="s">
        <v>2180</v>
      </c>
      <c r="T103" s="178" t="s">
        <v>2180</v>
      </c>
      <c r="U103" s="179"/>
      <c r="V103" s="174"/>
      <c r="W103" s="174"/>
      <c r="X103" s="174"/>
      <c r="Y103" s="174"/>
      <c r="Z103" s="174"/>
      <c r="AA103" s="174"/>
      <c r="AB103" s="208"/>
      <c r="AC103" s="174"/>
    </row>
    <row r="104" spans="1:29" s="46" customFormat="1" ht="27" customHeight="1" x14ac:dyDescent="0.25">
      <c r="A104" s="162" t="s">
        <v>629</v>
      </c>
      <c r="B104" s="163" t="s">
        <v>2181</v>
      </c>
      <c r="C104" s="163" t="s">
        <v>2182</v>
      </c>
      <c r="D104" s="163" t="s">
        <v>698</v>
      </c>
      <c r="E104" s="163" t="s">
        <v>699</v>
      </c>
      <c r="F104" s="163" t="s">
        <v>2032</v>
      </c>
      <c r="G104" s="163" t="s">
        <v>630</v>
      </c>
      <c r="H104" s="162" t="s">
        <v>111</v>
      </c>
      <c r="I104" s="162" t="s">
        <v>2075</v>
      </c>
      <c r="J104" s="163" t="s">
        <v>410</v>
      </c>
      <c r="K104" s="162" t="s">
        <v>2076</v>
      </c>
      <c r="L104" s="161">
        <v>1520889</v>
      </c>
      <c r="M104" s="161">
        <v>1778369.01</v>
      </c>
      <c r="N104" s="161">
        <v>1230830.22</v>
      </c>
      <c r="O104" s="161">
        <v>836399.66</v>
      </c>
      <c r="P104" s="161">
        <v>394430.56</v>
      </c>
      <c r="Q104" s="161">
        <v>1230830.22</v>
      </c>
      <c r="R104" s="161">
        <v>1222913.1399999999</v>
      </c>
      <c r="S104" s="164" t="s">
        <v>2183</v>
      </c>
      <c r="T104" s="164" t="s">
        <v>2183</v>
      </c>
      <c r="U104" s="162" t="s">
        <v>2036</v>
      </c>
      <c r="V104" s="162" t="s">
        <v>640</v>
      </c>
      <c r="W104" s="162"/>
      <c r="X104" s="162" t="s">
        <v>640</v>
      </c>
      <c r="Y104" s="162"/>
      <c r="Z104" s="162"/>
      <c r="AA104" s="162"/>
      <c r="AB104" s="208">
        <v>43373</v>
      </c>
      <c r="AC104" s="162" t="s">
        <v>2049</v>
      </c>
    </row>
    <row r="105" spans="1:29" s="46" customFormat="1" x14ac:dyDescent="0.25">
      <c r="A105" s="174"/>
      <c r="B105" s="175"/>
      <c r="C105" s="175"/>
      <c r="D105" s="175"/>
      <c r="E105" s="176" t="s">
        <v>22</v>
      </c>
      <c r="F105" s="175"/>
      <c r="G105" s="175"/>
      <c r="H105" s="174"/>
      <c r="I105" s="174"/>
      <c r="J105" s="175"/>
      <c r="K105" s="174"/>
      <c r="L105" s="177">
        <v>1520889</v>
      </c>
      <c r="M105" s="177">
        <v>1778369.01</v>
      </c>
      <c r="N105" s="177">
        <v>1230830.22</v>
      </c>
      <c r="O105" s="177">
        <v>836399.66</v>
      </c>
      <c r="P105" s="177">
        <v>394430.56</v>
      </c>
      <c r="Q105" s="177">
        <v>1230830.22</v>
      </c>
      <c r="R105" s="177">
        <v>1222913.1399999999</v>
      </c>
      <c r="S105" s="178" t="s">
        <v>2183</v>
      </c>
      <c r="T105" s="178" t="s">
        <v>2183</v>
      </c>
      <c r="U105" s="179"/>
      <c r="V105" s="174"/>
      <c r="W105" s="174"/>
      <c r="X105" s="174"/>
      <c r="Y105" s="174"/>
      <c r="Z105" s="174"/>
      <c r="AA105" s="174"/>
      <c r="AB105" s="208"/>
      <c r="AC105" s="174"/>
    </row>
    <row r="106" spans="1:29" s="46" customFormat="1" ht="54" customHeight="1" x14ac:dyDescent="0.25">
      <c r="A106" s="162" t="s">
        <v>629</v>
      </c>
      <c r="B106" s="163" t="s">
        <v>2184</v>
      </c>
      <c r="C106" s="163" t="s">
        <v>2185</v>
      </c>
      <c r="D106" s="163" t="s">
        <v>1902</v>
      </c>
      <c r="E106" s="163" t="s">
        <v>1903</v>
      </c>
      <c r="F106" s="163" t="s">
        <v>2032</v>
      </c>
      <c r="G106" s="163" t="s">
        <v>630</v>
      </c>
      <c r="H106" s="162" t="s">
        <v>111</v>
      </c>
      <c r="I106" s="162" t="s">
        <v>2075</v>
      </c>
      <c r="J106" s="163" t="s">
        <v>410</v>
      </c>
      <c r="K106" s="162" t="s">
        <v>2076</v>
      </c>
      <c r="L106" s="161">
        <v>3247890</v>
      </c>
      <c r="M106" s="161">
        <v>2068744.95</v>
      </c>
      <c r="N106" s="161">
        <v>1332617.1299999999</v>
      </c>
      <c r="O106" s="161">
        <v>1003154.95</v>
      </c>
      <c r="P106" s="161">
        <v>329462.18</v>
      </c>
      <c r="Q106" s="161">
        <v>1332617.1299999999</v>
      </c>
      <c r="R106" s="161">
        <v>1324344.6299999999</v>
      </c>
      <c r="S106" s="164" t="s">
        <v>2186</v>
      </c>
      <c r="T106" s="164" t="s">
        <v>2186</v>
      </c>
      <c r="U106" s="162" t="s">
        <v>2036</v>
      </c>
      <c r="V106" s="162" t="s">
        <v>640</v>
      </c>
      <c r="W106" s="162"/>
      <c r="X106" s="162" t="s">
        <v>640</v>
      </c>
      <c r="Y106" s="162"/>
      <c r="Z106" s="162"/>
      <c r="AA106" s="162"/>
      <c r="AB106" s="208">
        <v>43373</v>
      </c>
      <c r="AC106" s="162" t="s">
        <v>2049</v>
      </c>
    </row>
    <row r="107" spans="1:29" s="46" customFormat="1" x14ac:dyDescent="0.25">
      <c r="A107" s="174"/>
      <c r="B107" s="175"/>
      <c r="C107" s="175"/>
      <c r="D107" s="175"/>
      <c r="E107" s="176" t="s">
        <v>22</v>
      </c>
      <c r="F107" s="175"/>
      <c r="G107" s="175"/>
      <c r="H107" s="174"/>
      <c r="I107" s="174"/>
      <c r="J107" s="175"/>
      <c r="K107" s="174"/>
      <c r="L107" s="177">
        <v>3247890</v>
      </c>
      <c r="M107" s="177">
        <v>2068744.95</v>
      </c>
      <c r="N107" s="177">
        <v>1332617.1299999999</v>
      </c>
      <c r="O107" s="177">
        <v>1003154.95</v>
      </c>
      <c r="P107" s="177">
        <v>329462.18</v>
      </c>
      <c r="Q107" s="177">
        <v>1332617.1299999999</v>
      </c>
      <c r="R107" s="177">
        <v>1324344.6299999999</v>
      </c>
      <c r="S107" s="178" t="s">
        <v>2186</v>
      </c>
      <c r="T107" s="178" t="s">
        <v>2186</v>
      </c>
      <c r="U107" s="179"/>
      <c r="V107" s="174"/>
      <c r="W107" s="174"/>
      <c r="X107" s="174"/>
      <c r="Y107" s="174"/>
      <c r="Z107" s="174"/>
      <c r="AA107" s="174"/>
      <c r="AB107" s="208"/>
      <c r="AC107" s="174"/>
    </row>
    <row r="108" spans="1:29" s="46" customFormat="1" x14ac:dyDescent="0.25">
      <c r="A108" s="483" t="s">
        <v>2187</v>
      </c>
      <c r="B108" s="455"/>
      <c r="C108" s="455"/>
      <c r="D108" s="442"/>
      <c r="E108" s="175"/>
      <c r="F108" s="175"/>
      <c r="G108" s="175"/>
      <c r="H108" s="174"/>
      <c r="I108" s="174"/>
      <c r="J108" s="175"/>
      <c r="K108" s="174"/>
      <c r="L108" s="177">
        <v>345307498</v>
      </c>
      <c r="M108" s="177">
        <v>315497624.86000001</v>
      </c>
      <c r="N108" s="177">
        <v>221184744.59999999</v>
      </c>
      <c r="O108" s="177">
        <v>157249879.13999999</v>
      </c>
      <c r="P108" s="177">
        <v>63934865.460000001</v>
      </c>
      <c r="Q108" s="177">
        <v>221184744.59999999</v>
      </c>
      <c r="R108" s="177">
        <v>220004839.41</v>
      </c>
      <c r="S108" s="178" t="s">
        <v>2188</v>
      </c>
      <c r="T108" s="178" t="s">
        <v>2188</v>
      </c>
      <c r="U108" s="158"/>
      <c r="V108" s="158"/>
      <c r="W108" s="158"/>
      <c r="X108" s="158"/>
      <c r="Y108" s="158"/>
      <c r="Z108" s="158"/>
      <c r="AA108" s="158"/>
      <c r="AB108" s="158"/>
      <c r="AC108" s="174"/>
    </row>
    <row r="109" spans="1:29" s="46" customFormat="1" ht="9.9499999999999993" customHeight="1" x14ac:dyDescent="0.25">
      <c r="A109" s="482" t="s">
        <v>2189</v>
      </c>
      <c r="B109" s="439"/>
      <c r="C109" s="439"/>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9"/>
    </row>
    <row r="110" spans="1:29" s="46" customFormat="1" ht="20.25" customHeight="1" x14ac:dyDescent="0.25">
      <c r="A110" s="162" t="s">
        <v>629</v>
      </c>
      <c r="B110" s="163" t="s">
        <v>2066</v>
      </c>
      <c r="C110" s="163" t="s">
        <v>2067</v>
      </c>
      <c r="D110" s="163" t="s">
        <v>1754</v>
      </c>
      <c r="E110" s="163" t="s">
        <v>1755</v>
      </c>
      <c r="F110" s="163" t="s">
        <v>2032</v>
      </c>
      <c r="G110" s="163" t="s">
        <v>630</v>
      </c>
      <c r="H110" s="162" t="s">
        <v>111</v>
      </c>
      <c r="I110" s="162" t="s">
        <v>2190</v>
      </c>
      <c r="J110" s="163" t="s">
        <v>410</v>
      </c>
      <c r="K110" s="162" t="s">
        <v>2047</v>
      </c>
      <c r="L110" s="161">
        <v>50000</v>
      </c>
      <c r="M110" s="161">
        <v>50000</v>
      </c>
      <c r="N110" s="161">
        <v>0</v>
      </c>
      <c r="O110" s="161">
        <v>0</v>
      </c>
      <c r="P110" s="161">
        <v>0</v>
      </c>
      <c r="Q110" s="161">
        <v>0</v>
      </c>
      <c r="R110" s="161">
        <v>0</v>
      </c>
      <c r="S110" s="164" t="s">
        <v>2191</v>
      </c>
      <c r="T110" s="164" t="s">
        <v>2191</v>
      </c>
      <c r="U110" s="162" t="s">
        <v>2036</v>
      </c>
      <c r="V110" s="162"/>
      <c r="W110" s="162"/>
      <c r="X110" s="162"/>
      <c r="Y110" s="162"/>
      <c r="Z110" s="162"/>
      <c r="AA110" s="162"/>
      <c r="AB110" s="208">
        <v>43373</v>
      </c>
      <c r="AC110" s="162" t="s">
        <v>2049</v>
      </c>
    </row>
    <row r="111" spans="1:29" s="46" customFormat="1" ht="20.25" customHeight="1" x14ac:dyDescent="0.25">
      <c r="A111" s="162" t="s">
        <v>2038</v>
      </c>
      <c r="B111" s="163" t="s">
        <v>2066</v>
      </c>
      <c r="C111" s="163" t="s">
        <v>2067</v>
      </c>
      <c r="D111" s="163" t="s">
        <v>1758</v>
      </c>
      <c r="E111" s="163" t="s">
        <v>1759</v>
      </c>
      <c r="F111" s="163" t="s">
        <v>2032</v>
      </c>
      <c r="G111" s="163" t="s">
        <v>630</v>
      </c>
      <c r="H111" s="162" t="s">
        <v>111</v>
      </c>
      <c r="I111" s="162" t="s">
        <v>2190</v>
      </c>
      <c r="J111" s="163" t="s">
        <v>410</v>
      </c>
      <c r="K111" s="162" t="s">
        <v>2047</v>
      </c>
      <c r="L111" s="161">
        <v>3000000</v>
      </c>
      <c r="M111" s="161">
        <v>100000</v>
      </c>
      <c r="N111" s="161">
        <v>0</v>
      </c>
      <c r="O111" s="161">
        <v>0</v>
      </c>
      <c r="P111" s="161">
        <v>0</v>
      </c>
      <c r="Q111" s="161">
        <v>0</v>
      </c>
      <c r="R111" s="161">
        <v>0</v>
      </c>
      <c r="S111" s="164" t="s">
        <v>2191</v>
      </c>
      <c r="T111" s="164" t="s">
        <v>2191</v>
      </c>
      <c r="U111" s="162" t="s">
        <v>2036</v>
      </c>
      <c r="V111" s="162"/>
      <c r="W111" s="162"/>
      <c r="X111" s="162"/>
      <c r="Y111" s="162"/>
      <c r="Z111" s="162"/>
      <c r="AA111" s="162"/>
      <c r="AB111" s="208">
        <v>43281</v>
      </c>
      <c r="AC111" s="162" t="s">
        <v>2049</v>
      </c>
    </row>
    <row r="112" spans="1:29" s="46" customFormat="1" x14ac:dyDescent="0.25">
      <c r="A112" s="174"/>
      <c r="B112" s="175"/>
      <c r="C112" s="175"/>
      <c r="D112" s="175"/>
      <c r="E112" s="176" t="s">
        <v>22</v>
      </c>
      <c r="F112" s="175"/>
      <c r="G112" s="175"/>
      <c r="H112" s="174"/>
      <c r="I112" s="174"/>
      <c r="J112" s="175"/>
      <c r="K112" s="174"/>
      <c r="L112" s="177">
        <v>3050000</v>
      </c>
      <c r="M112" s="177">
        <v>150000</v>
      </c>
      <c r="N112" s="177">
        <v>0</v>
      </c>
      <c r="O112" s="177">
        <v>0</v>
      </c>
      <c r="P112" s="177">
        <v>0</v>
      </c>
      <c r="Q112" s="177">
        <v>0</v>
      </c>
      <c r="R112" s="177">
        <v>0</v>
      </c>
      <c r="S112" s="178" t="s">
        <v>2191</v>
      </c>
      <c r="T112" s="178" t="s">
        <v>2191</v>
      </c>
      <c r="U112" s="179"/>
      <c r="V112" s="174"/>
      <c r="W112" s="174"/>
      <c r="X112" s="174"/>
      <c r="Y112" s="174"/>
      <c r="Z112" s="174"/>
      <c r="AA112" s="174"/>
      <c r="AB112" s="208"/>
      <c r="AC112" s="174"/>
    </row>
    <row r="113" spans="1:29" s="46" customFormat="1" ht="20.25" customHeight="1" x14ac:dyDescent="0.25">
      <c r="A113" s="162" t="s">
        <v>629</v>
      </c>
      <c r="B113" s="163" t="s">
        <v>2192</v>
      </c>
      <c r="C113" s="163" t="s">
        <v>2193</v>
      </c>
      <c r="D113" s="163" t="s">
        <v>1949</v>
      </c>
      <c r="E113" s="163" t="s">
        <v>1950</v>
      </c>
      <c r="F113" s="163" t="s">
        <v>2032</v>
      </c>
      <c r="G113" s="163" t="s">
        <v>630</v>
      </c>
      <c r="H113" s="162" t="s">
        <v>111</v>
      </c>
      <c r="I113" s="162" t="s">
        <v>2190</v>
      </c>
      <c r="J113" s="163" t="s">
        <v>410</v>
      </c>
      <c r="K113" s="162" t="s">
        <v>2121</v>
      </c>
      <c r="L113" s="161">
        <v>2000000</v>
      </c>
      <c r="M113" s="161">
        <v>208798.44</v>
      </c>
      <c r="N113" s="161">
        <v>0</v>
      </c>
      <c r="O113" s="161">
        <v>0</v>
      </c>
      <c r="P113" s="161">
        <v>0</v>
      </c>
      <c r="Q113" s="161">
        <v>0</v>
      </c>
      <c r="R113" s="161">
        <v>0</v>
      </c>
      <c r="S113" s="164" t="s">
        <v>2191</v>
      </c>
      <c r="T113" s="164" t="s">
        <v>2191</v>
      </c>
      <c r="U113" s="162" t="s">
        <v>2036</v>
      </c>
      <c r="V113" s="162"/>
      <c r="W113" s="162"/>
      <c r="X113" s="162"/>
      <c r="Y113" s="162"/>
      <c r="Z113" s="162"/>
      <c r="AA113" s="162"/>
      <c r="AB113" s="208">
        <v>43373</v>
      </c>
      <c r="AC113" s="162" t="s">
        <v>2049</v>
      </c>
    </row>
    <row r="114" spans="1:29" s="46" customFormat="1" x14ac:dyDescent="0.25">
      <c r="A114" s="174"/>
      <c r="B114" s="175"/>
      <c r="C114" s="175"/>
      <c r="D114" s="175"/>
      <c r="E114" s="176" t="s">
        <v>22</v>
      </c>
      <c r="F114" s="175"/>
      <c r="G114" s="175"/>
      <c r="H114" s="174"/>
      <c r="I114" s="174"/>
      <c r="J114" s="175"/>
      <c r="K114" s="174"/>
      <c r="L114" s="177">
        <v>2000000</v>
      </c>
      <c r="M114" s="177">
        <v>208798.44</v>
      </c>
      <c r="N114" s="177">
        <v>0</v>
      </c>
      <c r="O114" s="177">
        <v>0</v>
      </c>
      <c r="P114" s="177">
        <v>0</v>
      </c>
      <c r="Q114" s="177">
        <v>0</v>
      </c>
      <c r="R114" s="177">
        <v>0</v>
      </c>
      <c r="S114" s="178" t="s">
        <v>2191</v>
      </c>
      <c r="T114" s="178" t="s">
        <v>2191</v>
      </c>
      <c r="U114" s="179"/>
      <c r="V114" s="174"/>
      <c r="W114" s="174"/>
      <c r="X114" s="174"/>
      <c r="Y114" s="174"/>
      <c r="Z114" s="174"/>
      <c r="AA114" s="174"/>
      <c r="AB114" s="208"/>
      <c r="AC114" s="174"/>
    </row>
    <row r="115" spans="1:29" s="46" customFormat="1" ht="47.25" customHeight="1" x14ac:dyDescent="0.25">
      <c r="A115" s="162" t="s">
        <v>629</v>
      </c>
      <c r="B115" s="163" t="s">
        <v>2175</v>
      </c>
      <c r="C115" s="163" t="s">
        <v>2176</v>
      </c>
      <c r="D115" s="163" t="s">
        <v>773</v>
      </c>
      <c r="E115" s="163" t="s">
        <v>774</v>
      </c>
      <c r="F115" s="163" t="s">
        <v>2032</v>
      </c>
      <c r="G115" s="163" t="s">
        <v>630</v>
      </c>
      <c r="H115" s="162" t="s">
        <v>111</v>
      </c>
      <c r="I115" s="162" t="s">
        <v>2190</v>
      </c>
      <c r="J115" s="163" t="s">
        <v>410</v>
      </c>
      <c r="K115" s="162" t="s">
        <v>2121</v>
      </c>
      <c r="L115" s="161">
        <v>0</v>
      </c>
      <c r="M115" s="161">
        <v>5990137.4100000001</v>
      </c>
      <c r="N115" s="161">
        <v>0</v>
      </c>
      <c r="O115" s="161">
        <v>0</v>
      </c>
      <c r="P115" s="161">
        <v>0</v>
      </c>
      <c r="Q115" s="161">
        <v>0</v>
      </c>
      <c r="R115" s="161">
        <v>0</v>
      </c>
      <c r="S115" s="164" t="s">
        <v>2191</v>
      </c>
      <c r="T115" s="164" t="s">
        <v>2191</v>
      </c>
      <c r="U115" s="162" t="s">
        <v>2036</v>
      </c>
      <c r="V115" s="162"/>
      <c r="W115" s="162"/>
      <c r="X115" s="162"/>
      <c r="Y115" s="162"/>
      <c r="Z115" s="162"/>
      <c r="AA115" s="162"/>
      <c r="AB115" s="208">
        <v>43373</v>
      </c>
      <c r="AC115" s="162" t="s">
        <v>2194</v>
      </c>
    </row>
    <row r="116" spans="1:29" s="46" customFormat="1" x14ac:dyDescent="0.25">
      <c r="A116" s="174"/>
      <c r="B116" s="175"/>
      <c r="C116" s="175"/>
      <c r="D116" s="175"/>
      <c r="E116" s="176" t="s">
        <v>22</v>
      </c>
      <c r="F116" s="175"/>
      <c r="G116" s="175"/>
      <c r="H116" s="174"/>
      <c r="I116" s="174"/>
      <c r="J116" s="175"/>
      <c r="K116" s="174"/>
      <c r="L116" s="177">
        <v>0</v>
      </c>
      <c r="M116" s="177">
        <v>5990137.4100000001</v>
      </c>
      <c r="N116" s="177">
        <v>0</v>
      </c>
      <c r="O116" s="177">
        <v>0</v>
      </c>
      <c r="P116" s="177">
        <v>0</v>
      </c>
      <c r="Q116" s="177">
        <v>0</v>
      </c>
      <c r="R116" s="177">
        <v>0</v>
      </c>
      <c r="S116" s="178" t="s">
        <v>2191</v>
      </c>
      <c r="T116" s="178" t="s">
        <v>2191</v>
      </c>
      <c r="U116" s="179"/>
      <c r="V116" s="174"/>
      <c r="W116" s="174"/>
      <c r="X116" s="174"/>
      <c r="Y116" s="174"/>
      <c r="Z116" s="174"/>
      <c r="AA116" s="174"/>
      <c r="AB116" s="174"/>
      <c r="AC116" s="174"/>
    </row>
    <row r="117" spans="1:29" s="46" customFormat="1" x14ac:dyDescent="0.25">
      <c r="A117" s="483" t="s">
        <v>2195</v>
      </c>
      <c r="B117" s="455"/>
      <c r="C117" s="455"/>
      <c r="D117" s="442"/>
      <c r="E117" s="175"/>
      <c r="F117" s="175"/>
      <c r="G117" s="175"/>
      <c r="H117" s="174"/>
      <c r="I117" s="174"/>
      <c r="J117" s="175"/>
      <c r="K117" s="174"/>
      <c r="L117" s="177">
        <v>5050000</v>
      </c>
      <c r="M117" s="177">
        <v>6348935.8499999996</v>
      </c>
      <c r="N117" s="177">
        <v>0</v>
      </c>
      <c r="O117" s="177">
        <v>0</v>
      </c>
      <c r="P117" s="177">
        <v>0</v>
      </c>
      <c r="Q117" s="177">
        <v>0</v>
      </c>
      <c r="R117" s="177">
        <v>0</v>
      </c>
      <c r="S117" s="178" t="s">
        <v>2191</v>
      </c>
      <c r="T117" s="178" t="s">
        <v>2191</v>
      </c>
      <c r="U117" s="158"/>
      <c r="V117" s="158"/>
      <c r="W117" s="158"/>
      <c r="X117" s="158"/>
      <c r="Y117" s="158"/>
      <c r="Z117" s="158"/>
      <c r="AA117" s="158"/>
      <c r="AB117" s="158"/>
      <c r="AC117" s="174"/>
    </row>
    <row r="118" spans="1:29" s="46" customFormat="1" ht="9.9499999999999993" customHeight="1" x14ac:dyDescent="0.25">
      <c r="A118" s="482" t="s">
        <v>2196</v>
      </c>
      <c r="B118" s="439"/>
      <c r="C118" s="439"/>
      <c r="D118" s="439"/>
      <c r="E118" s="439"/>
      <c r="F118" s="439"/>
      <c r="G118" s="439"/>
      <c r="H118" s="439"/>
      <c r="I118" s="439"/>
      <c r="J118" s="439"/>
      <c r="K118" s="439"/>
      <c r="L118" s="439"/>
      <c r="M118" s="439"/>
      <c r="N118" s="439"/>
      <c r="O118" s="439"/>
      <c r="P118" s="439"/>
      <c r="Q118" s="439"/>
      <c r="R118" s="439"/>
      <c r="S118" s="439"/>
      <c r="T118" s="439"/>
      <c r="U118" s="439"/>
      <c r="V118" s="439"/>
      <c r="W118" s="439"/>
      <c r="X118" s="439"/>
      <c r="Y118" s="439"/>
      <c r="Z118" s="439"/>
      <c r="AA118" s="439"/>
      <c r="AB118" s="439"/>
      <c r="AC118" s="439"/>
    </row>
    <row r="119" spans="1:29" s="46" customFormat="1" ht="27" customHeight="1" x14ac:dyDescent="0.25">
      <c r="A119" s="162" t="s">
        <v>629</v>
      </c>
      <c r="B119" s="163" t="s">
        <v>2197</v>
      </c>
      <c r="C119" s="163" t="s">
        <v>2198</v>
      </c>
      <c r="D119" s="163" t="s">
        <v>1921</v>
      </c>
      <c r="E119" s="163" t="s">
        <v>1922</v>
      </c>
      <c r="F119" s="163" t="s">
        <v>2032</v>
      </c>
      <c r="G119" s="163" t="s">
        <v>630</v>
      </c>
      <c r="H119" s="162" t="s">
        <v>111</v>
      </c>
      <c r="I119" s="162" t="s">
        <v>2199</v>
      </c>
      <c r="J119" s="163" t="s">
        <v>410</v>
      </c>
      <c r="K119" s="162" t="s">
        <v>2200</v>
      </c>
      <c r="L119" s="161">
        <v>0</v>
      </c>
      <c r="M119" s="161">
        <v>0</v>
      </c>
      <c r="N119" s="161">
        <v>0</v>
      </c>
      <c r="O119" s="161">
        <v>0</v>
      </c>
      <c r="P119" s="161">
        <v>0</v>
      </c>
      <c r="Q119" s="161">
        <v>0</v>
      </c>
      <c r="R119" s="161">
        <v>0</v>
      </c>
      <c r="S119" s="164" t="s">
        <v>2201</v>
      </c>
      <c r="T119" s="164" t="s">
        <v>2191</v>
      </c>
      <c r="U119" s="162"/>
      <c r="V119" s="162"/>
      <c r="W119" s="162"/>
      <c r="X119" s="162"/>
      <c r="Y119" s="162"/>
      <c r="Z119" s="162"/>
      <c r="AA119" s="162"/>
      <c r="AB119" s="208">
        <v>43373</v>
      </c>
      <c r="AC119" s="162"/>
    </row>
    <row r="120" spans="1:29" s="46" customFormat="1" x14ac:dyDescent="0.25">
      <c r="A120" s="174"/>
      <c r="B120" s="175"/>
      <c r="C120" s="175"/>
      <c r="D120" s="175"/>
      <c r="E120" s="176" t="s">
        <v>22</v>
      </c>
      <c r="F120" s="175"/>
      <c r="G120" s="175"/>
      <c r="H120" s="174"/>
      <c r="I120" s="174"/>
      <c r="J120" s="175"/>
      <c r="K120" s="174"/>
      <c r="L120" s="177">
        <v>0</v>
      </c>
      <c r="M120" s="177">
        <v>0</v>
      </c>
      <c r="N120" s="177">
        <v>0</v>
      </c>
      <c r="O120" s="177">
        <v>0</v>
      </c>
      <c r="P120" s="177">
        <v>0</v>
      </c>
      <c r="Q120" s="177">
        <v>0</v>
      </c>
      <c r="R120" s="177">
        <v>0</v>
      </c>
      <c r="S120" s="178" t="s">
        <v>2191</v>
      </c>
      <c r="T120" s="178" t="s">
        <v>2191</v>
      </c>
      <c r="U120" s="179"/>
      <c r="V120" s="174"/>
      <c r="W120" s="174"/>
      <c r="X120" s="174"/>
      <c r="Y120" s="174"/>
      <c r="Z120" s="174"/>
      <c r="AA120" s="174"/>
      <c r="AB120" s="174"/>
      <c r="AC120" s="174"/>
    </row>
    <row r="121" spans="1:29" s="46" customFormat="1" x14ac:dyDescent="0.25">
      <c r="A121" s="483" t="s">
        <v>2202</v>
      </c>
      <c r="B121" s="455"/>
      <c r="C121" s="455"/>
      <c r="D121" s="442"/>
      <c r="E121" s="175"/>
      <c r="F121" s="175"/>
      <c r="G121" s="175"/>
      <c r="H121" s="174"/>
      <c r="I121" s="174"/>
      <c r="J121" s="175"/>
      <c r="K121" s="174"/>
      <c r="L121" s="177">
        <v>0</v>
      </c>
      <c r="M121" s="177">
        <v>0</v>
      </c>
      <c r="N121" s="177">
        <v>0</v>
      </c>
      <c r="O121" s="177">
        <v>0</v>
      </c>
      <c r="P121" s="177">
        <v>0</v>
      </c>
      <c r="Q121" s="177">
        <v>0</v>
      </c>
      <c r="R121" s="177">
        <v>0</v>
      </c>
      <c r="S121" s="178" t="s">
        <v>2191</v>
      </c>
      <c r="T121" s="178" t="s">
        <v>2191</v>
      </c>
      <c r="U121" s="158"/>
      <c r="V121" s="158"/>
      <c r="W121" s="158"/>
      <c r="X121" s="158"/>
      <c r="Y121" s="158"/>
      <c r="Z121" s="158"/>
      <c r="AA121" s="158"/>
      <c r="AB121" s="158"/>
      <c r="AC121" s="174"/>
    </row>
    <row r="122" spans="1:29" s="46" customFormat="1" ht="11.1" customHeight="1" x14ac:dyDescent="0.25">
      <c r="A122" s="482" t="s">
        <v>2203</v>
      </c>
      <c r="B122" s="439"/>
      <c r="C122" s="439"/>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39"/>
    </row>
    <row r="123" spans="1:29" s="46" customFormat="1" ht="9.9499999999999993" customHeight="1" x14ac:dyDescent="0.25">
      <c r="A123" s="482" t="s">
        <v>2029</v>
      </c>
      <c r="B123" s="439"/>
      <c r="C123" s="439"/>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39"/>
      <c r="AA123" s="439"/>
      <c r="AB123" s="439"/>
      <c r="AC123" s="439"/>
    </row>
    <row r="124" spans="1:29" s="46" customFormat="1" ht="67.5" customHeight="1" x14ac:dyDescent="0.25">
      <c r="A124" s="162" t="s">
        <v>629</v>
      </c>
      <c r="B124" s="163" t="s">
        <v>2113</v>
      </c>
      <c r="C124" s="163" t="s">
        <v>2114</v>
      </c>
      <c r="D124" s="163" t="s">
        <v>662</v>
      </c>
      <c r="E124" s="163" t="s">
        <v>663</v>
      </c>
      <c r="F124" s="163" t="s">
        <v>2204</v>
      </c>
      <c r="G124" s="163" t="s">
        <v>665</v>
      </c>
      <c r="H124" s="162" t="s">
        <v>111</v>
      </c>
      <c r="I124" s="162" t="s">
        <v>2033</v>
      </c>
      <c r="J124" s="163" t="s">
        <v>427</v>
      </c>
      <c r="K124" s="162" t="s">
        <v>2205</v>
      </c>
      <c r="L124" s="161">
        <v>0</v>
      </c>
      <c r="M124" s="161">
        <v>80000</v>
      </c>
      <c r="N124" s="161">
        <v>80000</v>
      </c>
      <c r="O124" s="161">
        <v>80000</v>
      </c>
      <c r="P124" s="161">
        <v>0</v>
      </c>
      <c r="Q124" s="161">
        <v>80000</v>
      </c>
      <c r="R124" s="161">
        <v>80000</v>
      </c>
      <c r="S124" s="164" t="s">
        <v>2035</v>
      </c>
      <c r="T124" s="164" t="s">
        <v>2035</v>
      </c>
      <c r="U124" s="162" t="s">
        <v>2036</v>
      </c>
      <c r="V124" s="162" t="s">
        <v>740</v>
      </c>
      <c r="W124" s="162"/>
      <c r="X124" s="162" t="s">
        <v>667</v>
      </c>
      <c r="Y124" s="162" t="s">
        <v>646</v>
      </c>
      <c r="Z124" s="162"/>
      <c r="AA124" s="162" t="s">
        <v>646</v>
      </c>
      <c r="AB124" s="208">
        <v>43373</v>
      </c>
      <c r="AC124" s="162" t="s">
        <v>2206</v>
      </c>
    </row>
    <row r="125" spans="1:29" s="46" customFormat="1" ht="16.5" customHeight="1" x14ac:dyDescent="0.25">
      <c r="A125" s="174"/>
      <c r="B125" s="175"/>
      <c r="C125" s="175"/>
      <c r="D125" s="175"/>
      <c r="E125" s="176" t="s">
        <v>22</v>
      </c>
      <c r="F125" s="175"/>
      <c r="G125" s="175"/>
      <c r="H125" s="174"/>
      <c r="I125" s="174"/>
      <c r="J125" s="175"/>
      <c r="K125" s="174"/>
      <c r="L125" s="177">
        <v>0</v>
      </c>
      <c r="M125" s="177">
        <v>80000</v>
      </c>
      <c r="N125" s="177">
        <v>80000</v>
      </c>
      <c r="O125" s="177">
        <v>80000</v>
      </c>
      <c r="P125" s="177">
        <v>0</v>
      </c>
      <c r="Q125" s="177">
        <v>80000</v>
      </c>
      <c r="R125" s="177">
        <v>80000</v>
      </c>
      <c r="S125" s="178" t="s">
        <v>2035</v>
      </c>
      <c r="T125" s="178" t="s">
        <v>2035</v>
      </c>
      <c r="U125" s="179"/>
      <c r="V125" s="174"/>
      <c r="W125" s="174"/>
      <c r="X125" s="174"/>
      <c r="Y125" s="174"/>
      <c r="Z125" s="174"/>
      <c r="AA125" s="174"/>
      <c r="AB125" s="208"/>
      <c r="AC125" s="174"/>
    </row>
    <row r="126" spans="1:29" s="46" customFormat="1" ht="27" customHeight="1" x14ac:dyDescent="0.25">
      <c r="A126" s="162" t="s">
        <v>629</v>
      </c>
      <c r="B126" s="163" t="s">
        <v>2207</v>
      </c>
      <c r="C126" s="163" t="s">
        <v>2208</v>
      </c>
      <c r="D126" s="163" t="s">
        <v>962</v>
      </c>
      <c r="E126" s="163" t="s">
        <v>963</v>
      </c>
      <c r="F126" s="163" t="s">
        <v>2032</v>
      </c>
      <c r="G126" s="163" t="s">
        <v>630</v>
      </c>
      <c r="H126" s="162" t="s">
        <v>111</v>
      </c>
      <c r="I126" s="162" t="s">
        <v>2033</v>
      </c>
      <c r="J126" s="163" t="s">
        <v>427</v>
      </c>
      <c r="K126" s="162" t="s">
        <v>2209</v>
      </c>
      <c r="L126" s="161">
        <v>0</v>
      </c>
      <c r="M126" s="161">
        <v>226200</v>
      </c>
      <c r="N126" s="161">
        <v>226200</v>
      </c>
      <c r="O126" s="161">
        <v>226200</v>
      </c>
      <c r="P126" s="161">
        <v>0</v>
      </c>
      <c r="Q126" s="161">
        <v>226200</v>
      </c>
      <c r="R126" s="161">
        <v>226200</v>
      </c>
      <c r="S126" s="164" t="s">
        <v>2035</v>
      </c>
      <c r="T126" s="164" t="s">
        <v>2035</v>
      </c>
      <c r="U126" s="162" t="s">
        <v>2036</v>
      </c>
      <c r="V126" s="162" t="s">
        <v>964</v>
      </c>
      <c r="W126" s="162"/>
      <c r="X126" s="162" t="s">
        <v>964</v>
      </c>
      <c r="Y126" s="162" t="s">
        <v>632</v>
      </c>
      <c r="Z126" s="162"/>
      <c r="AA126" s="162" t="s">
        <v>632</v>
      </c>
      <c r="AB126" s="208">
        <v>43281</v>
      </c>
      <c r="AC126" s="162" t="s">
        <v>2054</v>
      </c>
    </row>
    <row r="127" spans="1:29" s="46" customFormat="1" ht="16.5" customHeight="1" x14ac:dyDescent="0.25">
      <c r="A127" s="174"/>
      <c r="B127" s="175"/>
      <c r="C127" s="175"/>
      <c r="D127" s="175"/>
      <c r="E127" s="176" t="s">
        <v>22</v>
      </c>
      <c r="F127" s="175"/>
      <c r="G127" s="175"/>
      <c r="H127" s="174"/>
      <c r="I127" s="174"/>
      <c r="J127" s="175"/>
      <c r="K127" s="174"/>
      <c r="L127" s="177">
        <v>0</v>
      </c>
      <c r="M127" s="177">
        <v>226200</v>
      </c>
      <c r="N127" s="177">
        <v>226200</v>
      </c>
      <c r="O127" s="177">
        <v>226200</v>
      </c>
      <c r="P127" s="177">
        <v>0</v>
      </c>
      <c r="Q127" s="177">
        <v>226200</v>
      </c>
      <c r="R127" s="177">
        <v>226200</v>
      </c>
      <c r="S127" s="178" t="s">
        <v>2035</v>
      </c>
      <c r="T127" s="178" t="s">
        <v>2035</v>
      </c>
      <c r="U127" s="179"/>
      <c r="V127" s="174"/>
      <c r="W127" s="174"/>
      <c r="X127" s="174"/>
      <c r="Y127" s="174"/>
      <c r="Z127" s="174"/>
      <c r="AA127" s="174"/>
      <c r="AB127" s="208"/>
      <c r="AC127" s="174"/>
    </row>
    <row r="128" spans="1:29" s="46" customFormat="1" ht="27" customHeight="1" x14ac:dyDescent="0.25">
      <c r="A128" s="162" t="s">
        <v>629</v>
      </c>
      <c r="B128" s="163" t="s">
        <v>2210</v>
      </c>
      <c r="C128" s="163" t="s">
        <v>2211</v>
      </c>
      <c r="D128" s="163" t="s">
        <v>1438</v>
      </c>
      <c r="E128" s="163" t="s">
        <v>1439</v>
      </c>
      <c r="F128" s="163" t="s">
        <v>2212</v>
      </c>
      <c r="G128" s="163" t="s">
        <v>1061</v>
      </c>
      <c r="H128" s="162" t="s">
        <v>111</v>
      </c>
      <c r="I128" s="162" t="s">
        <v>2033</v>
      </c>
      <c r="J128" s="163" t="s">
        <v>427</v>
      </c>
      <c r="K128" s="162" t="s">
        <v>2213</v>
      </c>
      <c r="L128" s="161">
        <v>0</v>
      </c>
      <c r="M128" s="161">
        <v>1600112.99</v>
      </c>
      <c r="N128" s="161">
        <v>1600112.99</v>
      </c>
      <c r="O128" s="161">
        <v>0</v>
      </c>
      <c r="P128" s="161">
        <v>1600112.99</v>
      </c>
      <c r="Q128" s="161">
        <v>1600112.99</v>
      </c>
      <c r="R128" s="161">
        <v>1600112.99</v>
      </c>
      <c r="S128" s="164" t="s">
        <v>2035</v>
      </c>
      <c r="T128" s="164" t="s">
        <v>2035</v>
      </c>
      <c r="U128" s="162" t="s">
        <v>2214</v>
      </c>
      <c r="V128" s="162" t="s">
        <v>956</v>
      </c>
      <c r="W128" s="162" t="s">
        <v>3118</v>
      </c>
      <c r="X128" s="162" t="s">
        <v>956</v>
      </c>
      <c r="Y128" s="162" t="s">
        <v>1326</v>
      </c>
      <c r="Z128" s="162" t="s">
        <v>1326</v>
      </c>
      <c r="AA128" s="162" t="s">
        <v>1326</v>
      </c>
      <c r="AB128" s="208">
        <v>43373</v>
      </c>
      <c r="AC128" s="162" t="s">
        <v>2206</v>
      </c>
    </row>
    <row r="129" spans="1:29" s="46" customFormat="1" ht="16.5" customHeight="1" x14ac:dyDescent="0.25">
      <c r="A129" s="174"/>
      <c r="B129" s="175"/>
      <c r="C129" s="175"/>
      <c r="D129" s="175"/>
      <c r="E129" s="176" t="s">
        <v>22</v>
      </c>
      <c r="F129" s="175"/>
      <c r="G129" s="175"/>
      <c r="H129" s="174"/>
      <c r="I129" s="174"/>
      <c r="J129" s="175"/>
      <c r="K129" s="174"/>
      <c r="L129" s="177">
        <v>0</v>
      </c>
      <c r="M129" s="177">
        <v>1600112.99</v>
      </c>
      <c r="N129" s="177">
        <v>1600112.99</v>
      </c>
      <c r="O129" s="177">
        <v>0</v>
      </c>
      <c r="P129" s="177">
        <v>1600112.99</v>
      </c>
      <c r="Q129" s="177">
        <v>1600112.99</v>
      </c>
      <c r="R129" s="177">
        <v>1600112.99</v>
      </c>
      <c r="S129" s="178" t="s">
        <v>2035</v>
      </c>
      <c r="T129" s="178" t="s">
        <v>2035</v>
      </c>
      <c r="U129" s="179"/>
      <c r="V129" s="174"/>
      <c r="W129" s="174"/>
      <c r="X129" s="174"/>
      <c r="Y129" s="174"/>
      <c r="Z129" s="174"/>
      <c r="AA129" s="174"/>
      <c r="AB129" s="208"/>
      <c r="AC129" s="174"/>
    </row>
    <row r="130" spans="1:29" s="46" customFormat="1" ht="20.25" customHeight="1" x14ac:dyDescent="0.25">
      <c r="A130" s="162" t="s">
        <v>629</v>
      </c>
      <c r="B130" s="163" t="s">
        <v>2215</v>
      </c>
      <c r="C130" s="163" t="s">
        <v>2216</v>
      </c>
      <c r="D130" s="163" t="s">
        <v>1447</v>
      </c>
      <c r="E130" s="163" t="s">
        <v>1448</v>
      </c>
      <c r="F130" s="163" t="s">
        <v>2217</v>
      </c>
      <c r="G130" s="163" t="s">
        <v>1450</v>
      </c>
      <c r="H130" s="162" t="s">
        <v>111</v>
      </c>
      <c r="I130" s="162" t="s">
        <v>2033</v>
      </c>
      <c r="J130" s="163" t="s">
        <v>427</v>
      </c>
      <c r="K130" s="162" t="s">
        <v>2218</v>
      </c>
      <c r="L130" s="161">
        <v>0</v>
      </c>
      <c r="M130" s="161">
        <v>44604.11</v>
      </c>
      <c r="N130" s="161">
        <v>44604.11</v>
      </c>
      <c r="O130" s="161">
        <v>44604.11</v>
      </c>
      <c r="P130" s="161">
        <v>0</v>
      </c>
      <c r="Q130" s="161">
        <v>44604.11</v>
      </c>
      <c r="R130" s="161">
        <v>44604.11</v>
      </c>
      <c r="S130" s="164" t="s">
        <v>2035</v>
      </c>
      <c r="T130" s="164" t="s">
        <v>2035</v>
      </c>
      <c r="U130" s="162" t="s">
        <v>2036</v>
      </c>
      <c r="V130" s="162" t="s">
        <v>964</v>
      </c>
      <c r="W130" s="162"/>
      <c r="X130" s="162" t="s">
        <v>964</v>
      </c>
      <c r="Y130" s="162" t="s">
        <v>806</v>
      </c>
      <c r="Z130" s="162"/>
      <c r="AA130" s="162" t="s">
        <v>806</v>
      </c>
      <c r="AB130" s="208">
        <v>43373</v>
      </c>
      <c r="AC130" s="162" t="s">
        <v>2054</v>
      </c>
    </row>
    <row r="131" spans="1:29" s="46" customFormat="1" ht="20.25" customHeight="1" x14ac:dyDescent="0.25">
      <c r="A131" s="162" t="s">
        <v>2038</v>
      </c>
      <c r="B131" s="163" t="s">
        <v>2215</v>
      </c>
      <c r="C131" s="163" t="s">
        <v>2216</v>
      </c>
      <c r="D131" s="163" t="s">
        <v>1452</v>
      </c>
      <c r="E131" s="163" t="s">
        <v>1453</v>
      </c>
      <c r="F131" s="163" t="s">
        <v>2032</v>
      </c>
      <c r="G131" s="163" t="s">
        <v>630</v>
      </c>
      <c r="H131" s="162" t="s">
        <v>111</v>
      </c>
      <c r="I131" s="162" t="s">
        <v>2033</v>
      </c>
      <c r="J131" s="163" t="s">
        <v>427</v>
      </c>
      <c r="K131" s="162" t="s">
        <v>2219</v>
      </c>
      <c r="L131" s="161">
        <v>0</v>
      </c>
      <c r="M131" s="161">
        <v>102194.25</v>
      </c>
      <c r="N131" s="161">
        <v>102194.25</v>
      </c>
      <c r="O131" s="161">
        <v>102194.25</v>
      </c>
      <c r="P131" s="161">
        <v>0</v>
      </c>
      <c r="Q131" s="161">
        <v>102194.25</v>
      </c>
      <c r="R131" s="161">
        <v>102194.25</v>
      </c>
      <c r="S131" s="164" t="s">
        <v>2035</v>
      </c>
      <c r="T131" s="164" t="s">
        <v>2035</v>
      </c>
      <c r="U131" s="162" t="s">
        <v>2036</v>
      </c>
      <c r="V131" s="162" t="s">
        <v>964</v>
      </c>
      <c r="W131" s="162"/>
      <c r="X131" s="162" t="s">
        <v>964</v>
      </c>
      <c r="Y131" s="162" t="s">
        <v>806</v>
      </c>
      <c r="Z131" s="162"/>
      <c r="AA131" s="162" t="s">
        <v>806</v>
      </c>
      <c r="AB131" s="208">
        <v>43373</v>
      </c>
      <c r="AC131" s="162" t="s">
        <v>2054</v>
      </c>
    </row>
    <row r="132" spans="1:29" s="46" customFormat="1" ht="20.25" customHeight="1" x14ac:dyDescent="0.25">
      <c r="A132" s="162" t="s">
        <v>1692</v>
      </c>
      <c r="B132" s="163" t="s">
        <v>2215</v>
      </c>
      <c r="C132" s="163" t="s">
        <v>2216</v>
      </c>
      <c r="D132" s="163" t="s">
        <v>1455</v>
      </c>
      <c r="E132" s="163" t="s">
        <v>1456</v>
      </c>
      <c r="F132" s="163" t="s">
        <v>2032</v>
      </c>
      <c r="G132" s="163" t="s">
        <v>630</v>
      </c>
      <c r="H132" s="162" t="s">
        <v>111</v>
      </c>
      <c r="I132" s="162" t="s">
        <v>2033</v>
      </c>
      <c r="J132" s="163" t="s">
        <v>427</v>
      </c>
      <c r="K132" s="162" t="s">
        <v>2219</v>
      </c>
      <c r="L132" s="161">
        <v>0</v>
      </c>
      <c r="M132" s="161">
        <v>415722.07</v>
      </c>
      <c r="N132" s="161">
        <v>415722.07</v>
      </c>
      <c r="O132" s="161">
        <v>415722.07</v>
      </c>
      <c r="P132" s="161">
        <v>0</v>
      </c>
      <c r="Q132" s="161">
        <v>415722.07</v>
      </c>
      <c r="R132" s="161">
        <v>415722.07</v>
      </c>
      <c r="S132" s="164" t="s">
        <v>2035</v>
      </c>
      <c r="T132" s="164" t="s">
        <v>2035</v>
      </c>
      <c r="U132" s="162" t="s">
        <v>2036</v>
      </c>
      <c r="V132" s="162" t="s">
        <v>964</v>
      </c>
      <c r="W132" s="162"/>
      <c r="X132" s="162" t="s">
        <v>964</v>
      </c>
      <c r="Y132" s="162" t="s">
        <v>1457</v>
      </c>
      <c r="Z132" s="162"/>
      <c r="AA132" s="162" t="s">
        <v>1457</v>
      </c>
      <c r="AB132" s="208">
        <v>43373</v>
      </c>
      <c r="AC132" s="162" t="s">
        <v>2054</v>
      </c>
    </row>
    <row r="133" spans="1:29" s="46" customFormat="1" ht="20.25" customHeight="1" x14ac:dyDescent="0.25">
      <c r="A133" s="162" t="s">
        <v>2051</v>
      </c>
      <c r="B133" s="163" t="s">
        <v>2215</v>
      </c>
      <c r="C133" s="163" t="s">
        <v>2216</v>
      </c>
      <c r="D133" s="163" t="s">
        <v>1458</v>
      </c>
      <c r="E133" s="163" t="s">
        <v>1459</v>
      </c>
      <c r="F133" s="163" t="s">
        <v>2032</v>
      </c>
      <c r="G133" s="163" t="s">
        <v>630</v>
      </c>
      <c r="H133" s="162" t="s">
        <v>111</v>
      </c>
      <c r="I133" s="162" t="s">
        <v>2033</v>
      </c>
      <c r="J133" s="163" t="s">
        <v>427</v>
      </c>
      <c r="K133" s="162" t="s">
        <v>2220</v>
      </c>
      <c r="L133" s="161">
        <v>0</v>
      </c>
      <c r="M133" s="161">
        <v>195552.2</v>
      </c>
      <c r="N133" s="161">
        <v>195552.2</v>
      </c>
      <c r="O133" s="161">
        <v>0</v>
      </c>
      <c r="P133" s="161">
        <v>195552.2</v>
      </c>
      <c r="Q133" s="161">
        <v>195552.2</v>
      </c>
      <c r="R133" s="161">
        <v>195552.2</v>
      </c>
      <c r="S133" s="164" t="s">
        <v>2035</v>
      </c>
      <c r="T133" s="164" t="s">
        <v>2035</v>
      </c>
      <c r="U133" s="162" t="s">
        <v>2036</v>
      </c>
      <c r="V133" s="162" t="s">
        <v>964</v>
      </c>
      <c r="W133" s="162"/>
      <c r="X133" s="162" t="s">
        <v>964</v>
      </c>
      <c r="Y133" s="162" t="s">
        <v>875</v>
      </c>
      <c r="Z133" s="162"/>
      <c r="AA133" s="162" t="s">
        <v>875</v>
      </c>
      <c r="AB133" s="208">
        <v>43373</v>
      </c>
      <c r="AC133" s="162" t="s">
        <v>2054</v>
      </c>
    </row>
    <row r="134" spans="1:29" s="46" customFormat="1" ht="20.25" customHeight="1" x14ac:dyDescent="0.25">
      <c r="A134" s="162" t="s">
        <v>1244</v>
      </c>
      <c r="B134" s="163" t="s">
        <v>2215</v>
      </c>
      <c r="C134" s="163" t="s">
        <v>2216</v>
      </c>
      <c r="D134" s="163" t="s">
        <v>1460</v>
      </c>
      <c r="E134" s="163" t="s">
        <v>1461</v>
      </c>
      <c r="F134" s="163" t="s">
        <v>2032</v>
      </c>
      <c r="G134" s="163" t="s">
        <v>630</v>
      </c>
      <c r="H134" s="162" t="s">
        <v>111</v>
      </c>
      <c r="I134" s="162" t="s">
        <v>2033</v>
      </c>
      <c r="J134" s="163" t="s">
        <v>427</v>
      </c>
      <c r="K134" s="162" t="s">
        <v>2219</v>
      </c>
      <c r="L134" s="161">
        <v>0</v>
      </c>
      <c r="M134" s="161">
        <v>405280.16</v>
      </c>
      <c r="N134" s="161">
        <v>405280.16</v>
      </c>
      <c r="O134" s="161">
        <v>405280.16</v>
      </c>
      <c r="P134" s="161">
        <v>0</v>
      </c>
      <c r="Q134" s="161">
        <v>405280.16</v>
      </c>
      <c r="R134" s="161">
        <v>405280.16</v>
      </c>
      <c r="S134" s="164" t="s">
        <v>2035</v>
      </c>
      <c r="T134" s="164" t="s">
        <v>2035</v>
      </c>
      <c r="U134" s="162" t="s">
        <v>2036</v>
      </c>
      <c r="V134" s="162" t="s">
        <v>964</v>
      </c>
      <c r="W134" s="162"/>
      <c r="X134" s="162" t="s">
        <v>964</v>
      </c>
      <c r="Y134" s="162" t="s">
        <v>1457</v>
      </c>
      <c r="Z134" s="162"/>
      <c r="AA134" s="162" t="s">
        <v>1457</v>
      </c>
      <c r="AB134" s="208">
        <v>43281</v>
      </c>
      <c r="AC134" s="162" t="s">
        <v>2054</v>
      </c>
    </row>
    <row r="135" spans="1:29" s="46" customFormat="1" ht="20.25" customHeight="1" x14ac:dyDescent="0.25">
      <c r="A135" s="162" t="s">
        <v>2056</v>
      </c>
      <c r="B135" s="163" t="s">
        <v>2215</v>
      </c>
      <c r="C135" s="163" t="s">
        <v>2216</v>
      </c>
      <c r="D135" s="163" t="s">
        <v>1462</v>
      </c>
      <c r="E135" s="163" t="s">
        <v>1463</v>
      </c>
      <c r="F135" s="163" t="s">
        <v>2032</v>
      </c>
      <c r="G135" s="163" t="s">
        <v>630</v>
      </c>
      <c r="H135" s="162" t="s">
        <v>111</v>
      </c>
      <c r="I135" s="162" t="s">
        <v>2033</v>
      </c>
      <c r="J135" s="163" t="s">
        <v>427</v>
      </c>
      <c r="K135" s="162" t="s">
        <v>2220</v>
      </c>
      <c r="L135" s="161">
        <v>0</v>
      </c>
      <c r="M135" s="161">
        <v>239346.76</v>
      </c>
      <c r="N135" s="161">
        <v>239346.76</v>
      </c>
      <c r="O135" s="161">
        <v>239346.76</v>
      </c>
      <c r="P135" s="161">
        <v>0</v>
      </c>
      <c r="Q135" s="161">
        <v>239346.76</v>
      </c>
      <c r="R135" s="161">
        <v>239346.76</v>
      </c>
      <c r="S135" s="164" t="s">
        <v>2035</v>
      </c>
      <c r="T135" s="164" t="s">
        <v>2035</v>
      </c>
      <c r="U135" s="162" t="s">
        <v>2036</v>
      </c>
      <c r="V135" s="162" t="s">
        <v>964</v>
      </c>
      <c r="W135" s="162"/>
      <c r="X135" s="162" t="s">
        <v>964</v>
      </c>
      <c r="Y135" s="162" t="s">
        <v>1457</v>
      </c>
      <c r="Z135" s="162"/>
      <c r="AA135" s="162" t="s">
        <v>1457</v>
      </c>
      <c r="AB135" s="208">
        <v>43281</v>
      </c>
      <c r="AC135" s="162" t="s">
        <v>2054</v>
      </c>
    </row>
    <row r="136" spans="1:29" s="46" customFormat="1" ht="27" customHeight="1" x14ac:dyDescent="0.25">
      <c r="A136" s="162" t="s">
        <v>2059</v>
      </c>
      <c r="B136" s="163" t="s">
        <v>2215</v>
      </c>
      <c r="C136" s="163" t="s">
        <v>2216</v>
      </c>
      <c r="D136" s="163" t="s">
        <v>1464</v>
      </c>
      <c r="E136" s="163" t="s">
        <v>1465</v>
      </c>
      <c r="F136" s="163" t="s">
        <v>2032</v>
      </c>
      <c r="G136" s="163" t="s">
        <v>630</v>
      </c>
      <c r="H136" s="162" t="s">
        <v>111</v>
      </c>
      <c r="I136" s="162" t="s">
        <v>2033</v>
      </c>
      <c r="J136" s="163" t="s">
        <v>427</v>
      </c>
      <c r="K136" s="162" t="s">
        <v>2221</v>
      </c>
      <c r="L136" s="161">
        <v>0</v>
      </c>
      <c r="M136" s="161">
        <v>54202.21</v>
      </c>
      <c r="N136" s="161">
        <v>54202.21</v>
      </c>
      <c r="O136" s="161">
        <v>54202.21</v>
      </c>
      <c r="P136" s="161">
        <v>0</v>
      </c>
      <c r="Q136" s="161">
        <v>54202.21</v>
      </c>
      <c r="R136" s="161">
        <v>54202.21</v>
      </c>
      <c r="S136" s="164" t="s">
        <v>2035</v>
      </c>
      <c r="T136" s="164" t="s">
        <v>2035</v>
      </c>
      <c r="U136" s="162" t="s">
        <v>2036</v>
      </c>
      <c r="V136" s="162" t="s">
        <v>964</v>
      </c>
      <c r="W136" s="162"/>
      <c r="X136" s="162" t="s">
        <v>964</v>
      </c>
      <c r="Y136" s="162" t="s">
        <v>806</v>
      </c>
      <c r="Z136" s="162"/>
      <c r="AA136" s="162" t="s">
        <v>806</v>
      </c>
      <c r="AB136" s="208" t="s">
        <v>2222</v>
      </c>
      <c r="AC136" s="162" t="s">
        <v>2054</v>
      </c>
    </row>
    <row r="137" spans="1:29" s="46" customFormat="1" ht="16.5" customHeight="1" x14ac:dyDescent="0.25">
      <c r="A137" s="174"/>
      <c r="B137" s="175"/>
      <c r="C137" s="175"/>
      <c r="D137" s="175"/>
      <c r="E137" s="176" t="s">
        <v>22</v>
      </c>
      <c r="F137" s="175"/>
      <c r="G137" s="175"/>
      <c r="H137" s="174"/>
      <c r="I137" s="174"/>
      <c r="J137" s="175"/>
      <c r="K137" s="174"/>
      <c r="L137" s="177">
        <v>0</v>
      </c>
      <c r="M137" s="177">
        <v>1456901.76</v>
      </c>
      <c r="N137" s="177">
        <v>1456901.76</v>
      </c>
      <c r="O137" s="177">
        <v>1261349.56</v>
      </c>
      <c r="P137" s="177">
        <v>195552.2</v>
      </c>
      <c r="Q137" s="177">
        <v>1456901.76</v>
      </c>
      <c r="R137" s="177">
        <v>1456901.76</v>
      </c>
      <c r="S137" s="178" t="s">
        <v>2035</v>
      </c>
      <c r="T137" s="178" t="s">
        <v>2035</v>
      </c>
      <c r="U137" s="179"/>
      <c r="V137" s="174"/>
      <c r="W137" s="174"/>
      <c r="X137" s="174"/>
      <c r="Y137" s="174"/>
      <c r="Z137" s="174"/>
      <c r="AA137" s="174"/>
      <c r="AB137" s="208"/>
      <c r="AC137" s="174"/>
    </row>
    <row r="138" spans="1:29" s="46" customFormat="1" ht="60.75" customHeight="1" x14ac:dyDescent="0.25">
      <c r="A138" s="162" t="s">
        <v>629</v>
      </c>
      <c r="B138" s="163" t="s">
        <v>2223</v>
      </c>
      <c r="C138" s="163" t="s">
        <v>2224</v>
      </c>
      <c r="D138" s="163" t="s">
        <v>1467</v>
      </c>
      <c r="E138" s="163" t="s">
        <v>1468</v>
      </c>
      <c r="F138" s="163" t="s">
        <v>2032</v>
      </c>
      <c r="G138" s="163" t="s">
        <v>630</v>
      </c>
      <c r="H138" s="162" t="s">
        <v>111</v>
      </c>
      <c r="I138" s="162" t="s">
        <v>2033</v>
      </c>
      <c r="J138" s="163" t="s">
        <v>427</v>
      </c>
      <c r="K138" s="162" t="s">
        <v>2220</v>
      </c>
      <c r="L138" s="161">
        <v>0</v>
      </c>
      <c r="M138" s="161">
        <v>4611559.92</v>
      </c>
      <c r="N138" s="161">
        <v>4611559.92</v>
      </c>
      <c r="O138" s="161">
        <v>1519117.36</v>
      </c>
      <c r="P138" s="161">
        <v>3092442.56</v>
      </c>
      <c r="Q138" s="161">
        <v>4611559.92</v>
      </c>
      <c r="R138" s="161">
        <v>4611559.92</v>
      </c>
      <c r="S138" s="164" t="s">
        <v>2035</v>
      </c>
      <c r="T138" s="164" t="s">
        <v>2035</v>
      </c>
      <c r="U138" s="162" t="s">
        <v>2225</v>
      </c>
      <c r="V138" s="162" t="s">
        <v>876</v>
      </c>
      <c r="W138" s="162" t="s">
        <v>876</v>
      </c>
      <c r="X138" s="162" t="s">
        <v>876</v>
      </c>
      <c r="Y138" s="162" t="s">
        <v>1469</v>
      </c>
      <c r="Z138" s="162" t="s">
        <v>1469</v>
      </c>
      <c r="AA138" s="162" t="s">
        <v>1469</v>
      </c>
      <c r="AB138" s="208">
        <v>43373</v>
      </c>
      <c r="AC138" s="162" t="s">
        <v>2054</v>
      </c>
    </row>
    <row r="139" spans="1:29" s="46" customFormat="1" ht="16.5" customHeight="1" x14ac:dyDescent="0.25">
      <c r="A139" s="174"/>
      <c r="B139" s="175"/>
      <c r="C139" s="175"/>
      <c r="D139" s="175"/>
      <c r="E139" s="176" t="s">
        <v>22</v>
      </c>
      <c r="F139" s="175"/>
      <c r="G139" s="175"/>
      <c r="H139" s="174"/>
      <c r="I139" s="174"/>
      <c r="J139" s="175"/>
      <c r="K139" s="174"/>
      <c r="L139" s="177">
        <v>0</v>
      </c>
      <c r="M139" s="177">
        <v>4611559.92</v>
      </c>
      <c r="N139" s="177">
        <v>4611559.92</v>
      </c>
      <c r="O139" s="177">
        <v>1519117.36</v>
      </c>
      <c r="P139" s="177">
        <v>3092442.56</v>
      </c>
      <c r="Q139" s="177">
        <v>4611559.92</v>
      </c>
      <c r="R139" s="177">
        <v>4611559.92</v>
      </c>
      <c r="S139" s="178" t="s">
        <v>2035</v>
      </c>
      <c r="T139" s="178" t="s">
        <v>2035</v>
      </c>
      <c r="U139" s="179"/>
      <c r="V139" s="174"/>
      <c r="W139" s="174"/>
      <c r="X139" s="174"/>
      <c r="Y139" s="174"/>
      <c r="Z139" s="174"/>
      <c r="AA139" s="174"/>
      <c r="AB139" s="208"/>
      <c r="AC139" s="174"/>
    </row>
    <row r="140" spans="1:29" s="46" customFormat="1" ht="27" customHeight="1" x14ac:dyDescent="0.25">
      <c r="A140" s="162" t="s">
        <v>629</v>
      </c>
      <c r="B140" s="163" t="s">
        <v>2226</v>
      </c>
      <c r="C140" s="163" t="s">
        <v>2227</v>
      </c>
      <c r="D140" s="163" t="s">
        <v>827</v>
      </c>
      <c r="E140" s="163" t="s">
        <v>828</v>
      </c>
      <c r="F140" s="163" t="s">
        <v>2032</v>
      </c>
      <c r="G140" s="163" t="s">
        <v>630</v>
      </c>
      <c r="H140" s="162" t="s">
        <v>111</v>
      </c>
      <c r="I140" s="162" t="s">
        <v>2033</v>
      </c>
      <c r="J140" s="163" t="s">
        <v>427</v>
      </c>
      <c r="K140" s="162" t="s">
        <v>2228</v>
      </c>
      <c r="L140" s="161">
        <v>0</v>
      </c>
      <c r="M140" s="161">
        <v>10846</v>
      </c>
      <c r="N140" s="161">
        <v>10846</v>
      </c>
      <c r="O140" s="161">
        <v>10846</v>
      </c>
      <c r="P140" s="161">
        <v>0</v>
      </c>
      <c r="Q140" s="161">
        <v>10846</v>
      </c>
      <c r="R140" s="161">
        <v>10846</v>
      </c>
      <c r="S140" s="164" t="s">
        <v>2035</v>
      </c>
      <c r="T140" s="164" t="s">
        <v>2035</v>
      </c>
      <c r="U140" s="162" t="s">
        <v>2036</v>
      </c>
      <c r="V140" s="162" t="s">
        <v>633</v>
      </c>
      <c r="W140" s="162"/>
      <c r="X140" s="162" t="s">
        <v>633</v>
      </c>
      <c r="Y140" s="162" t="s">
        <v>764</v>
      </c>
      <c r="Z140" s="162"/>
      <c r="AA140" s="162" t="s">
        <v>764</v>
      </c>
      <c r="AB140" s="208">
        <v>43190</v>
      </c>
      <c r="AC140" s="162" t="s">
        <v>2037</v>
      </c>
    </row>
    <row r="141" spans="1:29" s="46" customFormat="1" ht="27" customHeight="1" x14ac:dyDescent="0.25">
      <c r="A141" s="162" t="s">
        <v>2038</v>
      </c>
      <c r="B141" s="163" t="s">
        <v>2229</v>
      </c>
      <c r="C141" s="163" t="s">
        <v>2227</v>
      </c>
      <c r="D141" s="163" t="s">
        <v>652</v>
      </c>
      <c r="E141" s="163" t="s">
        <v>628</v>
      </c>
      <c r="F141" s="163" t="s">
        <v>2032</v>
      </c>
      <c r="G141" s="163" t="s">
        <v>630</v>
      </c>
      <c r="H141" s="162" t="s">
        <v>111</v>
      </c>
      <c r="I141" s="162" t="s">
        <v>2033</v>
      </c>
      <c r="J141" s="163" t="s">
        <v>427</v>
      </c>
      <c r="K141" s="162" t="s">
        <v>2228</v>
      </c>
      <c r="L141" s="161">
        <v>0</v>
      </c>
      <c r="M141" s="161">
        <v>5452</v>
      </c>
      <c r="N141" s="161">
        <v>5452</v>
      </c>
      <c r="O141" s="161">
        <v>5452</v>
      </c>
      <c r="P141" s="161">
        <v>0</v>
      </c>
      <c r="Q141" s="161">
        <v>5452</v>
      </c>
      <c r="R141" s="161">
        <v>5452</v>
      </c>
      <c r="S141" s="164" t="s">
        <v>2035</v>
      </c>
      <c r="T141" s="164" t="s">
        <v>2035</v>
      </c>
      <c r="U141" s="162" t="s">
        <v>2036</v>
      </c>
      <c r="V141" s="162" t="s">
        <v>633</v>
      </c>
      <c r="W141" s="162"/>
      <c r="X141" s="162" t="s">
        <v>633</v>
      </c>
      <c r="Y141" s="162" t="s">
        <v>653</v>
      </c>
      <c r="Z141" s="162"/>
      <c r="AA141" s="162" t="s">
        <v>653</v>
      </c>
      <c r="AB141" s="208">
        <v>43190</v>
      </c>
      <c r="AC141" s="162" t="s">
        <v>2037</v>
      </c>
    </row>
    <row r="142" spans="1:29" s="46" customFormat="1" ht="27" customHeight="1" x14ac:dyDescent="0.25">
      <c r="A142" s="162" t="s">
        <v>1692</v>
      </c>
      <c r="B142" s="163" t="s">
        <v>2230</v>
      </c>
      <c r="C142" s="163" t="s">
        <v>2227</v>
      </c>
      <c r="D142" s="163" t="s">
        <v>762</v>
      </c>
      <c r="E142" s="163" t="s">
        <v>763</v>
      </c>
      <c r="F142" s="163" t="s">
        <v>2032</v>
      </c>
      <c r="G142" s="163" t="s">
        <v>630</v>
      </c>
      <c r="H142" s="162" t="s">
        <v>111</v>
      </c>
      <c r="I142" s="162" t="s">
        <v>2033</v>
      </c>
      <c r="J142" s="163" t="s">
        <v>427</v>
      </c>
      <c r="K142" s="162" t="s">
        <v>2228</v>
      </c>
      <c r="L142" s="161">
        <v>0</v>
      </c>
      <c r="M142" s="161">
        <v>9396</v>
      </c>
      <c r="N142" s="161">
        <v>9396</v>
      </c>
      <c r="O142" s="161">
        <v>9396</v>
      </c>
      <c r="P142" s="161">
        <v>0</v>
      </c>
      <c r="Q142" s="161">
        <v>9396</v>
      </c>
      <c r="R142" s="161">
        <v>9396</v>
      </c>
      <c r="S142" s="164" t="s">
        <v>2035</v>
      </c>
      <c r="T142" s="164" t="s">
        <v>2035</v>
      </c>
      <c r="U142" s="162" t="s">
        <v>2036</v>
      </c>
      <c r="V142" s="162" t="s">
        <v>633</v>
      </c>
      <c r="W142" s="162"/>
      <c r="X142" s="162" t="s">
        <v>633</v>
      </c>
      <c r="Y142" s="162" t="s">
        <v>764</v>
      </c>
      <c r="Z142" s="162"/>
      <c r="AA142" s="162" t="s">
        <v>764</v>
      </c>
      <c r="AB142" s="208">
        <v>43190</v>
      </c>
      <c r="AC142" s="162" t="s">
        <v>2037</v>
      </c>
    </row>
    <row r="143" spans="1:29" s="46" customFormat="1" ht="27" customHeight="1" x14ac:dyDescent="0.25">
      <c r="A143" s="162" t="s">
        <v>2051</v>
      </c>
      <c r="B143" s="163" t="s">
        <v>2231</v>
      </c>
      <c r="C143" s="163" t="s">
        <v>2227</v>
      </c>
      <c r="D143" s="163" t="s">
        <v>627</v>
      </c>
      <c r="E143" s="163" t="s">
        <v>628</v>
      </c>
      <c r="F143" s="163" t="s">
        <v>2032</v>
      </c>
      <c r="G143" s="163" t="s">
        <v>630</v>
      </c>
      <c r="H143" s="162" t="s">
        <v>111</v>
      </c>
      <c r="I143" s="162" t="s">
        <v>2033</v>
      </c>
      <c r="J143" s="163" t="s">
        <v>427</v>
      </c>
      <c r="K143" s="162" t="s">
        <v>2228</v>
      </c>
      <c r="L143" s="161">
        <v>0</v>
      </c>
      <c r="M143" s="161">
        <v>5452</v>
      </c>
      <c r="N143" s="161">
        <v>5452</v>
      </c>
      <c r="O143" s="161">
        <v>5452</v>
      </c>
      <c r="P143" s="161">
        <v>0</v>
      </c>
      <c r="Q143" s="161">
        <v>5452</v>
      </c>
      <c r="R143" s="161">
        <v>5452</v>
      </c>
      <c r="S143" s="164" t="s">
        <v>2035</v>
      </c>
      <c r="T143" s="164" t="s">
        <v>2035</v>
      </c>
      <c r="U143" s="162" t="s">
        <v>2036</v>
      </c>
      <c r="V143" s="162" t="s">
        <v>633</v>
      </c>
      <c r="W143" s="162"/>
      <c r="X143" s="162" t="s">
        <v>633</v>
      </c>
      <c r="Y143" s="162" t="s">
        <v>632</v>
      </c>
      <c r="Z143" s="162"/>
      <c r="AA143" s="162" t="s">
        <v>632</v>
      </c>
      <c r="AB143" s="208">
        <v>43190</v>
      </c>
      <c r="AC143" s="162" t="s">
        <v>2037</v>
      </c>
    </row>
    <row r="144" spans="1:29" s="46" customFormat="1" ht="27" customHeight="1" x14ac:dyDescent="0.25">
      <c r="A144" s="162" t="s">
        <v>1244</v>
      </c>
      <c r="B144" s="163" t="s">
        <v>2232</v>
      </c>
      <c r="C144" s="163" t="s">
        <v>2227</v>
      </c>
      <c r="D144" s="163" t="s">
        <v>654</v>
      </c>
      <c r="E144" s="163" t="s">
        <v>655</v>
      </c>
      <c r="F144" s="163" t="s">
        <v>2032</v>
      </c>
      <c r="G144" s="163" t="s">
        <v>630</v>
      </c>
      <c r="H144" s="162" t="s">
        <v>111</v>
      </c>
      <c r="I144" s="162" t="s">
        <v>2033</v>
      </c>
      <c r="J144" s="163" t="s">
        <v>427</v>
      </c>
      <c r="K144" s="162" t="s">
        <v>2228</v>
      </c>
      <c r="L144" s="161">
        <v>0</v>
      </c>
      <c r="M144" s="161">
        <v>7221</v>
      </c>
      <c r="N144" s="161">
        <v>7221</v>
      </c>
      <c r="O144" s="161">
        <v>7221</v>
      </c>
      <c r="P144" s="161">
        <v>0</v>
      </c>
      <c r="Q144" s="161">
        <v>7221</v>
      </c>
      <c r="R144" s="161">
        <v>7221</v>
      </c>
      <c r="S144" s="164" t="s">
        <v>2035</v>
      </c>
      <c r="T144" s="164" t="s">
        <v>2035</v>
      </c>
      <c r="U144" s="162" t="s">
        <v>2036</v>
      </c>
      <c r="V144" s="162" t="s">
        <v>633</v>
      </c>
      <c r="W144" s="162"/>
      <c r="X144" s="162" t="s">
        <v>633</v>
      </c>
      <c r="Y144" s="162" t="s">
        <v>656</v>
      </c>
      <c r="Z144" s="162"/>
      <c r="AA144" s="162" t="s">
        <v>656</v>
      </c>
      <c r="AB144" s="208">
        <v>43281</v>
      </c>
      <c r="AC144" s="162" t="s">
        <v>2044</v>
      </c>
    </row>
    <row r="145" spans="1:29" s="46" customFormat="1" ht="33.75" customHeight="1" x14ac:dyDescent="0.25">
      <c r="A145" s="162" t="s">
        <v>2056</v>
      </c>
      <c r="B145" s="163" t="s">
        <v>2233</v>
      </c>
      <c r="C145" s="163" t="s">
        <v>2227</v>
      </c>
      <c r="D145" s="163" t="s">
        <v>1773</v>
      </c>
      <c r="E145" s="163" t="s">
        <v>1774</v>
      </c>
      <c r="F145" s="163" t="s">
        <v>2032</v>
      </c>
      <c r="G145" s="163" t="s">
        <v>630</v>
      </c>
      <c r="H145" s="162" t="s">
        <v>111</v>
      </c>
      <c r="I145" s="162" t="s">
        <v>2033</v>
      </c>
      <c r="J145" s="163" t="s">
        <v>427</v>
      </c>
      <c r="K145" s="162" t="s">
        <v>2234</v>
      </c>
      <c r="L145" s="161">
        <v>0</v>
      </c>
      <c r="M145" s="161">
        <v>11368</v>
      </c>
      <c r="N145" s="161">
        <v>11368</v>
      </c>
      <c r="O145" s="161">
        <v>0</v>
      </c>
      <c r="P145" s="161">
        <v>11368</v>
      </c>
      <c r="Q145" s="161">
        <v>11368</v>
      </c>
      <c r="R145" s="161">
        <v>11368</v>
      </c>
      <c r="S145" s="164" t="s">
        <v>2035</v>
      </c>
      <c r="T145" s="164" t="s">
        <v>2035</v>
      </c>
      <c r="U145" s="162" t="s">
        <v>2036</v>
      </c>
      <c r="V145" s="162" t="s">
        <v>633</v>
      </c>
      <c r="W145" s="162"/>
      <c r="X145" s="162" t="s">
        <v>633</v>
      </c>
      <c r="Y145" s="162" t="s">
        <v>875</v>
      </c>
      <c r="Z145" s="162"/>
      <c r="AA145" s="162" t="s">
        <v>875</v>
      </c>
      <c r="AB145" s="208" t="s">
        <v>646</v>
      </c>
      <c r="AC145" s="162" t="s">
        <v>2044</v>
      </c>
    </row>
    <row r="146" spans="1:29" s="46" customFormat="1" ht="27" customHeight="1" x14ac:dyDescent="0.25">
      <c r="A146" s="162" t="s">
        <v>2059</v>
      </c>
      <c r="B146" s="163" t="s">
        <v>2235</v>
      </c>
      <c r="C146" s="163" t="s">
        <v>2227</v>
      </c>
      <c r="D146" s="163" t="s">
        <v>1953</v>
      </c>
      <c r="E146" s="163" t="s">
        <v>1954</v>
      </c>
      <c r="F146" s="163" t="s">
        <v>2032</v>
      </c>
      <c r="G146" s="163" t="s">
        <v>630</v>
      </c>
      <c r="H146" s="162" t="s">
        <v>111</v>
      </c>
      <c r="I146" s="162" t="s">
        <v>2033</v>
      </c>
      <c r="J146" s="163" t="s">
        <v>427</v>
      </c>
      <c r="K146" s="162" t="s">
        <v>2236</v>
      </c>
      <c r="L146" s="161">
        <v>0</v>
      </c>
      <c r="M146" s="161">
        <v>13456</v>
      </c>
      <c r="N146" s="161">
        <v>13456</v>
      </c>
      <c r="O146" s="161">
        <v>13456</v>
      </c>
      <c r="P146" s="161">
        <v>0</v>
      </c>
      <c r="Q146" s="161">
        <v>13456</v>
      </c>
      <c r="R146" s="161">
        <v>13456</v>
      </c>
      <c r="S146" s="164" t="s">
        <v>2035</v>
      </c>
      <c r="T146" s="164" t="s">
        <v>2035</v>
      </c>
      <c r="U146" s="162" t="s">
        <v>2036</v>
      </c>
      <c r="V146" s="162" t="s">
        <v>660</v>
      </c>
      <c r="W146" s="162"/>
      <c r="X146" s="162" t="s">
        <v>660</v>
      </c>
      <c r="Y146" s="162" t="s">
        <v>646</v>
      </c>
      <c r="Z146" s="162"/>
      <c r="AA146" s="162" t="s">
        <v>646</v>
      </c>
      <c r="AB146" s="208" t="s">
        <v>2050</v>
      </c>
      <c r="AC146" s="162" t="s">
        <v>2044</v>
      </c>
    </row>
    <row r="147" spans="1:29" s="46" customFormat="1" ht="27" customHeight="1" x14ac:dyDescent="0.25">
      <c r="A147" s="162" t="s">
        <v>2237</v>
      </c>
      <c r="B147" s="163" t="s">
        <v>2235</v>
      </c>
      <c r="C147" s="163" t="s">
        <v>2227</v>
      </c>
      <c r="D147" s="163" t="s">
        <v>1955</v>
      </c>
      <c r="E147" s="163" t="s">
        <v>1956</v>
      </c>
      <c r="F147" s="163" t="s">
        <v>2032</v>
      </c>
      <c r="G147" s="163" t="s">
        <v>630</v>
      </c>
      <c r="H147" s="162" t="s">
        <v>111</v>
      </c>
      <c r="I147" s="162" t="s">
        <v>2033</v>
      </c>
      <c r="J147" s="163" t="s">
        <v>427</v>
      </c>
      <c r="K147" s="162" t="s">
        <v>2236</v>
      </c>
      <c r="L147" s="161">
        <v>0</v>
      </c>
      <c r="M147" s="161">
        <v>14198.4</v>
      </c>
      <c r="N147" s="161">
        <v>14198.4</v>
      </c>
      <c r="O147" s="161">
        <v>14198.4</v>
      </c>
      <c r="P147" s="161">
        <v>0</v>
      </c>
      <c r="Q147" s="161">
        <v>14198.4</v>
      </c>
      <c r="R147" s="161">
        <v>14198.4</v>
      </c>
      <c r="S147" s="164" t="s">
        <v>2035</v>
      </c>
      <c r="T147" s="164" t="s">
        <v>2035</v>
      </c>
      <c r="U147" s="162" t="s">
        <v>2036</v>
      </c>
      <c r="V147" s="162" t="s">
        <v>660</v>
      </c>
      <c r="W147" s="162"/>
      <c r="X147" s="162" t="s">
        <v>660</v>
      </c>
      <c r="Y147" s="162" t="s">
        <v>656</v>
      </c>
      <c r="Z147" s="162"/>
      <c r="AA147" s="162" t="s">
        <v>656</v>
      </c>
      <c r="AB147" s="208">
        <v>43281</v>
      </c>
      <c r="AC147" s="162" t="s">
        <v>2044</v>
      </c>
    </row>
    <row r="148" spans="1:29" s="46" customFormat="1" ht="27" customHeight="1" x14ac:dyDescent="0.25">
      <c r="A148" s="162" t="s">
        <v>2238</v>
      </c>
      <c r="B148" s="163" t="s">
        <v>2235</v>
      </c>
      <c r="C148" s="163" t="s">
        <v>2227</v>
      </c>
      <c r="D148" s="163" t="s">
        <v>1957</v>
      </c>
      <c r="E148" s="163" t="s">
        <v>1958</v>
      </c>
      <c r="F148" s="163" t="s">
        <v>2032</v>
      </c>
      <c r="G148" s="163" t="s">
        <v>630</v>
      </c>
      <c r="H148" s="162" t="s">
        <v>111</v>
      </c>
      <c r="I148" s="162" t="s">
        <v>2033</v>
      </c>
      <c r="J148" s="163" t="s">
        <v>427</v>
      </c>
      <c r="K148" s="162" t="s">
        <v>2236</v>
      </c>
      <c r="L148" s="161">
        <v>0</v>
      </c>
      <c r="M148" s="161">
        <v>11252</v>
      </c>
      <c r="N148" s="161">
        <v>11252</v>
      </c>
      <c r="O148" s="161">
        <v>11252</v>
      </c>
      <c r="P148" s="161">
        <v>0</v>
      </c>
      <c r="Q148" s="161">
        <v>11252</v>
      </c>
      <c r="R148" s="161">
        <v>11252</v>
      </c>
      <c r="S148" s="164" t="s">
        <v>2035</v>
      </c>
      <c r="T148" s="164" t="s">
        <v>2035</v>
      </c>
      <c r="U148" s="162" t="s">
        <v>2036</v>
      </c>
      <c r="V148" s="162" t="s">
        <v>660</v>
      </c>
      <c r="W148" s="162"/>
      <c r="X148" s="162" t="s">
        <v>660</v>
      </c>
      <c r="Y148" s="162" t="s">
        <v>810</v>
      </c>
      <c r="Z148" s="162"/>
      <c r="AA148" s="162" t="s">
        <v>810</v>
      </c>
      <c r="AB148" s="208" t="s">
        <v>646</v>
      </c>
      <c r="AC148" s="162" t="s">
        <v>2044</v>
      </c>
    </row>
    <row r="149" spans="1:29" s="46" customFormat="1" ht="27" customHeight="1" x14ac:dyDescent="0.25">
      <c r="A149" s="162" t="s">
        <v>2239</v>
      </c>
      <c r="B149" s="163" t="s">
        <v>2235</v>
      </c>
      <c r="C149" s="163" t="s">
        <v>2227</v>
      </c>
      <c r="D149" s="163" t="s">
        <v>1959</v>
      </c>
      <c r="E149" s="163" t="s">
        <v>1960</v>
      </c>
      <c r="F149" s="163" t="s">
        <v>2032</v>
      </c>
      <c r="G149" s="163" t="s">
        <v>630</v>
      </c>
      <c r="H149" s="162" t="s">
        <v>111</v>
      </c>
      <c r="I149" s="162" t="s">
        <v>2033</v>
      </c>
      <c r="J149" s="163" t="s">
        <v>427</v>
      </c>
      <c r="K149" s="162" t="s">
        <v>2228</v>
      </c>
      <c r="L149" s="161">
        <v>0</v>
      </c>
      <c r="M149" s="161">
        <v>2876.8</v>
      </c>
      <c r="N149" s="161">
        <v>2876.8</v>
      </c>
      <c r="O149" s="161">
        <v>2876.8</v>
      </c>
      <c r="P149" s="161">
        <v>0</v>
      </c>
      <c r="Q149" s="161">
        <v>2876.8</v>
      </c>
      <c r="R149" s="161">
        <v>2876.8</v>
      </c>
      <c r="S149" s="164" t="s">
        <v>2035</v>
      </c>
      <c r="T149" s="164" t="s">
        <v>2035</v>
      </c>
      <c r="U149" s="162" t="s">
        <v>2036</v>
      </c>
      <c r="V149" s="162" t="s">
        <v>660</v>
      </c>
      <c r="W149" s="162"/>
      <c r="X149" s="162" t="s">
        <v>660</v>
      </c>
      <c r="Y149" s="162" t="s">
        <v>659</v>
      </c>
      <c r="Z149" s="162"/>
      <c r="AA149" s="162" t="s">
        <v>659</v>
      </c>
      <c r="AB149" s="208">
        <v>43281</v>
      </c>
      <c r="AC149" s="162" t="s">
        <v>2044</v>
      </c>
    </row>
    <row r="150" spans="1:29" s="46" customFormat="1" ht="27" customHeight="1" x14ac:dyDescent="0.25">
      <c r="A150" s="162" t="s">
        <v>2240</v>
      </c>
      <c r="B150" s="163" t="s">
        <v>2241</v>
      </c>
      <c r="C150" s="163" t="s">
        <v>2227</v>
      </c>
      <c r="D150" s="163" t="s">
        <v>692</v>
      </c>
      <c r="E150" s="163" t="s">
        <v>693</v>
      </c>
      <c r="F150" s="163" t="s">
        <v>2032</v>
      </c>
      <c r="G150" s="163" t="s">
        <v>630</v>
      </c>
      <c r="H150" s="162" t="s">
        <v>111</v>
      </c>
      <c r="I150" s="162" t="s">
        <v>2033</v>
      </c>
      <c r="J150" s="163" t="s">
        <v>427</v>
      </c>
      <c r="K150" s="162" t="s">
        <v>2228</v>
      </c>
      <c r="L150" s="161">
        <v>0</v>
      </c>
      <c r="M150" s="161">
        <v>12039.64</v>
      </c>
      <c r="N150" s="161">
        <v>12039.64</v>
      </c>
      <c r="O150" s="161">
        <v>12039.64</v>
      </c>
      <c r="P150" s="161">
        <v>0</v>
      </c>
      <c r="Q150" s="161">
        <v>12039.64</v>
      </c>
      <c r="R150" s="161">
        <v>12039.64</v>
      </c>
      <c r="S150" s="164" t="s">
        <v>2035</v>
      </c>
      <c r="T150" s="164" t="s">
        <v>2035</v>
      </c>
      <c r="U150" s="162" t="s">
        <v>2036</v>
      </c>
      <c r="V150" s="162" t="s">
        <v>660</v>
      </c>
      <c r="W150" s="162"/>
      <c r="X150" s="162" t="s">
        <v>660</v>
      </c>
      <c r="Y150" s="162" t="s">
        <v>656</v>
      </c>
      <c r="Z150" s="162"/>
      <c r="AA150" s="162" t="s">
        <v>656</v>
      </c>
      <c r="AB150" s="208">
        <v>43281</v>
      </c>
      <c r="AC150" s="162" t="s">
        <v>2044</v>
      </c>
    </row>
    <row r="151" spans="1:29" s="46" customFormat="1" ht="27" customHeight="1" x14ac:dyDescent="0.25">
      <c r="A151" s="162" t="s">
        <v>1202</v>
      </c>
      <c r="B151" s="163" t="s">
        <v>2229</v>
      </c>
      <c r="C151" s="163" t="s">
        <v>2227</v>
      </c>
      <c r="D151" s="163" t="s">
        <v>657</v>
      </c>
      <c r="E151" s="163" t="s">
        <v>658</v>
      </c>
      <c r="F151" s="163" t="s">
        <v>2032</v>
      </c>
      <c r="G151" s="163" t="s">
        <v>630</v>
      </c>
      <c r="H151" s="162" t="s">
        <v>111</v>
      </c>
      <c r="I151" s="162" t="s">
        <v>2033</v>
      </c>
      <c r="J151" s="163" t="s">
        <v>427</v>
      </c>
      <c r="K151" s="162" t="s">
        <v>2236</v>
      </c>
      <c r="L151" s="161">
        <v>0</v>
      </c>
      <c r="M151" s="161">
        <v>21112</v>
      </c>
      <c r="N151" s="161">
        <v>21112</v>
      </c>
      <c r="O151" s="161">
        <v>21112</v>
      </c>
      <c r="P151" s="161">
        <v>0</v>
      </c>
      <c r="Q151" s="161">
        <v>21112</v>
      </c>
      <c r="R151" s="161">
        <v>21112</v>
      </c>
      <c r="S151" s="164" t="s">
        <v>2035</v>
      </c>
      <c r="T151" s="164" t="s">
        <v>2035</v>
      </c>
      <c r="U151" s="162" t="s">
        <v>2036</v>
      </c>
      <c r="V151" s="162" t="s">
        <v>660</v>
      </c>
      <c r="W151" s="162"/>
      <c r="X151" s="162" t="s">
        <v>660</v>
      </c>
      <c r="Y151" s="162" t="s">
        <v>659</v>
      </c>
      <c r="Z151" s="162"/>
      <c r="AA151" s="162" t="s">
        <v>659</v>
      </c>
      <c r="AB151" s="208">
        <v>43281</v>
      </c>
      <c r="AC151" s="162" t="s">
        <v>2044</v>
      </c>
    </row>
    <row r="152" spans="1:29" s="46" customFormat="1" ht="33.75" customHeight="1" x14ac:dyDescent="0.25">
      <c r="A152" s="162" t="s">
        <v>2242</v>
      </c>
      <c r="B152" s="163" t="s">
        <v>2243</v>
      </c>
      <c r="C152" s="163" t="s">
        <v>2227</v>
      </c>
      <c r="D152" s="163" t="s">
        <v>668</v>
      </c>
      <c r="E152" s="163" t="s">
        <v>669</v>
      </c>
      <c r="F152" s="163" t="s">
        <v>2032</v>
      </c>
      <c r="G152" s="163" t="s">
        <v>630</v>
      </c>
      <c r="H152" s="162" t="s">
        <v>111</v>
      </c>
      <c r="I152" s="162" t="s">
        <v>2033</v>
      </c>
      <c r="J152" s="163" t="s">
        <v>427</v>
      </c>
      <c r="K152" s="162" t="s">
        <v>2228</v>
      </c>
      <c r="L152" s="161">
        <v>0</v>
      </c>
      <c r="M152" s="161">
        <v>12736.8</v>
      </c>
      <c r="N152" s="161">
        <v>12736.8</v>
      </c>
      <c r="O152" s="161">
        <v>0</v>
      </c>
      <c r="P152" s="161">
        <v>12736.8</v>
      </c>
      <c r="Q152" s="161">
        <v>12736.8</v>
      </c>
      <c r="R152" s="161">
        <v>12736.8</v>
      </c>
      <c r="S152" s="164" t="s">
        <v>2035</v>
      </c>
      <c r="T152" s="164" t="s">
        <v>2035</v>
      </c>
      <c r="U152" s="162" t="s">
        <v>2036</v>
      </c>
      <c r="V152" s="162" t="s">
        <v>671</v>
      </c>
      <c r="W152" s="162"/>
      <c r="X152" s="162" t="s">
        <v>671</v>
      </c>
      <c r="Y152" s="162" t="s">
        <v>670</v>
      </c>
      <c r="Z152" s="162"/>
      <c r="AA152" s="162" t="s">
        <v>670</v>
      </c>
      <c r="AB152" s="208" t="s">
        <v>646</v>
      </c>
      <c r="AC152" s="162" t="s">
        <v>2244</v>
      </c>
    </row>
    <row r="153" spans="1:29" s="46" customFormat="1" ht="16.5" customHeight="1" x14ac:dyDescent="0.25">
      <c r="A153" s="174"/>
      <c r="B153" s="175"/>
      <c r="C153" s="175"/>
      <c r="D153" s="175"/>
      <c r="E153" s="176" t="s">
        <v>22</v>
      </c>
      <c r="F153" s="175"/>
      <c r="G153" s="175"/>
      <c r="H153" s="174"/>
      <c r="I153" s="174"/>
      <c r="J153" s="175"/>
      <c r="K153" s="174"/>
      <c r="L153" s="177">
        <v>0</v>
      </c>
      <c r="M153" s="177">
        <v>137406.64000000001</v>
      </c>
      <c r="N153" s="177">
        <v>137406.64000000001</v>
      </c>
      <c r="O153" s="177">
        <v>113301.84</v>
      </c>
      <c r="P153" s="177">
        <v>24104.799999999999</v>
      </c>
      <c r="Q153" s="177">
        <v>137406.64000000001</v>
      </c>
      <c r="R153" s="177">
        <v>137406.64000000001</v>
      </c>
      <c r="S153" s="178" t="s">
        <v>2035</v>
      </c>
      <c r="T153" s="178" t="s">
        <v>2035</v>
      </c>
      <c r="U153" s="179"/>
      <c r="V153" s="174"/>
      <c r="W153" s="174"/>
      <c r="X153" s="174"/>
      <c r="Y153" s="174"/>
      <c r="Z153" s="174"/>
      <c r="AA153" s="174"/>
      <c r="AB153" s="208"/>
      <c r="AC153" s="174"/>
    </row>
    <row r="154" spans="1:29" s="46" customFormat="1" ht="33.75" customHeight="1" x14ac:dyDescent="0.25">
      <c r="A154" s="162" t="s">
        <v>629</v>
      </c>
      <c r="B154" s="163" t="s">
        <v>2245</v>
      </c>
      <c r="C154" s="163" t="s">
        <v>2246</v>
      </c>
      <c r="D154" s="163" t="s">
        <v>1710</v>
      </c>
      <c r="E154" s="163" t="s">
        <v>1711</v>
      </c>
      <c r="F154" s="163" t="s">
        <v>2032</v>
      </c>
      <c r="G154" s="163" t="s">
        <v>630</v>
      </c>
      <c r="H154" s="162" t="s">
        <v>111</v>
      </c>
      <c r="I154" s="162" t="s">
        <v>2033</v>
      </c>
      <c r="J154" s="163" t="s">
        <v>427</v>
      </c>
      <c r="K154" s="162" t="s">
        <v>2247</v>
      </c>
      <c r="L154" s="161">
        <v>0</v>
      </c>
      <c r="M154" s="161">
        <v>42968.27</v>
      </c>
      <c r="N154" s="161">
        <v>42968.27</v>
      </c>
      <c r="O154" s="161">
        <v>42968.27</v>
      </c>
      <c r="P154" s="161">
        <v>0</v>
      </c>
      <c r="Q154" s="161">
        <v>42968.27</v>
      </c>
      <c r="R154" s="161">
        <v>42968.27</v>
      </c>
      <c r="S154" s="164" t="s">
        <v>2035</v>
      </c>
      <c r="T154" s="164" t="s">
        <v>2035</v>
      </c>
      <c r="U154" s="162" t="s">
        <v>2036</v>
      </c>
      <c r="V154" s="162" t="s">
        <v>964</v>
      </c>
      <c r="W154" s="162"/>
      <c r="X154" s="162" t="s">
        <v>964</v>
      </c>
      <c r="Y154" s="162" t="s">
        <v>806</v>
      </c>
      <c r="Z154" s="162"/>
      <c r="AA154" s="162" t="s">
        <v>806</v>
      </c>
      <c r="AB154" s="208" t="s">
        <v>2248</v>
      </c>
      <c r="AC154" s="162" t="s">
        <v>2054</v>
      </c>
    </row>
    <row r="155" spans="1:29" s="46" customFormat="1" ht="16.5" customHeight="1" x14ac:dyDescent="0.25">
      <c r="A155" s="174"/>
      <c r="B155" s="175"/>
      <c r="C155" s="175"/>
      <c r="D155" s="175"/>
      <c r="E155" s="176" t="s">
        <v>22</v>
      </c>
      <c r="F155" s="175"/>
      <c r="G155" s="175"/>
      <c r="H155" s="174"/>
      <c r="I155" s="174"/>
      <c r="J155" s="175"/>
      <c r="K155" s="174"/>
      <c r="L155" s="177">
        <v>0</v>
      </c>
      <c r="M155" s="177">
        <v>42968.27</v>
      </c>
      <c r="N155" s="177">
        <v>42968.27</v>
      </c>
      <c r="O155" s="177">
        <v>42968.27</v>
      </c>
      <c r="P155" s="177">
        <v>0</v>
      </c>
      <c r="Q155" s="177">
        <v>42968.27</v>
      </c>
      <c r="R155" s="177">
        <v>42968.27</v>
      </c>
      <c r="S155" s="178" t="s">
        <v>2035</v>
      </c>
      <c r="T155" s="178" t="s">
        <v>2035</v>
      </c>
      <c r="U155" s="179"/>
      <c r="V155" s="174"/>
      <c r="W155" s="174"/>
      <c r="X155" s="174"/>
      <c r="Y155" s="174"/>
      <c r="Z155" s="174"/>
      <c r="AA155" s="174"/>
      <c r="AB155" s="208"/>
      <c r="AC155" s="174"/>
    </row>
    <row r="156" spans="1:29" s="46" customFormat="1" ht="33.75" customHeight="1" x14ac:dyDescent="0.25">
      <c r="A156" s="162" t="s">
        <v>629</v>
      </c>
      <c r="B156" s="163" t="s">
        <v>2249</v>
      </c>
      <c r="C156" s="163" t="s">
        <v>2250</v>
      </c>
      <c r="D156" s="163" t="s">
        <v>1723</v>
      </c>
      <c r="E156" s="163" t="s">
        <v>1724</v>
      </c>
      <c r="F156" s="163" t="s">
        <v>2251</v>
      </c>
      <c r="G156" s="163" t="s">
        <v>1726</v>
      </c>
      <c r="H156" s="162" t="s">
        <v>111</v>
      </c>
      <c r="I156" s="162" t="s">
        <v>2033</v>
      </c>
      <c r="J156" s="163" t="s">
        <v>427</v>
      </c>
      <c r="K156" s="162" t="s">
        <v>2252</v>
      </c>
      <c r="L156" s="161">
        <v>0</v>
      </c>
      <c r="M156" s="161">
        <v>103246.11</v>
      </c>
      <c r="N156" s="161">
        <v>103246.11</v>
      </c>
      <c r="O156" s="161">
        <v>0</v>
      </c>
      <c r="P156" s="161">
        <v>103246.11</v>
      </c>
      <c r="Q156" s="161">
        <v>103246.11</v>
      </c>
      <c r="R156" s="161">
        <v>103246.11</v>
      </c>
      <c r="S156" s="164" t="s">
        <v>2035</v>
      </c>
      <c r="T156" s="164" t="s">
        <v>2035</v>
      </c>
      <c r="U156" s="162" t="s">
        <v>2036</v>
      </c>
      <c r="V156" s="162" t="s">
        <v>1727</v>
      </c>
      <c r="W156" s="162"/>
      <c r="X156" s="162" t="s">
        <v>1727</v>
      </c>
      <c r="Y156" s="162" t="s">
        <v>875</v>
      </c>
      <c r="Z156" s="162"/>
      <c r="AA156" s="162" t="s">
        <v>875</v>
      </c>
      <c r="AB156" s="208" t="s">
        <v>646</v>
      </c>
      <c r="AC156" s="162" t="s">
        <v>2244</v>
      </c>
    </row>
    <row r="157" spans="1:29" s="46" customFormat="1" ht="16.5" customHeight="1" x14ac:dyDescent="0.25">
      <c r="A157" s="174"/>
      <c r="B157" s="175"/>
      <c r="C157" s="175"/>
      <c r="D157" s="175"/>
      <c r="E157" s="176" t="s">
        <v>22</v>
      </c>
      <c r="F157" s="175"/>
      <c r="G157" s="175"/>
      <c r="H157" s="174"/>
      <c r="I157" s="174"/>
      <c r="J157" s="175"/>
      <c r="K157" s="174"/>
      <c r="L157" s="177">
        <v>0</v>
      </c>
      <c r="M157" s="177">
        <v>103246.11</v>
      </c>
      <c r="N157" s="177">
        <v>103246.11</v>
      </c>
      <c r="O157" s="177">
        <v>0</v>
      </c>
      <c r="P157" s="177">
        <v>103246.11</v>
      </c>
      <c r="Q157" s="177">
        <v>103246.11</v>
      </c>
      <c r="R157" s="177">
        <v>103246.11</v>
      </c>
      <c r="S157" s="178" t="s">
        <v>2035</v>
      </c>
      <c r="T157" s="178" t="s">
        <v>2035</v>
      </c>
      <c r="U157" s="179"/>
      <c r="V157" s="174"/>
      <c r="W157" s="174"/>
      <c r="X157" s="174"/>
      <c r="Y157" s="174"/>
      <c r="Z157" s="174"/>
      <c r="AA157" s="174"/>
      <c r="AB157" s="208"/>
      <c r="AC157" s="174"/>
    </row>
    <row r="158" spans="1:29" s="46" customFormat="1" ht="54" customHeight="1" x14ac:dyDescent="0.25">
      <c r="A158" s="162" t="s">
        <v>629</v>
      </c>
      <c r="B158" s="163" t="s">
        <v>2253</v>
      </c>
      <c r="C158" s="163" t="s">
        <v>2254</v>
      </c>
      <c r="D158" s="163" t="s">
        <v>1770</v>
      </c>
      <c r="E158" s="163" t="s">
        <v>1771</v>
      </c>
      <c r="F158" s="163" t="s">
        <v>2032</v>
      </c>
      <c r="G158" s="163" t="s">
        <v>630</v>
      </c>
      <c r="H158" s="162" t="s">
        <v>111</v>
      </c>
      <c r="I158" s="162" t="s">
        <v>2033</v>
      </c>
      <c r="J158" s="163" t="s">
        <v>427</v>
      </c>
      <c r="K158" s="162" t="s">
        <v>2234</v>
      </c>
      <c r="L158" s="161">
        <v>0</v>
      </c>
      <c r="M158" s="161">
        <v>141387.44</v>
      </c>
      <c r="N158" s="161">
        <v>141387.44</v>
      </c>
      <c r="O158" s="161">
        <v>0</v>
      </c>
      <c r="P158" s="161">
        <v>141387.44</v>
      </c>
      <c r="Q158" s="161">
        <v>141387.44</v>
      </c>
      <c r="R158" s="161">
        <v>141387.44</v>
      </c>
      <c r="S158" s="164" t="s">
        <v>2035</v>
      </c>
      <c r="T158" s="164" t="s">
        <v>2035</v>
      </c>
      <c r="U158" s="162" t="s">
        <v>2036</v>
      </c>
      <c r="V158" s="162" t="s">
        <v>633</v>
      </c>
      <c r="W158" s="162"/>
      <c r="X158" s="162" t="s">
        <v>1772</v>
      </c>
      <c r="Y158" s="162" t="s">
        <v>875</v>
      </c>
      <c r="Z158" s="162"/>
      <c r="AA158" s="162" t="s">
        <v>659</v>
      </c>
      <c r="AB158" s="208" t="s">
        <v>646</v>
      </c>
      <c r="AC158" s="162" t="s">
        <v>2044</v>
      </c>
    </row>
    <row r="159" spans="1:29" s="46" customFormat="1" ht="16.5" customHeight="1" x14ac:dyDescent="0.25">
      <c r="A159" s="174"/>
      <c r="B159" s="175"/>
      <c r="C159" s="175"/>
      <c r="D159" s="175"/>
      <c r="E159" s="176" t="s">
        <v>22</v>
      </c>
      <c r="F159" s="175"/>
      <c r="G159" s="175"/>
      <c r="H159" s="174"/>
      <c r="I159" s="174"/>
      <c r="J159" s="175"/>
      <c r="K159" s="174"/>
      <c r="L159" s="177">
        <v>0</v>
      </c>
      <c r="M159" s="177">
        <v>141387.44</v>
      </c>
      <c r="N159" s="177">
        <v>141387.44</v>
      </c>
      <c r="O159" s="177">
        <v>0</v>
      </c>
      <c r="P159" s="177">
        <v>141387.44</v>
      </c>
      <c r="Q159" s="177">
        <v>141387.44</v>
      </c>
      <c r="R159" s="177">
        <v>141387.44</v>
      </c>
      <c r="S159" s="178" t="s">
        <v>2035</v>
      </c>
      <c r="T159" s="178" t="s">
        <v>2035</v>
      </c>
      <c r="U159" s="179"/>
      <c r="V159" s="174"/>
      <c r="W159" s="174"/>
      <c r="X159" s="174"/>
      <c r="Y159" s="174"/>
      <c r="Z159" s="174"/>
      <c r="AA159" s="174"/>
      <c r="AB159" s="174"/>
      <c r="AC159" s="174"/>
    </row>
    <row r="160" spans="1:29" s="46" customFormat="1" ht="16.5" customHeight="1" x14ac:dyDescent="0.25">
      <c r="A160" s="483" t="s">
        <v>2255</v>
      </c>
      <c r="B160" s="455"/>
      <c r="C160" s="455"/>
      <c r="D160" s="442"/>
      <c r="E160" s="175"/>
      <c r="F160" s="175"/>
      <c r="G160" s="175"/>
      <c r="H160" s="174"/>
      <c r="I160" s="174"/>
      <c r="J160" s="175"/>
      <c r="K160" s="174"/>
      <c r="L160" s="177">
        <v>0</v>
      </c>
      <c r="M160" s="177">
        <v>8399783.1300000008</v>
      </c>
      <c r="N160" s="177">
        <v>8399783.1300000008</v>
      </c>
      <c r="O160" s="177">
        <v>3242937.03</v>
      </c>
      <c r="P160" s="177">
        <v>5156846.0999999996</v>
      </c>
      <c r="Q160" s="177">
        <v>8399783.1300000008</v>
      </c>
      <c r="R160" s="177">
        <v>8399783.1300000008</v>
      </c>
      <c r="S160" s="178" t="s">
        <v>2035</v>
      </c>
      <c r="T160" s="178" t="s">
        <v>2035</v>
      </c>
      <c r="U160" s="158"/>
      <c r="V160" s="158"/>
      <c r="W160" s="158"/>
      <c r="X160" s="158"/>
      <c r="Y160" s="158"/>
      <c r="Z160" s="158"/>
      <c r="AA160" s="158"/>
      <c r="AB160" s="158"/>
      <c r="AC160" s="174"/>
    </row>
    <row r="161" spans="1:29" s="46" customFormat="1" x14ac:dyDescent="0.25">
      <c r="A161" s="483" t="s">
        <v>2256</v>
      </c>
      <c r="B161" s="455"/>
      <c r="C161" s="455"/>
      <c r="D161" s="442"/>
      <c r="E161" s="175"/>
      <c r="F161" s="175"/>
      <c r="G161" s="175"/>
      <c r="H161" s="174"/>
      <c r="I161" s="174"/>
      <c r="J161" s="175"/>
      <c r="K161" s="174"/>
      <c r="L161" s="177">
        <v>379188869.80000001</v>
      </c>
      <c r="M161" s="177">
        <v>379188869.80000001</v>
      </c>
      <c r="N161" s="177">
        <v>278527053.69</v>
      </c>
      <c r="O161" s="177">
        <v>204813833.53</v>
      </c>
      <c r="P161" s="177">
        <v>73713220.159999996</v>
      </c>
      <c r="Q161" s="177">
        <v>278527053.69</v>
      </c>
      <c r="R161" s="177">
        <v>277347148.5</v>
      </c>
      <c r="S161" s="178" t="s">
        <v>2257</v>
      </c>
      <c r="T161" s="178" t="s">
        <v>2258</v>
      </c>
      <c r="U161" s="158"/>
      <c r="V161" s="158"/>
      <c r="W161" s="158"/>
      <c r="X161" s="158"/>
      <c r="Y161" s="158"/>
      <c r="Z161" s="158"/>
      <c r="AA161" s="158"/>
      <c r="AB161" s="158"/>
      <c r="AC161" s="174"/>
    </row>
    <row r="162" spans="1:29" s="46" customFormat="1" ht="0" hidden="1" customHeight="1" x14ac:dyDescent="0.25">
      <c r="B162" s="117"/>
      <c r="C162" s="117"/>
      <c r="D162" s="117"/>
      <c r="E162" s="117"/>
      <c r="F162" s="117"/>
      <c r="G162" s="117"/>
      <c r="H162" s="181"/>
      <c r="I162" s="181"/>
      <c r="J162" s="117"/>
      <c r="K162" s="181"/>
      <c r="AC162" s="181"/>
    </row>
    <row r="163" spans="1:29" s="46" customFormat="1" ht="10.5" customHeight="1" x14ac:dyDescent="0.25">
      <c r="B163" s="117"/>
      <c r="C163" s="117"/>
      <c r="D163" s="117"/>
      <c r="E163" s="117"/>
      <c r="F163" s="117"/>
      <c r="G163" s="117"/>
      <c r="H163" s="181"/>
      <c r="I163" s="181"/>
      <c r="J163" s="117"/>
      <c r="K163" s="181"/>
      <c r="AC163" s="181"/>
    </row>
    <row r="164" spans="1:29" s="46" customFormat="1" x14ac:dyDescent="0.25">
      <c r="B164" s="117"/>
      <c r="C164" s="117"/>
      <c r="D164" s="117"/>
      <c r="E164" s="117"/>
      <c r="F164" s="117"/>
      <c r="G164" s="117"/>
      <c r="H164" s="181"/>
      <c r="I164" s="181"/>
      <c r="J164" s="117"/>
      <c r="K164" s="181"/>
      <c r="AC164" s="181"/>
    </row>
    <row r="165" spans="1:29" s="46" customFormat="1" x14ac:dyDescent="0.25">
      <c r="B165" s="117"/>
      <c r="C165" s="117"/>
      <c r="D165" s="117"/>
      <c r="E165" s="117"/>
      <c r="F165" s="117"/>
      <c r="G165" s="117"/>
      <c r="H165" s="181"/>
      <c r="I165" s="181"/>
      <c r="J165" s="117"/>
      <c r="K165" s="181"/>
      <c r="AC165" s="181"/>
    </row>
    <row r="166" spans="1:29" s="46" customFormat="1" x14ac:dyDescent="0.25">
      <c r="B166" s="117"/>
      <c r="C166" s="117"/>
      <c r="D166" s="117"/>
      <c r="E166" s="117"/>
      <c r="F166" s="117"/>
      <c r="G166" s="117"/>
      <c r="H166" s="181"/>
      <c r="I166" s="181"/>
      <c r="J166" s="117"/>
      <c r="K166" s="181"/>
      <c r="AC166" s="181"/>
    </row>
  </sheetData>
  <mergeCells count="21">
    <mergeCell ref="A122:AC122"/>
    <mergeCell ref="A123:AC123"/>
    <mergeCell ref="A160:D160"/>
    <mergeCell ref="A161:D161"/>
    <mergeCell ref="A118:AC118"/>
    <mergeCell ref="A121:D121"/>
    <mergeCell ref="A32:D32"/>
    <mergeCell ref="A33:AC33"/>
    <mergeCell ref="A108:D108"/>
    <mergeCell ref="A109:AC109"/>
    <mergeCell ref="A117:D117"/>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70" orientation="landscape" r:id="rId1"/>
  <headerFooter alignWithMargins="0">
    <oddFooter>&amp;C&amp;"Arial,Regular"&amp;5 ANEXO 4.1 
&amp;"-,Regular"&amp;P de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71"/>
  <sheetViews>
    <sheetView showGridLines="0" topLeftCell="H1" workbookViewId="0">
      <pane ySplit="7" topLeftCell="A59" activePane="bottomLeft" state="frozenSplit"/>
      <selection activeCell="O11" sqref="O11 O11"/>
      <selection pane="bottomLeft" activeCell="Q62" sqref="Q62"/>
    </sheetView>
  </sheetViews>
  <sheetFormatPr baseColWidth="10" defaultColWidth="10.5703125" defaultRowHeight="15" x14ac:dyDescent="0.25"/>
  <cols>
    <col min="1" max="1" width="4.140625" style="16" customWidth="1"/>
    <col min="2" max="2" width="7.85546875" style="117" customWidth="1"/>
    <col min="3" max="3" width="7" style="117" customWidth="1"/>
    <col min="4" max="4" width="6.85546875" style="117" customWidth="1"/>
    <col min="5" max="5" width="12.140625" style="117" customWidth="1"/>
    <col min="6" max="6" width="4.140625" style="117" customWidth="1"/>
    <col min="7" max="7" width="6.5703125" style="117" customWidth="1"/>
    <col min="8" max="8" width="8.42578125" style="181" customWidth="1"/>
    <col min="9" max="9" width="6.28515625" style="181" customWidth="1"/>
    <col min="10" max="10" width="5.85546875" style="117" customWidth="1"/>
    <col min="11" max="11" width="5.7109375" style="181" customWidth="1"/>
    <col min="12" max="12" width="9.28515625" style="16" customWidth="1"/>
    <col min="13" max="13" width="12" style="16" customWidth="1"/>
    <col min="14" max="14" width="9.42578125" style="16" customWidth="1"/>
    <col min="15" max="15" width="8.5703125" style="16" customWidth="1"/>
    <col min="16" max="16" width="10.5703125" style="16" customWidth="1"/>
    <col min="17" max="17" width="9.140625" style="16" customWidth="1"/>
    <col min="18" max="18" width="10" style="16" customWidth="1"/>
    <col min="19" max="19" width="5.42578125" style="16" customWidth="1"/>
    <col min="20" max="20" width="5.28515625" style="16" customWidth="1"/>
    <col min="21" max="21" width="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29" ht="10.5" customHeight="1" x14ac:dyDescent="0.25">
      <c r="A1" s="476" t="s">
        <v>2259</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29" ht="12.6" customHeight="1" x14ac:dyDescent="0.25">
      <c r="A2" s="390" t="s">
        <v>1</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row>
    <row r="3" spans="1:29" ht="11.25" customHeight="1" x14ac:dyDescent="0.25">
      <c r="A3" s="390" t="s">
        <v>1985</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row>
    <row r="4" spans="1:29" ht="11.45" customHeight="1" x14ac:dyDescent="0.25">
      <c r="A4" s="390" t="s">
        <v>2002</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row>
    <row r="5" spans="1:29" ht="11.45" customHeight="1" x14ac:dyDescent="0.25">
      <c r="A5" s="479" t="s">
        <v>2260</v>
      </c>
      <c r="B5" s="480"/>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row>
    <row r="6" spans="1:29" x14ac:dyDescent="0.25">
      <c r="A6" s="166"/>
      <c r="B6" s="167"/>
      <c r="C6" s="167"/>
      <c r="D6" s="167"/>
      <c r="E6" s="167"/>
      <c r="F6" s="167"/>
      <c r="G6" s="167"/>
      <c r="H6" s="168"/>
      <c r="I6" s="168"/>
      <c r="J6" s="167"/>
      <c r="K6" s="168"/>
      <c r="L6" s="166"/>
      <c r="M6" s="166"/>
      <c r="N6" s="166"/>
      <c r="O6" s="481" t="s">
        <v>400</v>
      </c>
      <c r="P6" s="394"/>
      <c r="Q6" s="395"/>
      <c r="R6" s="170"/>
      <c r="S6" s="481" t="s">
        <v>599</v>
      </c>
      <c r="T6" s="395"/>
      <c r="U6" s="166"/>
      <c r="V6" s="481" t="s">
        <v>2004</v>
      </c>
      <c r="W6" s="394"/>
      <c r="X6" s="394"/>
      <c r="Y6" s="394"/>
      <c r="Z6" s="394"/>
      <c r="AA6" s="394"/>
      <c r="AB6" s="395"/>
      <c r="AC6" s="166"/>
    </row>
    <row r="7" spans="1:29" ht="41.25" customHeight="1" x14ac:dyDescent="0.25">
      <c r="A7" s="150" t="s">
        <v>2005</v>
      </c>
      <c r="B7" s="171" t="s">
        <v>2006</v>
      </c>
      <c r="C7" s="171" t="s">
        <v>1859</v>
      </c>
      <c r="D7" s="171" t="s">
        <v>2007</v>
      </c>
      <c r="E7" s="171" t="s">
        <v>606</v>
      </c>
      <c r="F7" s="171" t="s">
        <v>2261</v>
      </c>
      <c r="G7" s="171" t="s">
        <v>2009</v>
      </c>
      <c r="H7" s="172" t="s">
        <v>2010</v>
      </c>
      <c r="I7" s="172" t="s">
        <v>2011</v>
      </c>
      <c r="J7" s="171" t="s">
        <v>2012</v>
      </c>
      <c r="K7" s="172" t="s">
        <v>2013</v>
      </c>
      <c r="L7" s="150" t="s">
        <v>2014</v>
      </c>
      <c r="M7" s="150" t="s">
        <v>2015</v>
      </c>
      <c r="N7" s="150" t="s">
        <v>7</v>
      </c>
      <c r="O7" s="169" t="s">
        <v>2016</v>
      </c>
      <c r="P7" s="169" t="s">
        <v>1993</v>
      </c>
      <c r="Q7" s="169" t="s">
        <v>14</v>
      </c>
      <c r="R7" s="173" t="s">
        <v>2017</v>
      </c>
      <c r="S7" s="169" t="s">
        <v>2018</v>
      </c>
      <c r="T7" s="169" t="s">
        <v>2019</v>
      </c>
      <c r="U7" s="150" t="s">
        <v>2262</v>
      </c>
      <c r="V7" s="169" t="s">
        <v>2021</v>
      </c>
      <c r="W7" s="169" t="s">
        <v>2022</v>
      </c>
      <c r="X7" s="169" t="s">
        <v>2023</v>
      </c>
      <c r="Y7" s="169" t="s">
        <v>2024</v>
      </c>
      <c r="Z7" s="169" t="s">
        <v>2025</v>
      </c>
      <c r="AA7" s="169" t="s">
        <v>2026</v>
      </c>
      <c r="AB7" s="169" t="s">
        <v>2027</v>
      </c>
      <c r="AC7" s="150" t="s">
        <v>81</v>
      </c>
    </row>
    <row r="8" spans="1:29" s="46" customFormat="1" ht="11.1" customHeight="1" x14ac:dyDescent="0.25">
      <c r="A8" s="482" t="s">
        <v>2028</v>
      </c>
      <c r="B8" s="439"/>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row>
    <row r="9" spans="1:29" s="46" customFormat="1" ht="9.9499999999999993" customHeight="1" x14ac:dyDescent="0.25">
      <c r="A9" s="482" t="s">
        <v>2029</v>
      </c>
      <c r="B9" s="439"/>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row>
    <row r="10" spans="1:29" s="46" customFormat="1" ht="33.75" customHeight="1" x14ac:dyDescent="0.25">
      <c r="A10" s="162" t="s">
        <v>629</v>
      </c>
      <c r="B10" s="163" t="s">
        <v>2073</v>
      </c>
      <c r="C10" s="163" t="s">
        <v>2074</v>
      </c>
      <c r="D10" s="163" t="s">
        <v>1941</v>
      </c>
      <c r="E10" s="163" t="s">
        <v>1942</v>
      </c>
      <c r="F10" s="163" t="s">
        <v>2032</v>
      </c>
      <c r="G10" s="163" t="s">
        <v>630</v>
      </c>
      <c r="H10" s="162" t="s">
        <v>1999</v>
      </c>
      <c r="I10" s="162" t="s">
        <v>2033</v>
      </c>
      <c r="J10" s="163" t="s">
        <v>410</v>
      </c>
      <c r="K10" s="162" t="s">
        <v>2076</v>
      </c>
      <c r="L10" s="161">
        <v>0</v>
      </c>
      <c r="M10" s="161">
        <v>231276.91</v>
      </c>
      <c r="N10" s="161">
        <v>231276.91</v>
      </c>
      <c r="O10" s="161">
        <v>0</v>
      </c>
      <c r="P10" s="161">
        <v>231276.91</v>
      </c>
      <c r="Q10" s="161">
        <v>231276.91</v>
      </c>
      <c r="R10" s="161">
        <v>231276.91</v>
      </c>
      <c r="S10" s="164" t="s">
        <v>2035</v>
      </c>
      <c r="T10" s="164" t="s">
        <v>2035</v>
      </c>
      <c r="U10" s="162" t="s">
        <v>2263</v>
      </c>
      <c r="V10" s="162" t="s">
        <v>647</v>
      </c>
      <c r="W10" s="162"/>
      <c r="X10" s="162" t="s">
        <v>647</v>
      </c>
      <c r="Y10" s="162" t="s">
        <v>646</v>
      </c>
      <c r="Z10" s="162"/>
      <c r="AA10" s="162" t="s">
        <v>646</v>
      </c>
      <c r="AB10" s="162" t="s">
        <v>646</v>
      </c>
      <c r="AC10" s="180" t="s">
        <v>2264</v>
      </c>
    </row>
    <row r="11" spans="1:29" s="46" customFormat="1" ht="16.5" customHeight="1" x14ac:dyDescent="0.25">
      <c r="A11" s="174"/>
      <c r="B11" s="175"/>
      <c r="C11" s="175"/>
      <c r="D11" s="175"/>
      <c r="E11" s="176" t="s">
        <v>22</v>
      </c>
      <c r="F11" s="175"/>
      <c r="G11" s="175"/>
      <c r="H11" s="174"/>
      <c r="I11" s="174"/>
      <c r="J11" s="175"/>
      <c r="K11" s="174"/>
      <c r="L11" s="177">
        <v>0</v>
      </c>
      <c r="M11" s="177">
        <v>231276.91</v>
      </c>
      <c r="N11" s="177">
        <v>231276.91</v>
      </c>
      <c r="O11" s="177">
        <v>0</v>
      </c>
      <c r="P11" s="177">
        <v>231276.91</v>
      </c>
      <c r="Q11" s="177">
        <v>231276.91</v>
      </c>
      <c r="R11" s="177">
        <v>231276.91</v>
      </c>
      <c r="S11" s="178" t="s">
        <v>2035</v>
      </c>
      <c r="T11" s="178" t="s">
        <v>2035</v>
      </c>
      <c r="U11" s="179"/>
      <c r="V11" s="174"/>
      <c r="W11" s="174"/>
      <c r="X11" s="174"/>
      <c r="Y11" s="174"/>
      <c r="Z11" s="174"/>
      <c r="AA11" s="174"/>
      <c r="AB11" s="174"/>
      <c r="AC11" s="180"/>
    </row>
    <row r="12" spans="1:29" s="46" customFormat="1" ht="20.25" customHeight="1" x14ac:dyDescent="0.25">
      <c r="A12" s="162" t="s">
        <v>629</v>
      </c>
      <c r="B12" s="163" t="s">
        <v>2078</v>
      </c>
      <c r="C12" s="163" t="s">
        <v>2079</v>
      </c>
      <c r="D12" s="163" t="s">
        <v>1887</v>
      </c>
      <c r="E12" s="163" t="s">
        <v>1888</v>
      </c>
      <c r="F12" s="163" t="s">
        <v>2032</v>
      </c>
      <c r="G12" s="163" t="s">
        <v>630</v>
      </c>
      <c r="H12" s="162" t="s">
        <v>1999</v>
      </c>
      <c r="I12" s="162" t="s">
        <v>2033</v>
      </c>
      <c r="J12" s="163" t="s">
        <v>410</v>
      </c>
      <c r="K12" s="162" t="s">
        <v>2076</v>
      </c>
      <c r="L12" s="161">
        <v>0</v>
      </c>
      <c r="M12" s="161">
        <v>611816.85</v>
      </c>
      <c r="N12" s="161">
        <v>611816.85</v>
      </c>
      <c r="O12" s="161">
        <v>0</v>
      </c>
      <c r="P12" s="161">
        <v>611816.85</v>
      </c>
      <c r="Q12" s="161">
        <v>611816.85</v>
      </c>
      <c r="R12" s="161">
        <v>611816.85</v>
      </c>
      <c r="S12" s="164" t="s">
        <v>2035</v>
      </c>
      <c r="T12" s="164" t="s">
        <v>2035</v>
      </c>
      <c r="U12" s="162" t="s">
        <v>2263</v>
      </c>
      <c r="V12" s="162" t="s">
        <v>647</v>
      </c>
      <c r="W12" s="162"/>
      <c r="X12" s="162" t="s">
        <v>647</v>
      </c>
      <c r="Y12" s="162" t="s">
        <v>646</v>
      </c>
      <c r="Z12" s="162"/>
      <c r="AA12" s="162" t="s">
        <v>646</v>
      </c>
      <c r="AB12" s="162" t="s">
        <v>646</v>
      </c>
      <c r="AC12" s="180" t="s">
        <v>2264</v>
      </c>
    </row>
    <row r="13" spans="1:29" s="46" customFormat="1" ht="16.5" customHeight="1" x14ac:dyDescent="0.25">
      <c r="A13" s="174"/>
      <c r="B13" s="175"/>
      <c r="C13" s="175"/>
      <c r="D13" s="175"/>
      <c r="E13" s="176" t="s">
        <v>22</v>
      </c>
      <c r="F13" s="175"/>
      <c r="G13" s="175"/>
      <c r="H13" s="174"/>
      <c r="I13" s="174"/>
      <c r="J13" s="175"/>
      <c r="K13" s="174"/>
      <c r="L13" s="177">
        <v>0</v>
      </c>
      <c r="M13" s="177">
        <v>611816.85</v>
      </c>
      <c r="N13" s="177">
        <v>611816.85</v>
      </c>
      <c r="O13" s="177">
        <v>0</v>
      </c>
      <c r="P13" s="177">
        <v>611816.85</v>
      </c>
      <c r="Q13" s="177">
        <v>611816.85</v>
      </c>
      <c r="R13" s="177">
        <v>611816.85</v>
      </c>
      <c r="S13" s="178" t="s">
        <v>2035</v>
      </c>
      <c r="T13" s="178" t="s">
        <v>2035</v>
      </c>
      <c r="U13" s="179"/>
      <c r="V13" s="174"/>
      <c r="W13" s="174"/>
      <c r="X13" s="174"/>
      <c r="Y13" s="174"/>
      <c r="Z13" s="174"/>
      <c r="AA13" s="174"/>
      <c r="AB13" s="174"/>
      <c r="AC13" s="179"/>
    </row>
    <row r="14" spans="1:29" s="46" customFormat="1" ht="40.5" customHeight="1" x14ac:dyDescent="0.25">
      <c r="A14" s="162" t="s">
        <v>629</v>
      </c>
      <c r="B14" s="163" t="s">
        <v>2104</v>
      </c>
      <c r="C14" s="163" t="s">
        <v>2105</v>
      </c>
      <c r="D14" s="163" t="s">
        <v>905</v>
      </c>
      <c r="E14" s="163" t="s">
        <v>906</v>
      </c>
      <c r="F14" s="163" t="s">
        <v>2032</v>
      </c>
      <c r="G14" s="163" t="s">
        <v>630</v>
      </c>
      <c r="H14" s="162" t="s">
        <v>1999</v>
      </c>
      <c r="I14" s="162" t="s">
        <v>2033</v>
      </c>
      <c r="J14" s="163" t="s">
        <v>410</v>
      </c>
      <c r="K14" s="162" t="s">
        <v>2076</v>
      </c>
      <c r="L14" s="161">
        <v>0</v>
      </c>
      <c r="M14" s="161">
        <v>239899.6</v>
      </c>
      <c r="N14" s="161">
        <v>239899.6</v>
      </c>
      <c r="O14" s="161">
        <v>0</v>
      </c>
      <c r="P14" s="161">
        <v>239899.6</v>
      </c>
      <c r="Q14" s="161">
        <v>239899.6</v>
      </c>
      <c r="R14" s="161">
        <v>239899.6</v>
      </c>
      <c r="S14" s="164" t="s">
        <v>2035</v>
      </c>
      <c r="T14" s="164" t="s">
        <v>2035</v>
      </c>
      <c r="U14" s="162" t="s">
        <v>2263</v>
      </c>
      <c r="V14" s="162" t="s">
        <v>671</v>
      </c>
      <c r="W14" s="162"/>
      <c r="X14" s="162" t="s">
        <v>671</v>
      </c>
      <c r="Y14" s="162" t="s">
        <v>646</v>
      </c>
      <c r="Z14" s="162"/>
      <c r="AA14" s="162" t="s">
        <v>646</v>
      </c>
      <c r="AB14" s="162" t="s">
        <v>646</v>
      </c>
      <c r="AC14" s="180" t="s">
        <v>2265</v>
      </c>
    </row>
    <row r="15" spans="1:29" s="46" customFormat="1" ht="40.5" customHeight="1" x14ac:dyDescent="0.25">
      <c r="A15" s="162" t="s">
        <v>2038</v>
      </c>
      <c r="B15" s="163" t="s">
        <v>2104</v>
      </c>
      <c r="C15" s="163" t="s">
        <v>2105</v>
      </c>
      <c r="D15" s="163" t="s">
        <v>907</v>
      </c>
      <c r="E15" s="163" t="s">
        <v>908</v>
      </c>
      <c r="F15" s="163" t="s">
        <v>2032</v>
      </c>
      <c r="G15" s="163" t="s">
        <v>630</v>
      </c>
      <c r="H15" s="162" t="s">
        <v>1999</v>
      </c>
      <c r="I15" s="162" t="s">
        <v>2033</v>
      </c>
      <c r="J15" s="163" t="s">
        <v>410</v>
      </c>
      <c r="K15" s="162" t="s">
        <v>2076</v>
      </c>
      <c r="L15" s="161">
        <v>0</v>
      </c>
      <c r="M15" s="161">
        <v>2707157.01</v>
      </c>
      <c r="N15" s="161">
        <v>2707157.01</v>
      </c>
      <c r="O15" s="161">
        <v>0</v>
      </c>
      <c r="P15" s="161">
        <v>2707157.01</v>
      </c>
      <c r="Q15" s="161">
        <v>2707157.01</v>
      </c>
      <c r="R15" s="161">
        <v>2707157.01</v>
      </c>
      <c r="S15" s="164" t="s">
        <v>2035</v>
      </c>
      <c r="T15" s="164" t="s">
        <v>2035</v>
      </c>
      <c r="U15" s="162" t="s">
        <v>2263</v>
      </c>
      <c r="V15" s="162" t="s">
        <v>647</v>
      </c>
      <c r="W15" s="162"/>
      <c r="X15" s="162" t="s">
        <v>647</v>
      </c>
      <c r="Y15" s="162" t="s">
        <v>646</v>
      </c>
      <c r="Z15" s="162"/>
      <c r="AA15" s="162" t="s">
        <v>646</v>
      </c>
      <c r="AB15" s="162" t="s">
        <v>646</v>
      </c>
      <c r="AC15" s="180" t="s">
        <v>2264</v>
      </c>
    </row>
    <row r="16" spans="1:29" s="46" customFormat="1" ht="16.5" customHeight="1" x14ac:dyDescent="0.25">
      <c r="A16" s="174"/>
      <c r="B16" s="175"/>
      <c r="C16" s="175"/>
      <c r="D16" s="175"/>
      <c r="E16" s="176" t="s">
        <v>22</v>
      </c>
      <c r="F16" s="175"/>
      <c r="G16" s="175"/>
      <c r="H16" s="174"/>
      <c r="I16" s="174"/>
      <c r="J16" s="175"/>
      <c r="K16" s="174"/>
      <c r="L16" s="177">
        <v>0</v>
      </c>
      <c r="M16" s="177">
        <v>2947056.61</v>
      </c>
      <c r="N16" s="177">
        <v>2947056.61</v>
      </c>
      <c r="O16" s="177">
        <v>0</v>
      </c>
      <c r="P16" s="177">
        <v>2947056.61</v>
      </c>
      <c r="Q16" s="177">
        <v>2947056.61</v>
      </c>
      <c r="R16" s="177">
        <v>2947056.61</v>
      </c>
      <c r="S16" s="178" t="s">
        <v>2035</v>
      </c>
      <c r="T16" s="178" t="s">
        <v>2035</v>
      </c>
      <c r="U16" s="179"/>
      <c r="V16" s="174"/>
      <c r="W16" s="174"/>
      <c r="X16" s="174"/>
      <c r="Y16" s="174"/>
      <c r="Z16" s="174"/>
      <c r="AA16" s="174"/>
      <c r="AB16" s="174"/>
      <c r="AC16" s="179"/>
    </row>
    <row r="17" spans="1:29" s="46" customFormat="1" ht="33.75" customHeight="1" x14ac:dyDescent="0.25">
      <c r="A17" s="162" t="s">
        <v>629</v>
      </c>
      <c r="B17" s="163" t="s">
        <v>2126</v>
      </c>
      <c r="C17" s="163" t="s">
        <v>2042</v>
      </c>
      <c r="D17" s="163" t="s">
        <v>823</v>
      </c>
      <c r="E17" s="163" t="s">
        <v>824</v>
      </c>
      <c r="F17" s="163" t="s">
        <v>2032</v>
      </c>
      <c r="G17" s="163" t="s">
        <v>630</v>
      </c>
      <c r="H17" s="162" t="s">
        <v>1999</v>
      </c>
      <c r="I17" s="162" t="s">
        <v>2033</v>
      </c>
      <c r="J17" s="163" t="s">
        <v>410</v>
      </c>
      <c r="K17" s="162" t="s">
        <v>2076</v>
      </c>
      <c r="L17" s="161">
        <v>0</v>
      </c>
      <c r="M17" s="161">
        <v>409239.23</v>
      </c>
      <c r="N17" s="161">
        <v>409239.23</v>
      </c>
      <c r="O17" s="161">
        <v>0</v>
      </c>
      <c r="P17" s="161">
        <v>409239.23</v>
      </c>
      <c r="Q17" s="161">
        <v>409239.23</v>
      </c>
      <c r="R17" s="161">
        <v>409239.23</v>
      </c>
      <c r="S17" s="164" t="s">
        <v>2035</v>
      </c>
      <c r="T17" s="164" t="s">
        <v>2035</v>
      </c>
      <c r="U17" s="162" t="s">
        <v>2263</v>
      </c>
      <c r="V17" s="162" t="s">
        <v>647</v>
      </c>
      <c r="W17" s="162"/>
      <c r="X17" s="162" t="s">
        <v>647</v>
      </c>
      <c r="Y17" s="162" t="s">
        <v>646</v>
      </c>
      <c r="Z17" s="162"/>
      <c r="AA17" s="162" t="s">
        <v>646</v>
      </c>
      <c r="AB17" s="162" t="s">
        <v>646</v>
      </c>
      <c r="AC17" s="180" t="s">
        <v>2264</v>
      </c>
    </row>
    <row r="18" spans="1:29" s="46" customFormat="1" ht="16.5" customHeight="1" x14ac:dyDescent="0.25">
      <c r="A18" s="174"/>
      <c r="B18" s="175"/>
      <c r="C18" s="175"/>
      <c r="D18" s="175"/>
      <c r="E18" s="176" t="s">
        <v>22</v>
      </c>
      <c r="F18" s="175"/>
      <c r="G18" s="175"/>
      <c r="H18" s="174"/>
      <c r="I18" s="174"/>
      <c r="J18" s="175"/>
      <c r="K18" s="174"/>
      <c r="L18" s="177">
        <v>0</v>
      </c>
      <c r="M18" s="177">
        <v>409239.23</v>
      </c>
      <c r="N18" s="177">
        <v>409239.23</v>
      </c>
      <c r="O18" s="177">
        <v>0</v>
      </c>
      <c r="P18" s="177">
        <v>409239.23</v>
      </c>
      <c r="Q18" s="177">
        <v>409239.23</v>
      </c>
      <c r="R18" s="177">
        <v>409239.23</v>
      </c>
      <c r="S18" s="178" t="s">
        <v>2035</v>
      </c>
      <c r="T18" s="178" t="s">
        <v>2035</v>
      </c>
      <c r="U18" s="179"/>
      <c r="V18" s="174"/>
      <c r="W18" s="174"/>
      <c r="X18" s="174"/>
      <c r="Y18" s="174"/>
      <c r="Z18" s="174"/>
      <c r="AA18" s="174"/>
      <c r="AB18" s="174"/>
      <c r="AC18" s="179"/>
    </row>
    <row r="19" spans="1:29" s="46" customFormat="1" ht="40.5" customHeight="1" x14ac:dyDescent="0.25">
      <c r="A19" s="162" t="s">
        <v>629</v>
      </c>
      <c r="B19" s="163" t="s">
        <v>2045</v>
      </c>
      <c r="C19" s="163" t="s">
        <v>2046</v>
      </c>
      <c r="D19" s="163" t="s">
        <v>1982</v>
      </c>
      <c r="E19" s="163" t="s">
        <v>1983</v>
      </c>
      <c r="F19" s="163" t="s">
        <v>2032</v>
      </c>
      <c r="G19" s="163" t="s">
        <v>630</v>
      </c>
      <c r="H19" s="162" t="s">
        <v>1999</v>
      </c>
      <c r="I19" s="162" t="s">
        <v>2033</v>
      </c>
      <c r="J19" s="163" t="s">
        <v>410</v>
      </c>
      <c r="K19" s="162" t="s">
        <v>2076</v>
      </c>
      <c r="L19" s="161">
        <v>0</v>
      </c>
      <c r="M19" s="161">
        <v>1741196.72</v>
      </c>
      <c r="N19" s="161">
        <v>1741196.72</v>
      </c>
      <c r="O19" s="161">
        <v>0</v>
      </c>
      <c r="P19" s="161">
        <v>1741196.72</v>
      </c>
      <c r="Q19" s="161">
        <v>1741196.72</v>
      </c>
      <c r="R19" s="161">
        <v>1741196.72</v>
      </c>
      <c r="S19" s="164" t="s">
        <v>2035</v>
      </c>
      <c r="T19" s="164" t="s">
        <v>2035</v>
      </c>
      <c r="U19" s="162" t="s">
        <v>2263</v>
      </c>
      <c r="V19" s="162" t="s">
        <v>647</v>
      </c>
      <c r="W19" s="162"/>
      <c r="X19" s="162" t="s">
        <v>647</v>
      </c>
      <c r="Y19" s="162" t="s">
        <v>646</v>
      </c>
      <c r="Z19" s="162"/>
      <c r="AA19" s="162" t="s">
        <v>646</v>
      </c>
      <c r="AB19" s="162" t="s">
        <v>646</v>
      </c>
      <c r="AC19" s="180" t="s">
        <v>2264</v>
      </c>
    </row>
    <row r="20" spans="1:29" s="46" customFormat="1" ht="16.5" customHeight="1" x14ac:dyDescent="0.25">
      <c r="A20" s="174"/>
      <c r="B20" s="175"/>
      <c r="C20" s="175"/>
      <c r="D20" s="175"/>
      <c r="E20" s="176" t="s">
        <v>22</v>
      </c>
      <c r="F20" s="175"/>
      <c r="G20" s="175"/>
      <c r="H20" s="174"/>
      <c r="I20" s="174"/>
      <c r="J20" s="175"/>
      <c r="K20" s="174"/>
      <c r="L20" s="177">
        <v>0</v>
      </c>
      <c r="M20" s="177">
        <v>1741196.72</v>
      </c>
      <c r="N20" s="177">
        <v>1741196.72</v>
      </c>
      <c r="O20" s="177">
        <v>0</v>
      </c>
      <c r="P20" s="177">
        <v>1741196.72</v>
      </c>
      <c r="Q20" s="177">
        <v>1741196.72</v>
      </c>
      <c r="R20" s="177">
        <v>1741196.72</v>
      </c>
      <c r="S20" s="178" t="s">
        <v>2035</v>
      </c>
      <c r="T20" s="178" t="s">
        <v>2035</v>
      </c>
      <c r="U20" s="179"/>
      <c r="V20" s="174"/>
      <c r="W20" s="174"/>
      <c r="X20" s="174"/>
      <c r="Y20" s="174"/>
      <c r="Z20" s="174"/>
      <c r="AA20" s="174"/>
      <c r="AB20" s="174"/>
      <c r="AC20" s="179"/>
    </row>
    <row r="21" spans="1:29" s="46" customFormat="1" ht="33.75" customHeight="1" x14ac:dyDescent="0.25">
      <c r="A21" s="162" t="s">
        <v>629</v>
      </c>
      <c r="B21" s="163" t="s">
        <v>2153</v>
      </c>
      <c r="C21" s="163" t="s">
        <v>2147</v>
      </c>
      <c r="D21" s="163" t="s">
        <v>1777</v>
      </c>
      <c r="E21" s="163" t="s">
        <v>1778</v>
      </c>
      <c r="F21" s="163" t="s">
        <v>2032</v>
      </c>
      <c r="G21" s="163" t="s">
        <v>630</v>
      </c>
      <c r="H21" s="162" t="s">
        <v>1999</v>
      </c>
      <c r="I21" s="162" t="s">
        <v>2033</v>
      </c>
      <c r="J21" s="163" t="s">
        <v>410</v>
      </c>
      <c r="K21" s="162" t="s">
        <v>2076</v>
      </c>
      <c r="L21" s="161">
        <v>0</v>
      </c>
      <c r="M21" s="161">
        <v>2110451.63</v>
      </c>
      <c r="N21" s="161">
        <v>2110451.63</v>
      </c>
      <c r="O21" s="161">
        <v>63695.869999999901</v>
      </c>
      <c r="P21" s="161">
        <v>2046755.76</v>
      </c>
      <c r="Q21" s="161">
        <v>2110451.63</v>
      </c>
      <c r="R21" s="161">
        <v>2110451.63</v>
      </c>
      <c r="S21" s="164" t="s">
        <v>2035</v>
      </c>
      <c r="T21" s="164" t="s">
        <v>2035</v>
      </c>
      <c r="U21" s="162" t="s">
        <v>2263</v>
      </c>
      <c r="V21" s="162" t="s">
        <v>660</v>
      </c>
      <c r="W21" s="162" t="s">
        <v>759</v>
      </c>
      <c r="X21" s="162" t="s">
        <v>660</v>
      </c>
      <c r="Y21" s="162" t="s">
        <v>775</v>
      </c>
      <c r="Z21" s="162" t="s">
        <v>646</v>
      </c>
      <c r="AA21" s="162" t="s">
        <v>775</v>
      </c>
      <c r="AB21" s="165">
        <v>43346</v>
      </c>
      <c r="AC21" s="180" t="s">
        <v>2266</v>
      </c>
    </row>
    <row r="22" spans="1:29" s="46" customFormat="1" ht="33.75" customHeight="1" x14ac:dyDescent="0.25">
      <c r="A22" s="162" t="s">
        <v>2038</v>
      </c>
      <c r="B22" s="163" t="s">
        <v>2149</v>
      </c>
      <c r="C22" s="163" t="s">
        <v>2147</v>
      </c>
      <c r="D22" s="163" t="s">
        <v>811</v>
      </c>
      <c r="E22" s="163" t="s">
        <v>812</v>
      </c>
      <c r="F22" s="163" t="s">
        <v>2032</v>
      </c>
      <c r="G22" s="163" t="s">
        <v>630</v>
      </c>
      <c r="H22" s="162" t="s">
        <v>1999</v>
      </c>
      <c r="I22" s="162" t="s">
        <v>2033</v>
      </c>
      <c r="J22" s="163" t="s">
        <v>410</v>
      </c>
      <c r="K22" s="162" t="s">
        <v>2076</v>
      </c>
      <c r="L22" s="161">
        <v>0</v>
      </c>
      <c r="M22" s="161">
        <v>469602.94</v>
      </c>
      <c r="N22" s="161">
        <v>469602.94</v>
      </c>
      <c r="O22" s="161">
        <v>0</v>
      </c>
      <c r="P22" s="161">
        <v>469602.94</v>
      </c>
      <c r="Q22" s="161">
        <v>469602.94</v>
      </c>
      <c r="R22" s="161">
        <v>469602.94</v>
      </c>
      <c r="S22" s="164" t="s">
        <v>2035</v>
      </c>
      <c r="T22" s="164" t="s">
        <v>2035</v>
      </c>
      <c r="U22" s="162" t="s">
        <v>2263</v>
      </c>
      <c r="V22" s="162" t="s">
        <v>647</v>
      </c>
      <c r="W22" s="162"/>
      <c r="X22" s="162" t="s">
        <v>647</v>
      </c>
      <c r="Y22" s="162" t="s">
        <v>646</v>
      </c>
      <c r="Z22" s="162"/>
      <c r="AA22" s="162" t="s">
        <v>646</v>
      </c>
      <c r="AB22" s="162" t="s">
        <v>646</v>
      </c>
      <c r="AC22" s="180" t="s">
        <v>2264</v>
      </c>
    </row>
    <row r="23" spans="1:29" s="46" customFormat="1" ht="33.75" customHeight="1" x14ac:dyDescent="0.25">
      <c r="A23" s="162" t="s">
        <v>1692</v>
      </c>
      <c r="B23" s="163" t="s">
        <v>2155</v>
      </c>
      <c r="C23" s="163" t="s">
        <v>2147</v>
      </c>
      <c r="D23" s="163" t="s">
        <v>1761</v>
      </c>
      <c r="E23" s="163" t="s">
        <v>1762</v>
      </c>
      <c r="F23" s="163" t="s">
        <v>2032</v>
      </c>
      <c r="G23" s="163" t="s">
        <v>630</v>
      </c>
      <c r="H23" s="162" t="s">
        <v>1999</v>
      </c>
      <c r="I23" s="162" t="s">
        <v>2033</v>
      </c>
      <c r="J23" s="163" t="s">
        <v>410</v>
      </c>
      <c r="K23" s="162" t="s">
        <v>2076</v>
      </c>
      <c r="L23" s="161">
        <v>0</v>
      </c>
      <c r="M23" s="161">
        <v>1298009.82</v>
      </c>
      <c r="N23" s="161">
        <v>1298009.82</v>
      </c>
      <c r="O23" s="161">
        <v>0</v>
      </c>
      <c r="P23" s="161">
        <v>1298009.82</v>
      </c>
      <c r="Q23" s="161">
        <v>1298009.82</v>
      </c>
      <c r="R23" s="161">
        <v>1298009.82</v>
      </c>
      <c r="S23" s="164" t="s">
        <v>2035</v>
      </c>
      <c r="T23" s="164" t="s">
        <v>2035</v>
      </c>
      <c r="U23" s="162" t="s">
        <v>2263</v>
      </c>
      <c r="V23" s="162" t="s">
        <v>647</v>
      </c>
      <c r="W23" s="162"/>
      <c r="X23" s="162" t="s">
        <v>647</v>
      </c>
      <c r="Y23" s="162" t="s">
        <v>646</v>
      </c>
      <c r="Z23" s="162"/>
      <c r="AA23" s="162" t="s">
        <v>646</v>
      </c>
      <c r="AB23" s="162" t="s">
        <v>646</v>
      </c>
      <c r="AC23" s="180" t="s">
        <v>2264</v>
      </c>
    </row>
    <row r="24" spans="1:29" s="46" customFormat="1" ht="33.75" customHeight="1" x14ac:dyDescent="0.25">
      <c r="A24" s="162" t="s">
        <v>2051</v>
      </c>
      <c r="B24" s="163" t="s">
        <v>2157</v>
      </c>
      <c r="C24" s="163" t="s">
        <v>2147</v>
      </c>
      <c r="D24" s="163" t="s">
        <v>1897</v>
      </c>
      <c r="E24" s="163" t="s">
        <v>1898</v>
      </c>
      <c r="F24" s="163" t="s">
        <v>2032</v>
      </c>
      <c r="G24" s="163" t="s">
        <v>630</v>
      </c>
      <c r="H24" s="162" t="s">
        <v>1999</v>
      </c>
      <c r="I24" s="162" t="s">
        <v>2033</v>
      </c>
      <c r="J24" s="163" t="s">
        <v>410</v>
      </c>
      <c r="K24" s="162" t="s">
        <v>2076</v>
      </c>
      <c r="L24" s="161">
        <v>0</v>
      </c>
      <c r="M24" s="161">
        <v>1873006.05</v>
      </c>
      <c r="N24" s="161">
        <v>1873006.05</v>
      </c>
      <c r="O24" s="161">
        <v>0</v>
      </c>
      <c r="P24" s="161">
        <v>1873006.05</v>
      </c>
      <c r="Q24" s="161">
        <v>1873006.05</v>
      </c>
      <c r="R24" s="161">
        <v>1873006.05</v>
      </c>
      <c r="S24" s="164" t="s">
        <v>2035</v>
      </c>
      <c r="T24" s="164" t="s">
        <v>2035</v>
      </c>
      <c r="U24" s="162" t="s">
        <v>2263</v>
      </c>
      <c r="V24" s="162" t="s">
        <v>647</v>
      </c>
      <c r="W24" s="162"/>
      <c r="X24" s="162" t="s">
        <v>647</v>
      </c>
      <c r="Y24" s="162" t="s">
        <v>646</v>
      </c>
      <c r="Z24" s="162"/>
      <c r="AA24" s="162" t="s">
        <v>646</v>
      </c>
      <c r="AB24" s="162" t="s">
        <v>646</v>
      </c>
      <c r="AC24" s="180" t="s">
        <v>2264</v>
      </c>
    </row>
    <row r="25" spans="1:29" s="46" customFormat="1" ht="16.5" customHeight="1" x14ac:dyDescent="0.25">
      <c r="A25" s="174"/>
      <c r="B25" s="175"/>
      <c r="C25" s="175"/>
      <c r="D25" s="175"/>
      <c r="E25" s="176" t="s">
        <v>22</v>
      </c>
      <c r="F25" s="175"/>
      <c r="G25" s="175"/>
      <c r="H25" s="174"/>
      <c r="I25" s="174"/>
      <c r="J25" s="175"/>
      <c r="K25" s="174"/>
      <c r="L25" s="177">
        <v>0</v>
      </c>
      <c r="M25" s="177">
        <v>5751070.4400000004</v>
      </c>
      <c r="N25" s="177">
        <v>5751070.4400000004</v>
      </c>
      <c r="O25" s="177">
        <v>63695.869999999901</v>
      </c>
      <c r="P25" s="177">
        <v>5687374.5700000003</v>
      </c>
      <c r="Q25" s="177">
        <v>5751070.4400000004</v>
      </c>
      <c r="R25" s="177">
        <v>5751070.4400000004</v>
      </c>
      <c r="S25" s="178" t="s">
        <v>2035</v>
      </c>
      <c r="T25" s="178" t="s">
        <v>2035</v>
      </c>
      <c r="U25" s="179"/>
      <c r="V25" s="174"/>
      <c r="W25" s="174"/>
      <c r="X25" s="174"/>
      <c r="Y25" s="174"/>
      <c r="Z25" s="174"/>
      <c r="AA25" s="174"/>
      <c r="AB25" s="174"/>
      <c r="AC25" s="179"/>
    </row>
    <row r="26" spans="1:29" s="46" customFormat="1" ht="20.25" customHeight="1" x14ac:dyDescent="0.25">
      <c r="A26" s="162" t="s">
        <v>629</v>
      </c>
      <c r="B26" s="163" t="s">
        <v>2160</v>
      </c>
      <c r="C26" s="163" t="s">
        <v>2161</v>
      </c>
      <c r="D26" s="163" t="s">
        <v>788</v>
      </c>
      <c r="E26" s="163" t="s">
        <v>789</v>
      </c>
      <c r="F26" s="163" t="s">
        <v>2032</v>
      </c>
      <c r="G26" s="163" t="s">
        <v>630</v>
      </c>
      <c r="H26" s="162" t="s">
        <v>1999</v>
      </c>
      <c r="I26" s="162" t="s">
        <v>2033</v>
      </c>
      <c r="J26" s="163" t="s">
        <v>410</v>
      </c>
      <c r="K26" s="162" t="s">
        <v>2076</v>
      </c>
      <c r="L26" s="161">
        <v>0</v>
      </c>
      <c r="M26" s="161">
        <v>649559.16</v>
      </c>
      <c r="N26" s="161">
        <v>649559.16</v>
      </c>
      <c r="O26" s="161">
        <v>0</v>
      </c>
      <c r="P26" s="161">
        <v>649559.16</v>
      </c>
      <c r="Q26" s="161">
        <v>649559.16</v>
      </c>
      <c r="R26" s="161">
        <v>649559.16</v>
      </c>
      <c r="S26" s="164" t="s">
        <v>2035</v>
      </c>
      <c r="T26" s="164" t="s">
        <v>2035</v>
      </c>
      <c r="U26" s="162" t="s">
        <v>2263</v>
      </c>
      <c r="V26" s="162" t="s">
        <v>647</v>
      </c>
      <c r="W26" s="162"/>
      <c r="X26" s="162" t="s">
        <v>647</v>
      </c>
      <c r="Y26" s="162" t="s">
        <v>646</v>
      </c>
      <c r="Z26" s="162"/>
      <c r="AA26" s="162" t="s">
        <v>646</v>
      </c>
      <c r="AB26" s="162" t="s">
        <v>646</v>
      </c>
      <c r="AC26" s="180" t="s">
        <v>2264</v>
      </c>
    </row>
    <row r="27" spans="1:29" s="46" customFormat="1" ht="16.5" customHeight="1" x14ac:dyDescent="0.25">
      <c r="A27" s="174"/>
      <c r="B27" s="175"/>
      <c r="C27" s="175"/>
      <c r="D27" s="175"/>
      <c r="E27" s="176" t="s">
        <v>22</v>
      </c>
      <c r="F27" s="175"/>
      <c r="G27" s="175"/>
      <c r="H27" s="174"/>
      <c r="I27" s="174"/>
      <c r="J27" s="175"/>
      <c r="K27" s="174"/>
      <c r="L27" s="177">
        <v>0</v>
      </c>
      <c r="M27" s="177">
        <v>649559.16</v>
      </c>
      <c r="N27" s="177">
        <v>649559.16</v>
      </c>
      <c r="O27" s="177">
        <v>0</v>
      </c>
      <c r="P27" s="177">
        <v>649559.16</v>
      </c>
      <c r="Q27" s="177">
        <v>649559.16</v>
      </c>
      <c r="R27" s="177">
        <v>649559.16</v>
      </c>
      <c r="S27" s="178" t="s">
        <v>2035</v>
      </c>
      <c r="T27" s="178" t="s">
        <v>2035</v>
      </c>
      <c r="U27" s="179"/>
      <c r="V27" s="174"/>
      <c r="W27" s="174"/>
      <c r="X27" s="174"/>
      <c r="Y27" s="174"/>
      <c r="Z27" s="174"/>
      <c r="AA27" s="174"/>
      <c r="AB27" s="174"/>
      <c r="AC27" s="179"/>
    </row>
    <row r="28" spans="1:29" s="46" customFormat="1" ht="20.25" customHeight="1" x14ac:dyDescent="0.25">
      <c r="A28" s="162" t="s">
        <v>629</v>
      </c>
      <c r="B28" s="163" t="s">
        <v>2163</v>
      </c>
      <c r="C28" s="163" t="s">
        <v>2164</v>
      </c>
      <c r="D28" s="163" t="s">
        <v>644</v>
      </c>
      <c r="E28" s="163" t="s">
        <v>645</v>
      </c>
      <c r="F28" s="163" t="s">
        <v>2032</v>
      </c>
      <c r="G28" s="163" t="s">
        <v>630</v>
      </c>
      <c r="H28" s="162" t="s">
        <v>1999</v>
      </c>
      <c r="I28" s="162" t="s">
        <v>2033</v>
      </c>
      <c r="J28" s="163" t="s">
        <v>410</v>
      </c>
      <c r="K28" s="162" t="s">
        <v>2076</v>
      </c>
      <c r="L28" s="161">
        <v>0</v>
      </c>
      <c r="M28" s="161">
        <v>1292701.54</v>
      </c>
      <c r="N28" s="161">
        <v>1292701.54</v>
      </c>
      <c r="O28" s="161">
        <v>0</v>
      </c>
      <c r="P28" s="161">
        <v>1292701.54</v>
      </c>
      <c r="Q28" s="161">
        <v>1292701.54</v>
      </c>
      <c r="R28" s="161">
        <v>1292701.54</v>
      </c>
      <c r="S28" s="164" t="s">
        <v>2035</v>
      </c>
      <c r="T28" s="164" t="s">
        <v>2035</v>
      </c>
      <c r="U28" s="162" t="s">
        <v>2263</v>
      </c>
      <c r="V28" s="162" t="s">
        <v>647</v>
      </c>
      <c r="W28" s="162"/>
      <c r="X28" s="162" t="s">
        <v>647</v>
      </c>
      <c r="Y28" s="162" t="s">
        <v>646</v>
      </c>
      <c r="Z28" s="162"/>
      <c r="AA28" s="162" t="s">
        <v>646</v>
      </c>
      <c r="AB28" s="162" t="s">
        <v>646</v>
      </c>
      <c r="AC28" s="180" t="s">
        <v>2264</v>
      </c>
    </row>
    <row r="29" spans="1:29" s="46" customFormat="1" ht="27" customHeight="1" x14ac:dyDescent="0.25">
      <c r="A29" s="162" t="s">
        <v>2038</v>
      </c>
      <c r="B29" s="163" t="s">
        <v>2166</v>
      </c>
      <c r="C29" s="163" t="s">
        <v>2164</v>
      </c>
      <c r="D29" s="163" t="s">
        <v>687</v>
      </c>
      <c r="E29" s="163" t="s">
        <v>688</v>
      </c>
      <c r="F29" s="163" t="s">
        <v>2032</v>
      </c>
      <c r="G29" s="163" t="s">
        <v>630</v>
      </c>
      <c r="H29" s="162" t="s">
        <v>1999</v>
      </c>
      <c r="I29" s="162" t="s">
        <v>2033</v>
      </c>
      <c r="J29" s="163" t="s">
        <v>410</v>
      </c>
      <c r="K29" s="162" t="s">
        <v>2076</v>
      </c>
      <c r="L29" s="161">
        <v>0</v>
      </c>
      <c r="M29" s="161">
        <v>3653956.32</v>
      </c>
      <c r="N29" s="161">
        <v>3653956.32</v>
      </c>
      <c r="O29" s="161">
        <v>0</v>
      </c>
      <c r="P29" s="161">
        <v>3653956.32</v>
      </c>
      <c r="Q29" s="161">
        <v>3653956.32</v>
      </c>
      <c r="R29" s="161">
        <v>3653956.32</v>
      </c>
      <c r="S29" s="164" t="s">
        <v>2035</v>
      </c>
      <c r="T29" s="164" t="s">
        <v>2035</v>
      </c>
      <c r="U29" s="162" t="s">
        <v>2263</v>
      </c>
      <c r="V29" s="162" t="s">
        <v>647</v>
      </c>
      <c r="W29" s="162"/>
      <c r="X29" s="162" t="s">
        <v>647</v>
      </c>
      <c r="Y29" s="162" t="s">
        <v>646</v>
      </c>
      <c r="Z29" s="162"/>
      <c r="AA29" s="162" t="s">
        <v>646</v>
      </c>
      <c r="AB29" s="162" t="s">
        <v>646</v>
      </c>
      <c r="AC29" s="180" t="s">
        <v>2264</v>
      </c>
    </row>
    <row r="30" spans="1:29" s="46" customFormat="1" ht="16.5" customHeight="1" x14ac:dyDescent="0.25">
      <c r="A30" s="174"/>
      <c r="B30" s="175"/>
      <c r="C30" s="175"/>
      <c r="D30" s="175"/>
      <c r="E30" s="176" t="s">
        <v>22</v>
      </c>
      <c r="F30" s="175"/>
      <c r="G30" s="175"/>
      <c r="H30" s="174"/>
      <c r="I30" s="174"/>
      <c r="J30" s="175"/>
      <c r="K30" s="174"/>
      <c r="L30" s="177">
        <v>0</v>
      </c>
      <c r="M30" s="177">
        <v>4946657.8600000003</v>
      </c>
      <c r="N30" s="177">
        <v>4946657.8600000003</v>
      </c>
      <c r="O30" s="177">
        <v>0</v>
      </c>
      <c r="P30" s="177">
        <v>4946657.8600000003</v>
      </c>
      <c r="Q30" s="177">
        <v>4946657.8600000003</v>
      </c>
      <c r="R30" s="177">
        <v>4946657.8600000003</v>
      </c>
      <c r="S30" s="178" t="s">
        <v>2035</v>
      </c>
      <c r="T30" s="178" t="s">
        <v>2035</v>
      </c>
      <c r="U30" s="179"/>
      <c r="V30" s="174"/>
      <c r="W30" s="174"/>
      <c r="X30" s="174"/>
      <c r="Y30" s="174"/>
      <c r="Z30" s="174"/>
      <c r="AA30" s="174"/>
      <c r="AB30" s="174"/>
      <c r="AC30" s="179"/>
    </row>
    <row r="31" spans="1:29" s="46" customFormat="1" ht="27" customHeight="1" x14ac:dyDescent="0.25">
      <c r="A31" s="162" t="s">
        <v>629</v>
      </c>
      <c r="B31" s="163" t="s">
        <v>2267</v>
      </c>
      <c r="C31" s="163" t="s">
        <v>2268</v>
      </c>
      <c r="D31" s="163" t="s">
        <v>1867</v>
      </c>
      <c r="E31" s="163" t="s">
        <v>1868</v>
      </c>
      <c r="F31" s="163" t="s">
        <v>2032</v>
      </c>
      <c r="G31" s="163" t="s">
        <v>630</v>
      </c>
      <c r="H31" s="162" t="s">
        <v>1999</v>
      </c>
      <c r="I31" s="162" t="s">
        <v>2033</v>
      </c>
      <c r="J31" s="163" t="s">
        <v>410</v>
      </c>
      <c r="K31" s="162" t="s">
        <v>2076</v>
      </c>
      <c r="L31" s="161">
        <v>0</v>
      </c>
      <c r="M31" s="161">
        <v>473748.78</v>
      </c>
      <c r="N31" s="161">
        <v>473748.78</v>
      </c>
      <c r="O31" s="161">
        <v>0</v>
      </c>
      <c r="P31" s="161">
        <v>473748.78</v>
      </c>
      <c r="Q31" s="161">
        <v>473748.78</v>
      </c>
      <c r="R31" s="161">
        <v>473748.78</v>
      </c>
      <c r="S31" s="164" t="s">
        <v>2035</v>
      </c>
      <c r="T31" s="164" t="s">
        <v>2035</v>
      </c>
      <c r="U31" s="162" t="s">
        <v>2263</v>
      </c>
      <c r="V31" s="162" t="s">
        <v>647</v>
      </c>
      <c r="W31" s="162"/>
      <c r="X31" s="162" t="s">
        <v>647</v>
      </c>
      <c r="Y31" s="162" t="s">
        <v>646</v>
      </c>
      <c r="Z31" s="162"/>
      <c r="AA31" s="162" t="s">
        <v>646</v>
      </c>
      <c r="AB31" s="162" t="s">
        <v>646</v>
      </c>
      <c r="AC31" s="180" t="s">
        <v>2264</v>
      </c>
    </row>
    <row r="32" spans="1:29" s="46" customFormat="1" ht="16.5" customHeight="1" x14ac:dyDescent="0.25">
      <c r="A32" s="174"/>
      <c r="B32" s="175"/>
      <c r="C32" s="175"/>
      <c r="D32" s="175"/>
      <c r="E32" s="176" t="s">
        <v>22</v>
      </c>
      <c r="F32" s="175"/>
      <c r="G32" s="175"/>
      <c r="H32" s="174"/>
      <c r="I32" s="174"/>
      <c r="J32" s="175"/>
      <c r="K32" s="174"/>
      <c r="L32" s="177">
        <v>0</v>
      </c>
      <c r="M32" s="177">
        <v>473748.78</v>
      </c>
      <c r="N32" s="177">
        <v>473748.78</v>
      </c>
      <c r="O32" s="177">
        <v>0</v>
      </c>
      <c r="P32" s="177">
        <v>473748.78</v>
      </c>
      <c r="Q32" s="177">
        <v>473748.78</v>
      </c>
      <c r="R32" s="177">
        <v>473748.78</v>
      </c>
      <c r="S32" s="178" t="s">
        <v>2035</v>
      </c>
      <c r="T32" s="178" t="s">
        <v>2035</v>
      </c>
      <c r="U32" s="179"/>
      <c r="V32" s="174"/>
      <c r="W32" s="174"/>
      <c r="X32" s="174"/>
      <c r="Y32" s="174"/>
      <c r="Z32" s="174"/>
      <c r="AA32" s="174"/>
      <c r="AB32" s="174"/>
      <c r="AC32" s="179"/>
    </row>
    <row r="33" spans="1:29" s="46" customFormat="1" ht="20.25" customHeight="1" x14ac:dyDescent="0.25">
      <c r="A33" s="162" t="s">
        <v>629</v>
      </c>
      <c r="B33" s="163" t="s">
        <v>2170</v>
      </c>
      <c r="C33" s="163" t="s">
        <v>2171</v>
      </c>
      <c r="D33" s="163" t="s">
        <v>752</v>
      </c>
      <c r="E33" s="163" t="s">
        <v>753</v>
      </c>
      <c r="F33" s="163" t="s">
        <v>2032</v>
      </c>
      <c r="G33" s="163" t="s">
        <v>630</v>
      </c>
      <c r="H33" s="162" t="s">
        <v>1999</v>
      </c>
      <c r="I33" s="162" t="s">
        <v>2033</v>
      </c>
      <c r="J33" s="163" t="s">
        <v>410</v>
      </c>
      <c r="K33" s="162" t="s">
        <v>2076</v>
      </c>
      <c r="L33" s="161">
        <v>0</v>
      </c>
      <c r="M33" s="161">
        <v>1387145.88</v>
      </c>
      <c r="N33" s="161">
        <v>1387145.88</v>
      </c>
      <c r="O33" s="161">
        <v>0</v>
      </c>
      <c r="P33" s="161">
        <v>1387145.88</v>
      </c>
      <c r="Q33" s="161">
        <v>1387145.88</v>
      </c>
      <c r="R33" s="161">
        <v>1387145.88</v>
      </c>
      <c r="S33" s="164" t="s">
        <v>2035</v>
      </c>
      <c r="T33" s="164" t="s">
        <v>2035</v>
      </c>
      <c r="U33" s="162" t="s">
        <v>2263</v>
      </c>
      <c r="V33" s="162" t="s">
        <v>647</v>
      </c>
      <c r="W33" s="162"/>
      <c r="X33" s="162" t="s">
        <v>647</v>
      </c>
      <c r="Y33" s="162" t="s">
        <v>646</v>
      </c>
      <c r="Z33" s="162"/>
      <c r="AA33" s="162" t="s">
        <v>646</v>
      </c>
      <c r="AB33" s="162" t="s">
        <v>646</v>
      </c>
      <c r="AC33" s="180" t="s">
        <v>2264</v>
      </c>
    </row>
    <row r="34" spans="1:29" s="46" customFormat="1" ht="16.5" customHeight="1" x14ac:dyDescent="0.25">
      <c r="A34" s="174"/>
      <c r="B34" s="175"/>
      <c r="C34" s="175"/>
      <c r="D34" s="175"/>
      <c r="E34" s="176" t="s">
        <v>22</v>
      </c>
      <c r="F34" s="175"/>
      <c r="G34" s="175"/>
      <c r="H34" s="174"/>
      <c r="I34" s="174"/>
      <c r="J34" s="175"/>
      <c r="K34" s="174"/>
      <c r="L34" s="177">
        <v>0</v>
      </c>
      <c r="M34" s="177">
        <v>1387145.88</v>
      </c>
      <c r="N34" s="177">
        <v>1387145.88</v>
      </c>
      <c r="O34" s="177">
        <v>0</v>
      </c>
      <c r="P34" s="177">
        <v>1387145.88</v>
      </c>
      <c r="Q34" s="177">
        <v>1387145.88</v>
      </c>
      <c r="R34" s="177">
        <v>1387145.88</v>
      </c>
      <c r="S34" s="178" t="s">
        <v>2035</v>
      </c>
      <c r="T34" s="178" t="s">
        <v>2035</v>
      </c>
      <c r="U34" s="179"/>
      <c r="V34" s="174"/>
      <c r="W34" s="174"/>
      <c r="X34" s="174"/>
      <c r="Y34" s="174"/>
      <c r="Z34" s="174"/>
      <c r="AA34" s="174"/>
      <c r="AB34" s="174"/>
      <c r="AC34" s="179"/>
    </row>
    <row r="35" spans="1:29" s="46" customFormat="1" ht="47.25" customHeight="1" x14ac:dyDescent="0.25">
      <c r="A35" s="162" t="s">
        <v>629</v>
      </c>
      <c r="B35" s="163" t="s">
        <v>2175</v>
      </c>
      <c r="C35" s="163" t="s">
        <v>2176</v>
      </c>
      <c r="D35" s="163" t="s">
        <v>768</v>
      </c>
      <c r="E35" s="163" t="s">
        <v>769</v>
      </c>
      <c r="F35" s="163" t="s">
        <v>2032</v>
      </c>
      <c r="G35" s="163" t="s">
        <v>630</v>
      </c>
      <c r="H35" s="162" t="s">
        <v>1999</v>
      </c>
      <c r="I35" s="162" t="s">
        <v>2033</v>
      </c>
      <c r="J35" s="163" t="s">
        <v>410</v>
      </c>
      <c r="K35" s="162" t="s">
        <v>2269</v>
      </c>
      <c r="L35" s="161">
        <v>0</v>
      </c>
      <c r="M35" s="161">
        <v>64254.080000000002</v>
      </c>
      <c r="N35" s="161">
        <v>64254.080000000002</v>
      </c>
      <c r="O35" s="161">
        <v>64254.080000000002</v>
      </c>
      <c r="P35" s="161">
        <v>0</v>
      </c>
      <c r="Q35" s="161">
        <v>64254.080000000002</v>
      </c>
      <c r="R35" s="161">
        <v>64254.080000000002</v>
      </c>
      <c r="S35" s="164" t="s">
        <v>2035</v>
      </c>
      <c r="T35" s="164" t="s">
        <v>2035</v>
      </c>
      <c r="U35" s="162" t="s">
        <v>2263</v>
      </c>
      <c r="V35" s="162" t="s">
        <v>772</v>
      </c>
      <c r="W35" s="162"/>
      <c r="X35" s="162" t="s">
        <v>772</v>
      </c>
      <c r="Y35" s="162" t="s">
        <v>771</v>
      </c>
      <c r="Z35" s="162"/>
      <c r="AA35" s="162" t="s">
        <v>771</v>
      </c>
      <c r="AB35" s="165">
        <v>43281</v>
      </c>
      <c r="AC35" s="180" t="s">
        <v>2058</v>
      </c>
    </row>
    <row r="36" spans="1:29" s="46" customFormat="1" ht="47.25" customHeight="1" x14ac:dyDescent="0.25">
      <c r="A36" s="162" t="s">
        <v>2038</v>
      </c>
      <c r="B36" s="163" t="s">
        <v>2175</v>
      </c>
      <c r="C36" s="163" t="s">
        <v>2176</v>
      </c>
      <c r="D36" s="163" t="s">
        <v>776</v>
      </c>
      <c r="E36" s="163" t="s">
        <v>777</v>
      </c>
      <c r="F36" s="163" t="s">
        <v>2032</v>
      </c>
      <c r="G36" s="163" t="s">
        <v>630</v>
      </c>
      <c r="H36" s="162" t="s">
        <v>1999</v>
      </c>
      <c r="I36" s="162" t="s">
        <v>2033</v>
      </c>
      <c r="J36" s="163" t="s">
        <v>410</v>
      </c>
      <c r="K36" s="162" t="s">
        <v>2076</v>
      </c>
      <c r="L36" s="161">
        <v>0</v>
      </c>
      <c r="M36" s="161">
        <v>568682.96</v>
      </c>
      <c r="N36" s="161">
        <v>568682.96</v>
      </c>
      <c r="O36" s="161">
        <v>0</v>
      </c>
      <c r="P36" s="161">
        <v>568682.96</v>
      </c>
      <c r="Q36" s="161">
        <v>568682.96</v>
      </c>
      <c r="R36" s="161">
        <v>568682.96</v>
      </c>
      <c r="S36" s="164" t="s">
        <v>2035</v>
      </c>
      <c r="T36" s="164" t="s">
        <v>2035</v>
      </c>
      <c r="U36" s="162" t="s">
        <v>2263</v>
      </c>
      <c r="V36" s="162" t="s">
        <v>647</v>
      </c>
      <c r="W36" s="162"/>
      <c r="X36" s="162" t="s">
        <v>647</v>
      </c>
      <c r="Y36" s="162" t="s">
        <v>646</v>
      </c>
      <c r="Z36" s="162"/>
      <c r="AA36" s="162" t="s">
        <v>646</v>
      </c>
      <c r="AB36" s="162" t="s">
        <v>646</v>
      </c>
      <c r="AC36" s="180" t="s">
        <v>2264</v>
      </c>
    </row>
    <row r="37" spans="1:29" s="46" customFormat="1" ht="16.5" customHeight="1" x14ac:dyDescent="0.25">
      <c r="A37" s="174"/>
      <c r="B37" s="175"/>
      <c r="C37" s="175"/>
      <c r="D37" s="175"/>
      <c r="E37" s="176" t="s">
        <v>22</v>
      </c>
      <c r="F37" s="175"/>
      <c r="G37" s="175"/>
      <c r="H37" s="174"/>
      <c r="I37" s="174"/>
      <c r="J37" s="175"/>
      <c r="K37" s="174"/>
      <c r="L37" s="177">
        <v>0</v>
      </c>
      <c r="M37" s="177">
        <v>632937.04</v>
      </c>
      <c r="N37" s="177">
        <v>632937.04</v>
      </c>
      <c r="O37" s="177">
        <v>64254.080000000002</v>
      </c>
      <c r="P37" s="177">
        <v>568682.96</v>
      </c>
      <c r="Q37" s="177">
        <v>632937.04</v>
      </c>
      <c r="R37" s="177">
        <v>632937.04</v>
      </c>
      <c r="S37" s="178" t="s">
        <v>2035</v>
      </c>
      <c r="T37" s="178" t="s">
        <v>2035</v>
      </c>
      <c r="U37" s="179"/>
      <c r="V37" s="174"/>
      <c r="W37" s="174"/>
      <c r="X37" s="174"/>
      <c r="Y37" s="174"/>
      <c r="Z37" s="174"/>
      <c r="AA37" s="174"/>
      <c r="AB37" s="174"/>
      <c r="AC37" s="179"/>
    </row>
    <row r="38" spans="1:29" s="46" customFormat="1" ht="27" customHeight="1" x14ac:dyDescent="0.25">
      <c r="A38" s="162" t="s">
        <v>629</v>
      </c>
      <c r="B38" s="163" t="s">
        <v>2178</v>
      </c>
      <c r="C38" s="163" t="s">
        <v>2179</v>
      </c>
      <c r="D38" s="163" t="s">
        <v>1930</v>
      </c>
      <c r="E38" s="163" t="s">
        <v>1931</v>
      </c>
      <c r="F38" s="163" t="s">
        <v>2032</v>
      </c>
      <c r="G38" s="163" t="s">
        <v>630</v>
      </c>
      <c r="H38" s="162" t="s">
        <v>1999</v>
      </c>
      <c r="I38" s="162" t="s">
        <v>2033</v>
      </c>
      <c r="J38" s="163" t="s">
        <v>410</v>
      </c>
      <c r="K38" s="162" t="s">
        <v>2076</v>
      </c>
      <c r="L38" s="161">
        <v>0</v>
      </c>
      <c r="M38" s="161">
        <v>118311.26</v>
      </c>
      <c r="N38" s="161">
        <v>118311.26</v>
      </c>
      <c r="O38" s="161">
        <v>0</v>
      </c>
      <c r="P38" s="161">
        <v>118311.26</v>
      </c>
      <c r="Q38" s="161">
        <v>118311.26</v>
      </c>
      <c r="R38" s="161">
        <v>118311.26</v>
      </c>
      <c r="S38" s="164" t="s">
        <v>2035</v>
      </c>
      <c r="T38" s="164" t="s">
        <v>2035</v>
      </c>
      <c r="U38" s="162" t="s">
        <v>2263</v>
      </c>
      <c r="V38" s="162" t="s">
        <v>647</v>
      </c>
      <c r="W38" s="162"/>
      <c r="X38" s="162" t="s">
        <v>647</v>
      </c>
      <c r="Y38" s="162" t="s">
        <v>646</v>
      </c>
      <c r="Z38" s="162"/>
      <c r="AA38" s="162" t="s">
        <v>646</v>
      </c>
      <c r="AB38" s="162" t="s">
        <v>646</v>
      </c>
      <c r="AC38" s="180" t="s">
        <v>2264</v>
      </c>
    </row>
    <row r="39" spans="1:29" s="46" customFormat="1" ht="16.5" customHeight="1" x14ac:dyDescent="0.25">
      <c r="A39" s="174"/>
      <c r="B39" s="175"/>
      <c r="C39" s="175"/>
      <c r="D39" s="175"/>
      <c r="E39" s="176" t="s">
        <v>22</v>
      </c>
      <c r="F39" s="175"/>
      <c r="G39" s="175"/>
      <c r="H39" s="174"/>
      <c r="I39" s="174"/>
      <c r="J39" s="175"/>
      <c r="K39" s="174"/>
      <c r="L39" s="177">
        <v>0</v>
      </c>
      <c r="M39" s="177">
        <v>118311.26</v>
      </c>
      <c r="N39" s="177">
        <v>118311.26</v>
      </c>
      <c r="O39" s="177">
        <v>0</v>
      </c>
      <c r="P39" s="177">
        <v>118311.26</v>
      </c>
      <c r="Q39" s="177">
        <v>118311.26</v>
      </c>
      <c r="R39" s="177">
        <v>118311.26</v>
      </c>
      <c r="S39" s="178" t="s">
        <v>2035</v>
      </c>
      <c r="T39" s="178" t="s">
        <v>2035</v>
      </c>
      <c r="U39" s="179"/>
      <c r="V39" s="174"/>
      <c r="W39" s="174"/>
      <c r="X39" s="174"/>
      <c r="Y39" s="174"/>
      <c r="Z39" s="174"/>
      <c r="AA39" s="174"/>
      <c r="AB39" s="174"/>
      <c r="AC39" s="179"/>
    </row>
    <row r="40" spans="1:29" s="46" customFormat="1" ht="54" customHeight="1" x14ac:dyDescent="0.25">
      <c r="A40" s="162" t="s">
        <v>629</v>
      </c>
      <c r="B40" s="163" t="s">
        <v>2184</v>
      </c>
      <c r="C40" s="163" t="s">
        <v>2185</v>
      </c>
      <c r="D40" s="163" t="s">
        <v>1923</v>
      </c>
      <c r="E40" s="163" t="s">
        <v>1924</v>
      </c>
      <c r="F40" s="163" t="s">
        <v>2032</v>
      </c>
      <c r="G40" s="163" t="s">
        <v>630</v>
      </c>
      <c r="H40" s="162" t="s">
        <v>1999</v>
      </c>
      <c r="I40" s="162" t="s">
        <v>2033</v>
      </c>
      <c r="J40" s="163" t="s">
        <v>410</v>
      </c>
      <c r="K40" s="162" t="s">
        <v>2076</v>
      </c>
      <c r="L40" s="161">
        <v>0</v>
      </c>
      <c r="M40" s="161">
        <v>160155.66</v>
      </c>
      <c r="N40" s="161">
        <v>160155.66</v>
      </c>
      <c r="O40" s="161">
        <v>0</v>
      </c>
      <c r="P40" s="161">
        <v>160155.66</v>
      </c>
      <c r="Q40" s="161">
        <v>160155.66</v>
      </c>
      <c r="R40" s="161">
        <v>160155.66</v>
      </c>
      <c r="S40" s="164" t="s">
        <v>2035</v>
      </c>
      <c r="T40" s="164" t="s">
        <v>2035</v>
      </c>
      <c r="U40" s="162" t="s">
        <v>2263</v>
      </c>
      <c r="V40" s="162" t="s">
        <v>647</v>
      </c>
      <c r="W40" s="162"/>
      <c r="X40" s="162" t="s">
        <v>647</v>
      </c>
      <c r="Y40" s="162" t="s">
        <v>646</v>
      </c>
      <c r="Z40" s="162"/>
      <c r="AA40" s="162" t="s">
        <v>646</v>
      </c>
      <c r="AB40" s="162" t="s">
        <v>646</v>
      </c>
      <c r="AC40" s="180" t="s">
        <v>2264</v>
      </c>
    </row>
    <row r="41" spans="1:29" s="46" customFormat="1" ht="16.5" customHeight="1" x14ac:dyDescent="0.25">
      <c r="A41" s="174"/>
      <c r="B41" s="175"/>
      <c r="C41" s="175"/>
      <c r="D41" s="175"/>
      <c r="E41" s="176" t="s">
        <v>22</v>
      </c>
      <c r="F41" s="175"/>
      <c r="G41" s="175"/>
      <c r="H41" s="174"/>
      <c r="I41" s="174"/>
      <c r="J41" s="175"/>
      <c r="K41" s="174"/>
      <c r="L41" s="177">
        <v>0</v>
      </c>
      <c r="M41" s="177">
        <v>160155.66</v>
      </c>
      <c r="N41" s="177">
        <v>160155.66</v>
      </c>
      <c r="O41" s="177">
        <v>0</v>
      </c>
      <c r="P41" s="177">
        <v>160155.66</v>
      </c>
      <c r="Q41" s="177">
        <v>160155.66</v>
      </c>
      <c r="R41" s="177">
        <v>160155.66</v>
      </c>
      <c r="S41" s="178" t="s">
        <v>2035</v>
      </c>
      <c r="T41" s="178" t="s">
        <v>2035</v>
      </c>
      <c r="U41" s="179"/>
      <c r="V41" s="174"/>
      <c r="W41" s="174"/>
      <c r="X41" s="174"/>
      <c r="Y41" s="174"/>
      <c r="Z41" s="174"/>
      <c r="AA41" s="174"/>
      <c r="AB41" s="174"/>
      <c r="AC41" s="179"/>
    </row>
    <row r="42" spans="1:29" s="46" customFormat="1" ht="16.5" customHeight="1" x14ac:dyDescent="0.25">
      <c r="A42" s="483" t="s">
        <v>2270</v>
      </c>
      <c r="B42" s="455"/>
      <c r="C42" s="455"/>
      <c r="D42" s="442"/>
      <c r="E42" s="175"/>
      <c r="F42" s="175"/>
      <c r="G42" s="175"/>
      <c r="H42" s="174"/>
      <c r="I42" s="174"/>
      <c r="J42" s="175"/>
      <c r="K42" s="174"/>
      <c r="L42" s="177">
        <v>0</v>
      </c>
      <c r="M42" s="177">
        <v>20060172.399999999</v>
      </c>
      <c r="N42" s="177">
        <v>20060172.399999999</v>
      </c>
      <c r="O42" s="177">
        <v>127949.95</v>
      </c>
      <c r="P42" s="177">
        <v>19932222.449999999</v>
      </c>
      <c r="Q42" s="177">
        <v>20060172.399999999</v>
      </c>
      <c r="R42" s="177">
        <v>20060172.399999999</v>
      </c>
      <c r="S42" s="178" t="s">
        <v>2035</v>
      </c>
      <c r="T42" s="178" t="s">
        <v>2035</v>
      </c>
      <c r="U42" s="158"/>
      <c r="V42" s="158"/>
      <c r="W42" s="158"/>
      <c r="X42" s="158"/>
      <c r="Y42" s="158"/>
      <c r="Z42" s="158"/>
      <c r="AA42" s="158"/>
      <c r="AB42" s="158"/>
      <c r="AC42" s="158"/>
    </row>
    <row r="43" spans="1:29" s="46" customFormat="1" ht="9.9499999999999993" customHeight="1" x14ac:dyDescent="0.25">
      <c r="A43" s="482" t="s">
        <v>2072</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row>
    <row r="44" spans="1:29" s="46" customFormat="1" ht="27" customHeight="1" x14ac:dyDescent="0.25">
      <c r="A44" s="162" t="s">
        <v>629</v>
      </c>
      <c r="B44" s="163" t="s">
        <v>2107</v>
      </c>
      <c r="C44" s="163" t="s">
        <v>2108</v>
      </c>
      <c r="D44" s="163" t="s">
        <v>909</v>
      </c>
      <c r="E44" s="163" t="s">
        <v>910</v>
      </c>
      <c r="F44" s="163" t="s">
        <v>2032</v>
      </c>
      <c r="G44" s="163" t="s">
        <v>630</v>
      </c>
      <c r="H44" s="162" t="s">
        <v>1999</v>
      </c>
      <c r="I44" s="162" t="s">
        <v>2075</v>
      </c>
      <c r="J44" s="163" t="s">
        <v>410</v>
      </c>
      <c r="K44" s="162" t="s">
        <v>2109</v>
      </c>
      <c r="L44" s="161">
        <v>0</v>
      </c>
      <c r="M44" s="161">
        <v>2438103</v>
      </c>
      <c r="N44" s="161">
        <v>2437481</v>
      </c>
      <c r="O44" s="161">
        <v>0</v>
      </c>
      <c r="P44" s="161">
        <v>2437481</v>
      </c>
      <c r="Q44" s="161">
        <v>2437481</v>
      </c>
      <c r="R44" s="161">
        <v>1001373</v>
      </c>
      <c r="S44" s="164" t="s">
        <v>2271</v>
      </c>
      <c r="T44" s="164" t="s">
        <v>2271</v>
      </c>
      <c r="U44" s="162" t="s">
        <v>2263</v>
      </c>
      <c r="V44" s="162" t="s">
        <v>759</v>
      </c>
      <c r="W44" s="162"/>
      <c r="X44" s="162" t="s">
        <v>759</v>
      </c>
      <c r="Y44" s="162"/>
      <c r="Z44" s="162"/>
      <c r="AA44" s="162"/>
      <c r="AB44" s="165">
        <v>43373</v>
      </c>
      <c r="AC44" s="180" t="s">
        <v>2264</v>
      </c>
    </row>
    <row r="45" spans="1:29" s="46" customFormat="1" x14ac:dyDescent="0.25">
      <c r="A45" s="174"/>
      <c r="B45" s="175"/>
      <c r="C45" s="175"/>
      <c r="D45" s="175"/>
      <c r="E45" s="176" t="s">
        <v>22</v>
      </c>
      <c r="F45" s="175"/>
      <c r="G45" s="175"/>
      <c r="H45" s="174"/>
      <c r="I45" s="174"/>
      <c r="J45" s="175"/>
      <c r="K45" s="174"/>
      <c r="L45" s="177">
        <v>0</v>
      </c>
      <c r="M45" s="177">
        <v>2438103</v>
      </c>
      <c r="N45" s="177">
        <v>2437481</v>
      </c>
      <c r="O45" s="177">
        <v>0</v>
      </c>
      <c r="P45" s="177">
        <v>2437481</v>
      </c>
      <c r="Q45" s="177">
        <v>2437481</v>
      </c>
      <c r="R45" s="177">
        <v>1001373</v>
      </c>
      <c r="S45" s="178" t="s">
        <v>2271</v>
      </c>
      <c r="T45" s="178" t="s">
        <v>2271</v>
      </c>
      <c r="U45" s="179"/>
      <c r="V45" s="174"/>
      <c r="W45" s="174"/>
      <c r="X45" s="174"/>
      <c r="Y45" s="174"/>
      <c r="Z45" s="174"/>
      <c r="AA45" s="174"/>
      <c r="AB45" s="174"/>
      <c r="AC45" s="179"/>
    </row>
    <row r="46" spans="1:29" s="46" customFormat="1" ht="20.25" customHeight="1" x14ac:dyDescent="0.25">
      <c r="A46" s="162" t="s">
        <v>629</v>
      </c>
      <c r="B46" s="163" t="s">
        <v>2267</v>
      </c>
      <c r="C46" s="163" t="s">
        <v>2268</v>
      </c>
      <c r="D46" s="163" t="s">
        <v>1860</v>
      </c>
      <c r="E46" s="163" t="s">
        <v>1824</v>
      </c>
      <c r="F46" s="163" t="s">
        <v>2032</v>
      </c>
      <c r="G46" s="163" t="s">
        <v>630</v>
      </c>
      <c r="H46" s="162" t="s">
        <v>1999</v>
      </c>
      <c r="I46" s="162" t="s">
        <v>2075</v>
      </c>
      <c r="J46" s="163" t="s">
        <v>410</v>
      </c>
      <c r="K46" s="162" t="s">
        <v>2272</v>
      </c>
      <c r="L46" s="161">
        <v>0</v>
      </c>
      <c r="M46" s="161">
        <v>10400</v>
      </c>
      <c r="N46" s="161">
        <v>10400</v>
      </c>
      <c r="O46" s="161">
        <v>10400</v>
      </c>
      <c r="P46" s="161">
        <v>0</v>
      </c>
      <c r="Q46" s="161">
        <v>10400</v>
      </c>
      <c r="R46" s="161">
        <v>10400</v>
      </c>
      <c r="S46" s="164" t="s">
        <v>2035</v>
      </c>
      <c r="T46" s="164" t="s">
        <v>2035</v>
      </c>
      <c r="U46" s="162" t="s">
        <v>2263</v>
      </c>
      <c r="V46" s="162" t="s">
        <v>743</v>
      </c>
      <c r="W46" s="162"/>
      <c r="X46" s="162" t="s">
        <v>743</v>
      </c>
      <c r="Y46" s="162"/>
      <c r="Z46" s="162"/>
      <c r="AA46" s="162"/>
      <c r="AB46" s="165">
        <v>43373</v>
      </c>
      <c r="AC46" s="180" t="s">
        <v>2273</v>
      </c>
    </row>
    <row r="47" spans="1:29" s="46" customFormat="1" ht="16.5" customHeight="1" x14ac:dyDescent="0.25">
      <c r="A47" s="174"/>
      <c r="B47" s="175"/>
      <c r="C47" s="175"/>
      <c r="D47" s="175"/>
      <c r="E47" s="176" t="s">
        <v>22</v>
      </c>
      <c r="F47" s="175"/>
      <c r="G47" s="175"/>
      <c r="H47" s="174"/>
      <c r="I47" s="174"/>
      <c r="J47" s="175"/>
      <c r="K47" s="174"/>
      <c r="L47" s="177">
        <v>0</v>
      </c>
      <c r="M47" s="177">
        <v>10400</v>
      </c>
      <c r="N47" s="177">
        <v>10400</v>
      </c>
      <c r="O47" s="177">
        <v>10400</v>
      </c>
      <c r="P47" s="177">
        <v>0</v>
      </c>
      <c r="Q47" s="177">
        <v>10400</v>
      </c>
      <c r="R47" s="177">
        <v>10400</v>
      </c>
      <c r="S47" s="178" t="s">
        <v>2035</v>
      </c>
      <c r="T47" s="178" t="s">
        <v>2035</v>
      </c>
      <c r="U47" s="179"/>
      <c r="V47" s="174"/>
      <c r="W47" s="174"/>
      <c r="X47" s="174"/>
      <c r="Y47" s="174"/>
      <c r="Z47" s="174"/>
      <c r="AA47" s="174"/>
      <c r="AB47" s="174"/>
      <c r="AC47" s="179"/>
    </row>
    <row r="48" spans="1:29" s="46" customFormat="1" ht="20.25" customHeight="1" x14ac:dyDescent="0.25">
      <c r="A48" s="162" t="s">
        <v>629</v>
      </c>
      <c r="B48" s="163" t="s">
        <v>2170</v>
      </c>
      <c r="C48" s="163" t="s">
        <v>2171</v>
      </c>
      <c r="D48" s="163" t="s">
        <v>738</v>
      </c>
      <c r="E48" s="163" t="s">
        <v>739</v>
      </c>
      <c r="F48" s="163" t="s">
        <v>2032</v>
      </c>
      <c r="G48" s="163" t="s">
        <v>630</v>
      </c>
      <c r="H48" s="162" t="s">
        <v>1999</v>
      </c>
      <c r="I48" s="162" t="s">
        <v>2075</v>
      </c>
      <c r="J48" s="163" t="s">
        <v>410</v>
      </c>
      <c r="K48" s="162" t="s">
        <v>2076</v>
      </c>
      <c r="L48" s="161">
        <v>0</v>
      </c>
      <c r="M48" s="161">
        <v>911.85</v>
      </c>
      <c r="N48" s="161">
        <v>659.55</v>
      </c>
      <c r="O48" s="161">
        <v>529.83000000000004</v>
      </c>
      <c r="P48" s="161">
        <v>129.72</v>
      </c>
      <c r="Q48" s="161">
        <v>659.55</v>
      </c>
      <c r="R48" s="161">
        <v>659.55</v>
      </c>
      <c r="S48" s="164" t="s">
        <v>2274</v>
      </c>
      <c r="T48" s="164" t="s">
        <v>2274</v>
      </c>
      <c r="U48" s="162" t="s">
        <v>2263</v>
      </c>
      <c r="V48" s="162" t="s">
        <v>740</v>
      </c>
      <c r="W48" s="162"/>
      <c r="X48" s="162" t="s">
        <v>740</v>
      </c>
      <c r="Y48" s="162"/>
      <c r="Z48" s="162"/>
      <c r="AA48" s="162"/>
      <c r="AB48" s="165">
        <v>43373</v>
      </c>
      <c r="AC48" s="180" t="s">
        <v>2273</v>
      </c>
    </row>
    <row r="49" spans="1:29" s="46" customFormat="1" x14ac:dyDescent="0.25">
      <c r="A49" s="174"/>
      <c r="B49" s="175"/>
      <c r="C49" s="175"/>
      <c r="D49" s="175"/>
      <c r="E49" s="176" t="s">
        <v>22</v>
      </c>
      <c r="F49" s="175"/>
      <c r="G49" s="175"/>
      <c r="H49" s="174"/>
      <c r="I49" s="174"/>
      <c r="J49" s="175"/>
      <c r="K49" s="174"/>
      <c r="L49" s="177">
        <v>0</v>
      </c>
      <c r="M49" s="177">
        <v>911.85</v>
      </c>
      <c r="N49" s="177">
        <v>659.55</v>
      </c>
      <c r="O49" s="177">
        <v>529.83000000000004</v>
      </c>
      <c r="P49" s="177">
        <v>129.72</v>
      </c>
      <c r="Q49" s="177">
        <v>659.55</v>
      </c>
      <c r="R49" s="177">
        <v>659.55</v>
      </c>
      <c r="S49" s="178" t="s">
        <v>2274</v>
      </c>
      <c r="T49" s="178" t="s">
        <v>2274</v>
      </c>
      <c r="U49" s="179"/>
      <c r="V49" s="174"/>
      <c r="W49" s="174"/>
      <c r="X49" s="174"/>
      <c r="Y49" s="174"/>
      <c r="Z49" s="174"/>
      <c r="AA49" s="174"/>
      <c r="AB49" s="174"/>
      <c r="AC49" s="179"/>
    </row>
    <row r="50" spans="1:29" s="46" customFormat="1" x14ac:dyDescent="0.25">
      <c r="A50" s="483" t="s">
        <v>2275</v>
      </c>
      <c r="B50" s="455"/>
      <c r="C50" s="455"/>
      <c r="D50" s="442"/>
      <c r="E50" s="175"/>
      <c r="F50" s="175"/>
      <c r="G50" s="175"/>
      <c r="H50" s="174"/>
      <c r="I50" s="174"/>
      <c r="J50" s="175"/>
      <c r="K50" s="174"/>
      <c r="L50" s="177">
        <v>0</v>
      </c>
      <c r="M50" s="177">
        <v>2449414.85</v>
      </c>
      <c r="N50" s="177">
        <v>2448540.5499999998</v>
      </c>
      <c r="O50" s="177">
        <v>10929.83</v>
      </c>
      <c r="P50" s="177">
        <v>2437610.7200000002</v>
      </c>
      <c r="Q50" s="177">
        <v>2448540.5499999998</v>
      </c>
      <c r="R50" s="177">
        <v>1012432.55</v>
      </c>
      <c r="S50" s="178" t="s">
        <v>2276</v>
      </c>
      <c r="T50" s="178" t="s">
        <v>2276</v>
      </c>
      <c r="U50" s="158"/>
      <c r="V50" s="158"/>
      <c r="W50" s="158"/>
      <c r="X50" s="158"/>
      <c r="Y50" s="158"/>
      <c r="Z50" s="158"/>
      <c r="AA50" s="158"/>
      <c r="AB50" s="158"/>
      <c r="AC50" s="158"/>
    </row>
    <row r="51" spans="1:29" s="46" customFormat="1" ht="9.9499999999999993" customHeight="1" x14ac:dyDescent="0.25">
      <c r="A51" s="482" t="s">
        <v>2189</v>
      </c>
      <c r="B51" s="439"/>
      <c r="C51" s="439"/>
      <c r="D51" s="439"/>
      <c r="E51" s="439"/>
      <c r="F51" s="439"/>
      <c r="G51" s="439"/>
      <c r="H51" s="439"/>
      <c r="I51" s="439"/>
      <c r="J51" s="439"/>
      <c r="K51" s="439"/>
      <c r="L51" s="439"/>
      <c r="M51" s="439"/>
      <c r="N51" s="439"/>
      <c r="O51" s="439"/>
      <c r="P51" s="439"/>
      <c r="Q51" s="439"/>
      <c r="R51" s="439"/>
      <c r="S51" s="439"/>
      <c r="T51" s="439"/>
      <c r="U51" s="439"/>
      <c r="V51" s="439"/>
      <c r="W51" s="439"/>
      <c r="X51" s="439"/>
      <c r="Y51" s="439"/>
      <c r="Z51" s="439"/>
      <c r="AA51" s="439"/>
      <c r="AB51" s="439"/>
      <c r="AC51" s="439"/>
    </row>
    <row r="52" spans="1:29" s="46" customFormat="1" ht="20.25" customHeight="1" x14ac:dyDescent="0.25">
      <c r="A52" s="162" t="s">
        <v>629</v>
      </c>
      <c r="B52" s="163" t="s">
        <v>2170</v>
      </c>
      <c r="C52" s="163" t="s">
        <v>2171</v>
      </c>
      <c r="D52" s="163" t="s">
        <v>708</v>
      </c>
      <c r="E52" s="163" t="s">
        <v>709</v>
      </c>
      <c r="F52" s="163" t="s">
        <v>2032</v>
      </c>
      <c r="G52" s="163" t="s">
        <v>630</v>
      </c>
      <c r="H52" s="162" t="s">
        <v>1999</v>
      </c>
      <c r="I52" s="162" t="s">
        <v>2190</v>
      </c>
      <c r="J52" s="163" t="s">
        <v>410</v>
      </c>
      <c r="K52" s="162" t="s">
        <v>2277</v>
      </c>
      <c r="L52" s="161">
        <v>39890677.100000001</v>
      </c>
      <c r="M52" s="161">
        <v>15065102.4</v>
      </c>
      <c r="N52" s="161">
        <v>0</v>
      </c>
      <c r="O52" s="161">
        <v>0</v>
      </c>
      <c r="P52" s="161">
        <v>0</v>
      </c>
      <c r="Q52" s="161">
        <v>0</v>
      </c>
      <c r="R52" s="161">
        <v>0</v>
      </c>
      <c r="S52" s="164" t="s">
        <v>2191</v>
      </c>
      <c r="T52" s="164" t="s">
        <v>2191</v>
      </c>
      <c r="U52" s="162" t="s">
        <v>2263</v>
      </c>
      <c r="V52" s="162"/>
      <c r="W52" s="162"/>
      <c r="X52" s="162"/>
      <c r="Y52" s="162"/>
      <c r="Z52" s="162"/>
      <c r="AA52" s="162"/>
      <c r="AB52" s="165">
        <v>43373</v>
      </c>
      <c r="AC52" s="180" t="s">
        <v>2049</v>
      </c>
    </row>
    <row r="53" spans="1:29" s="46" customFormat="1" ht="20.25" customHeight="1" x14ac:dyDescent="0.25">
      <c r="A53" s="162" t="s">
        <v>2038</v>
      </c>
      <c r="B53" s="163" t="s">
        <v>2170</v>
      </c>
      <c r="C53" s="163" t="s">
        <v>2171</v>
      </c>
      <c r="D53" s="163" t="s">
        <v>757</v>
      </c>
      <c r="E53" s="163" t="s">
        <v>758</v>
      </c>
      <c r="F53" s="163" t="s">
        <v>2032</v>
      </c>
      <c r="G53" s="163" t="s">
        <v>630</v>
      </c>
      <c r="H53" s="162" t="s">
        <v>1999</v>
      </c>
      <c r="I53" s="162" t="s">
        <v>2190</v>
      </c>
      <c r="J53" s="163" t="s">
        <v>410</v>
      </c>
      <c r="K53" s="162" t="s">
        <v>2121</v>
      </c>
      <c r="L53" s="161">
        <v>0</v>
      </c>
      <c r="M53" s="161">
        <v>1009495</v>
      </c>
      <c r="N53" s="161">
        <v>0</v>
      </c>
      <c r="O53" s="161">
        <v>0</v>
      </c>
      <c r="P53" s="161">
        <v>0</v>
      </c>
      <c r="Q53" s="161">
        <v>0</v>
      </c>
      <c r="R53" s="161">
        <v>0</v>
      </c>
      <c r="S53" s="164" t="s">
        <v>2191</v>
      </c>
      <c r="T53" s="164" t="s">
        <v>2191</v>
      </c>
      <c r="U53" s="162" t="s">
        <v>2263</v>
      </c>
      <c r="V53" s="162"/>
      <c r="W53" s="162"/>
      <c r="X53" s="162"/>
      <c r="Y53" s="162"/>
      <c r="Z53" s="162"/>
      <c r="AA53" s="162"/>
      <c r="AB53" s="165">
        <v>43373</v>
      </c>
      <c r="AC53" s="180" t="s">
        <v>2264</v>
      </c>
    </row>
    <row r="54" spans="1:29" s="46" customFormat="1" x14ac:dyDescent="0.25">
      <c r="A54" s="174"/>
      <c r="B54" s="175"/>
      <c r="C54" s="175"/>
      <c r="D54" s="175"/>
      <c r="E54" s="176" t="s">
        <v>22</v>
      </c>
      <c r="F54" s="175"/>
      <c r="G54" s="175"/>
      <c r="H54" s="174"/>
      <c r="I54" s="174"/>
      <c r="J54" s="175"/>
      <c r="K54" s="174"/>
      <c r="L54" s="177">
        <v>39890677.100000001</v>
      </c>
      <c r="M54" s="177">
        <v>16074597.4</v>
      </c>
      <c r="N54" s="177">
        <v>0</v>
      </c>
      <c r="O54" s="177">
        <v>0</v>
      </c>
      <c r="P54" s="177">
        <v>0</v>
      </c>
      <c r="Q54" s="177">
        <v>0</v>
      </c>
      <c r="R54" s="177">
        <v>0</v>
      </c>
      <c r="S54" s="178" t="s">
        <v>2191</v>
      </c>
      <c r="T54" s="178" t="s">
        <v>2191</v>
      </c>
      <c r="U54" s="179"/>
      <c r="V54" s="174"/>
      <c r="W54" s="174"/>
      <c r="X54" s="174"/>
      <c r="Y54" s="174"/>
      <c r="Z54" s="174"/>
      <c r="AA54" s="174"/>
      <c r="AB54" s="174"/>
      <c r="AC54" s="179"/>
    </row>
    <row r="55" spans="1:29" s="46" customFormat="1" x14ac:dyDescent="0.25">
      <c r="A55" s="483" t="s">
        <v>2278</v>
      </c>
      <c r="B55" s="455"/>
      <c r="C55" s="455"/>
      <c r="D55" s="442"/>
      <c r="E55" s="175"/>
      <c r="F55" s="175"/>
      <c r="G55" s="175"/>
      <c r="H55" s="174"/>
      <c r="I55" s="174"/>
      <c r="J55" s="175"/>
      <c r="K55" s="174"/>
      <c r="L55" s="177">
        <v>39890677.100000001</v>
      </c>
      <c r="M55" s="177">
        <v>16074597.4</v>
      </c>
      <c r="N55" s="177">
        <v>0</v>
      </c>
      <c r="O55" s="177">
        <v>0</v>
      </c>
      <c r="P55" s="177">
        <v>0</v>
      </c>
      <c r="Q55" s="177">
        <v>0</v>
      </c>
      <c r="R55" s="177">
        <v>0</v>
      </c>
      <c r="S55" s="178" t="s">
        <v>2191</v>
      </c>
      <c r="T55" s="178" t="s">
        <v>2191</v>
      </c>
      <c r="U55" s="158"/>
      <c r="V55" s="158"/>
      <c r="W55" s="158"/>
      <c r="X55" s="158"/>
      <c r="Y55" s="158"/>
      <c r="Z55" s="158"/>
      <c r="AA55" s="158"/>
      <c r="AB55" s="158"/>
      <c r="AC55" s="158"/>
    </row>
    <row r="56" spans="1:29" s="46" customFormat="1" ht="9.9499999999999993" customHeight="1" x14ac:dyDescent="0.25">
      <c r="A56" s="482" t="s">
        <v>2196</v>
      </c>
      <c r="B56" s="439"/>
      <c r="C56" s="439"/>
      <c r="D56" s="439"/>
      <c r="E56" s="439"/>
      <c r="F56" s="439"/>
      <c r="G56" s="439"/>
      <c r="H56" s="439"/>
      <c r="I56" s="439"/>
      <c r="J56" s="439"/>
      <c r="K56" s="439"/>
      <c r="L56" s="439"/>
      <c r="M56" s="439"/>
      <c r="N56" s="439"/>
      <c r="O56" s="439"/>
      <c r="P56" s="439"/>
      <c r="Q56" s="439"/>
      <c r="R56" s="439"/>
      <c r="S56" s="439"/>
      <c r="T56" s="439"/>
      <c r="U56" s="439"/>
      <c r="V56" s="439"/>
      <c r="W56" s="439"/>
      <c r="X56" s="439"/>
      <c r="Y56" s="439"/>
      <c r="Z56" s="439"/>
      <c r="AA56" s="439"/>
      <c r="AB56" s="439"/>
      <c r="AC56" s="439"/>
    </row>
    <row r="57" spans="1:29" s="46" customFormat="1" ht="47.25" customHeight="1" x14ac:dyDescent="0.25">
      <c r="A57" s="162" t="s">
        <v>629</v>
      </c>
      <c r="B57" s="163" t="s">
        <v>2052</v>
      </c>
      <c r="C57" s="163" t="s">
        <v>2046</v>
      </c>
      <c r="D57" s="163" t="s">
        <v>1919</v>
      </c>
      <c r="E57" s="163" t="s">
        <v>1917</v>
      </c>
      <c r="F57" s="163" t="s">
        <v>2032</v>
      </c>
      <c r="G57" s="163" t="s">
        <v>630</v>
      </c>
      <c r="H57" s="162" t="s">
        <v>1999</v>
      </c>
      <c r="I57" s="162" t="s">
        <v>2199</v>
      </c>
      <c r="J57" s="163" t="s">
        <v>410</v>
      </c>
      <c r="K57" s="162" t="s">
        <v>2279</v>
      </c>
      <c r="L57" s="161">
        <v>0</v>
      </c>
      <c r="M57" s="161">
        <v>0</v>
      </c>
      <c r="N57" s="161">
        <v>0</v>
      </c>
      <c r="O57" s="161">
        <v>0</v>
      </c>
      <c r="P57" s="161">
        <v>0</v>
      </c>
      <c r="Q57" s="161">
        <v>0</v>
      </c>
      <c r="R57" s="161">
        <v>0</v>
      </c>
      <c r="S57" s="164" t="s">
        <v>2201</v>
      </c>
      <c r="T57" s="164" t="s">
        <v>2191</v>
      </c>
      <c r="U57" s="162"/>
      <c r="V57" s="162"/>
      <c r="W57" s="162"/>
      <c r="X57" s="162"/>
      <c r="Y57" s="162"/>
      <c r="Z57" s="162"/>
      <c r="AA57" s="162"/>
      <c r="AB57" s="162"/>
      <c r="AC57" s="180"/>
    </row>
    <row r="58" spans="1:29" s="46" customFormat="1" x14ac:dyDescent="0.25">
      <c r="A58" s="174"/>
      <c r="B58" s="175"/>
      <c r="C58" s="175"/>
      <c r="D58" s="175"/>
      <c r="E58" s="176" t="s">
        <v>22</v>
      </c>
      <c r="F58" s="175"/>
      <c r="G58" s="175"/>
      <c r="H58" s="174"/>
      <c r="I58" s="174"/>
      <c r="J58" s="175"/>
      <c r="K58" s="174"/>
      <c r="L58" s="177">
        <v>0</v>
      </c>
      <c r="M58" s="177">
        <v>0</v>
      </c>
      <c r="N58" s="177">
        <v>0</v>
      </c>
      <c r="O58" s="177">
        <v>0</v>
      </c>
      <c r="P58" s="177">
        <v>0</v>
      </c>
      <c r="Q58" s="177">
        <v>0</v>
      </c>
      <c r="R58" s="177">
        <v>0</v>
      </c>
      <c r="S58" s="178" t="s">
        <v>2201</v>
      </c>
      <c r="T58" s="178" t="s">
        <v>2191</v>
      </c>
      <c r="U58" s="179"/>
      <c r="V58" s="174"/>
      <c r="W58" s="174"/>
      <c r="X58" s="174"/>
      <c r="Y58" s="174"/>
      <c r="Z58" s="174"/>
      <c r="AA58" s="174"/>
      <c r="AB58" s="174"/>
      <c r="AC58" s="179"/>
    </row>
    <row r="59" spans="1:29" s="46" customFormat="1" x14ac:dyDescent="0.25">
      <c r="A59" s="483" t="s">
        <v>2280</v>
      </c>
      <c r="B59" s="455"/>
      <c r="C59" s="455"/>
      <c r="D59" s="442"/>
      <c r="E59" s="175"/>
      <c r="F59" s="175"/>
      <c r="G59" s="175"/>
      <c r="H59" s="174"/>
      <c r="I59" s="174"/>
      <c r="J59" s="175"/>
      <c r="K59" s="174"/>
      <c r="L59" s="177">
        <v>0</v>
      </c>
      <c r="M59" s="177">
        <v>0</v>
      </c>
      <c r="N59" s="177">
        <v>0</v>
      </c>
      <c r="O59" s="177">
        <v>0</v>
      </c>
      <c r="P59" s="177">
        <v>0</v>
      </c>
      <c r="Q59" s="177">
        <v>0</v>
      </c>
      <c r="R59" s="177">
        <v>0</v>
      </c>
      <c r="S59" s="178" t="s">
        <v>2201</v>
      </c>
      <c r="T59" s="178" t="s">
        <v>2191</v>
      </c>
      <c r="U59" s="158"/>
      <c r="V59" s="158"/>
      <c r="W59" s="158"/>
      <c r="X59" s="158"/>
      <c r="Y59" s="158"/>
      <c r="Z59" s="158"/>
      <c r="AA59" s="158"/>
      <c r="AB59" s="158"/>
      <c r="AC59" s="158"/>
    </row>
    <row r="60" spans="1:29" s="46" customFormat="1" ht="11.1" customHeight="1" x14ac:dyDescent="0.25">
      <c r="A60" s="482" t="s">
        <v>2203</v>
      </c>
      <c r="B60" s="439"/>
      <c r="C60" s="439"/>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row>
    <row r="61" spans="1:29" s="46" customFormat="1" ht="9.9499999999999993" customHeight="1" x14ac:dyDescent="0.25">
      <c r="A61" s="482" t="s">
        <v>2029</v>
      </c>
      <c r="B61" s="439"/>
      <c r="C61" s="439"/>
      <c r="D61" s="439"/>
      <c r="E61" s="439"/>
      <c r="F61" s="439"/>
      <c r="G61" s="439"/>
      <c r="H61" s="439"/>
      <c r="I61" s="439"/>
      <c r="J61" s="439"/>
      <c r="K61" s="439"/>
      <c r="L61" s="439"/>
      <c r="M61" s="439"/>
      <c r="N61" s="439"/>
      <c r="O61" s="439"/>
      <c r="P61" s="439"/>
      <c r="Q61" s="439"/>
      <c r="R61" s="439"/>
      <c r="S61" s="439"/>
      <c r="T61" s="439"/>
      <c r="U61" s="439"/>
      <c r="V61" s="439"/>
      <c r="W61" s="439"/>
      <c r="X61" s="439"/>
      <c r="Y61" s="439"/>
      <c r="Z61" s="439"/>
      <c r="AA61" s="439"/>
      <c r="AB61" s="439"/>
      <c r="AC61" s="439"/>
    </row>
    <row r="62" spans="1:29" s="46" customFormat="1" ht="27" customHeight="1" x14ac:dyDescent="0.25">
      <c r="A62" s="162" t="s">
        <v>629</v>
      </c>
      <c r="B62" s="163" t="s">
        <v>2281</v>
      </c>
      <c r="C62" s="163" t="s">
        <v>2282</v>
      </c>
      <c r="D62" s="163" t="s">
        <v>1325</v>
      </c>
      <c r="E62" s="163" t="s">
        <v>1320</v>
      </c>
      <c r="F62" s="163" t="s">
        <v>2283</v>
      </c>
      <c r="G62" s="163" t="s">
        <v>991</v>
      </c>
      <c r="H62" s="162" t="s">
        <v>1999</v>
      </c>
      <c r="I62" s="162" t="s">
        <v>2033</v>
      </c>
      <c r="J62" s="163" t="s">
        <v>427</v>
      </c>
      <c r="K62" s="162" t="s">
        <v>2220</v>
      </c>
      <c r="L62" s="161">
        <v>0</v>
      </c>
      <c r="M62" s="161">
        <v>21705.96</v>
      </c>
      <c r="N62" s="161">
        <v>21705.96</v>
      </c>
      <c r="O62" s="161">
        <v>0</v>
      </c>
      <c r="P62" s="161">
        <v>21705.96</v>
      </c>
      <c r="Q62" s="161">
        <v>21705.96</v>
      </c>
      <c r="R62" s="161">
        <v>21705.96</v>
      </c>
      <c r="S62" s="164" t="s">
        <v>2035</v>
      </c>
      <c r="T62" s="164" t="s">
        <v>2035</v>
      </c>
      <c r="U62" s="162" t="s">
        <v>2263</v>
      </c>
      <c r="V62" s="162" t="s">
        <v>1326</v>
      </c>
      <c r="W62" s="162"/>
      <c r="X62" s="162" t="s">
        <v>1326</v>
      </c>
      <c r="Y62" s="162" t="s">
        <v>875</v>
      </c>
      <c r="Z62" s="162"/>
      <c r="AA62" s="162" t="s">
        <v>875</v>
      </c>
      <c r="AB62" s="162" t="s">
        <v>646</v>
      </c>
      <c r="AC62" s="180" t="s">
        <v>2284</v>
      </c>
    </row>
    <row r="63" spans="1:29" s="46" customFormat="1" ht="16.5" customHeight="1" x14ac:dyDescent="0.25">
      <c r="A63" s="174"/>
      <c r="B63" s="175"/>
      <c r="C63" s="175"/>
      <c r="D63" s="175"/>
      <c r="E63" s="176" t="s">
        <v>22</v>
      </c>
      <c r="F63" s="175"/>
      <c r="G63" s="175"/>
      <c r="H63" s="174"/>
      <c r="I63" s="174"/>
      <c r="J63" s="175"/>
      <c r="K63" s="174"/>
      <c r="L63" s="177">
        <v>0</v>
      </c>
      <c r="M63" s="177">
        <v>21705.96</v>
      </c>
      <c r="N63" s="177">
        <v>21705.96</v>
      </c>
      <c r="O63" s="177">
        <v>0</v>
      </c>
      <c r="P63" s="177">
        <v>21705.96</v>
      </c>
      <c r="Q63" s="177">
        <v>21705.96</v>
      </c>
      <c r="R63" s="177">
        <v>21705.96</v>
      </c>
      <c r="S63" s="178" t="s">
        <v>2035</v>
      </c>
      <c r="T63" s="178" t="s">
        <v>2035</v>
      </c>
      <c r="U63" s="179"/>
      <c r="V63" s="174"/>
      <c r="W63" s="174"/>
      <c r="X63" s="174"/>
      <c r="Y63" s="174"/>
      <c r="Z63" s="174"/>
      <c r="AA63" s="174"/>
      <c r="AB63" s="174"/>
      <c r="AC63" s="179"/>
    </row>
    <row r="64" spans="1:29" s="46" customFormat="1" ht="27" customHeight="1" x14ac:dyDescent="0.25">
      <c r="A64" s="162" t="s">
        <v>629</v>
      </c>
      <c r="B64" s="163" t="s">
        <v>2210</v>
      </c>
      <c r="C64" s="163" t="s">
        <v>2211</v>
      </c>
      <c r="D64" s="163" t="s">
        <v>1441</v>
      </c>
      <c r="E64" s="163" t="s">
        <v>1442</v>
      </c>
      <c r="F64" s="163" t="s">
        <v>2285</v>
      </c>
      <c r="G64" s="163" t="s">
        <v>1444</v>
      </c>
      <c r="H64" s="162" t="s">
        <v>1999</v>
      </c>
      <c r="I64" s="162" t="s">
        <v>2033</v>
      </c>
      <c r="J64" s="163" t="s">
        <v>427</v>
      </c>
      <c r="K64" s="162" t="s">
        <v>2213</v>
      </c>
      <c r="L64" s="161">
        <v>0</v>
      </c>
      <c r="M64" s="161">
        <v>1284786.49</v>
      </c>
      <c r="N64" s="161">
        <v>1284786.49</v>
      </c>
      <c r="O64" s="161">
        <v>0</v>
      </c>
      <c r="P64" s="161">
        <v>1284786.49</v>
      </c>
      <c r="Q64" s="161">
        <v>1284786.49</v>
      </c>
      <c r="R64" s="161">
        <v>1284786.49</v>
      </c>
      <c r="S64" s="164" t="s">
        <v>2035</v>
      </c>
      <c r="T64" s="164" t="s">
        <v>2035</v>
      </c>
      <c r="U64" s="162" t="s">
        <v>2225</v>
      </c>
      <c r="V64" s="162" t="s">
        <v>938</v>
      </c>
      <c r="W64" s="162" t="s">
        <v>938</v>
      </c>
      <c r="X64" s="162" t="s">
        <v>938</v>
      </c>
      <c r="Y64" s="162" t="s">
        <v>1445</v>
      </c>
      <c r="Z64" s="162" t="s">
        <v>1445</v>
      </c>
      <c r="AA64" s="162" t="s">
        <v>1445</v>
      </c>
      <c r="AB64" s="162" t="s">
        <v>646</v>
      </c>
      <c r="AC64" s="180" t="s">
        <v>2284</v>
      </c>
    </row>
    <row r="65" spans="1:29" s="46" customFormat="1" ht="16.5" customHeight="1" x14ac:dyDescent="0.25">
      <c r="A65" s="174"/>
      <c r="B65" s="175"/>
      <c r="C65" s="175"/>
      <c r="D65" s="175"/>
      <c r="E65" s="176" t="s">
        <v>22</v>
      </c>
      <c r="F65" s="175"/>
      <c r="G65" s="175"/>
      <c r="H65" s="174"/>
      <c r="I65" s="174"/>
      <c r="J65" s="175"/>
      <c r="K65" s="174"/>
      <c r="L65" s="177">
        <v>0</v>
      </c>
      <c r="M65" s="177">
        <v>1284786.49</v>
      </c>
      <c r="N65" s="177">
        <v>1284786.49</v>
      </c>
      <c r="O65" s="177">
        <v>0</v>
      </c>
      <c r="P65" s="177">
        <v>1284786.49</v>
      </c>
      <c r="Q65" s="177">
        <v>1284786.49</v>
      </c>
      <c r="R65" s="177">
        <v>1284786.49</v>
      </c>
      <c r="S65" s="178" t="s">
        <v>2035</v>
      </c>
      <c r="T65" s="178" t="s">
        <v>2035</v>
      </c>
      <c r="U65" s="179"/>
      <c r="V65" s="174"/>
      <c r="W65" s="174"/>
      <c r="X65" s="174"/>
      <c r="Y65" s="174"/>
      <c r="Z65" s="174"/>
      <c r="AA65" s="174"/>
      <c r="AB65" s="174"/>
      <c r="AC65" s="179"/>
    </row>
    <row r="66" spans="1:29" s="46" customFormat="1" ht="16.5" customHeight="1" x14ac:dyDescent="0.25">
      <c r="A66" s="483" t="s">
        <v>2278</v>
      </c>
      <c r="B66" s="455"/>
      <c r="C66" s="455"/>
      <c r="D66" s="442"/>
      <c r="E66" s="175"/>
      <c r="F66" s="175"/>
      <c r="G66" s="175"/>
      <c r="H66" s="174"/>
      <c r="I66" s="174"/>
      <c r="J66" s="175"/>
      <c r="K66" s="174"/>
      <c r="L66" s="177">
        <v>0</v>
      </c>
      <c r="M66" s="177">
        <v>1306492.45</v>
      </c>
      <c r="N66" s="177">
        <v>1306492.45</v>
      </c>
      <c r="O66" s="177">
        <v>0</v>
      </c>
      <c r="P66" s="177">
        <v>1306492.45</v>
      </c>
      <c r="Q66" s="177">
        <v>1306492.45</v>
      </c>
      <c r="R66" s="177">
        <v>1306492.45</v>
      </c>
      <c r="S66" s="178" t="s">
        <v>2035</v>
      </c>
      <c r="T66" s="178" t="s">
        <v>2035</v>
      </c>
      <c r="U66" s="158"/>
      <c r="V66" s="158"/>
      <c r="W66" s="158"/>
      <c r="X66" s="158"/>
      <c r="Y66" s="158"/>
      <c r="Z66" s="158"/>
      <c r="AA66" s="158"/>
      <c r="AB66" s="158"/>
      <c r="AC66" s="158"/>
    </row>
    <row r="67" spans="1:29" s="46" customFormat="1" x14ac:dyDescent="0.25">
      <c r="A67" s="483" t="s">
        <v>2286</v>
      </c>
      <c r="B67" s="455"/>
      <c r="C67" s="455"/>
      <c r="D67" s="442"/>
      <c r="E67" s="175"/>
      <c r="F67" s="175"/>
      <c r="G67" s="175"/>
      <c r="H67" s="174"/>
      <c r="I67" s="174"/>
      <c r="J67" s="175"/>
      <c r="K67" s="174"/>
      <c r="L67" s="177">
        <v>39890677.100000001</v>
      </c>
      <c r="M67" s="177">
        <v>39890677.100000001</v>
      </c>
      <c r="N67" s="177">
        <v>23815205.399999999</v>
      </c>
      <c r="O67" s="177">
        <v>138879.78</v>
      </c>
      <c r="P67" s="177">
        <v>23676325.620000001</v>
      </c>
      <c r="Q67" s="177">
        <v>23815205.399999999</v>
      </c>
      <c r="R67" s="177">
        <v>22379097.399999999</v>
      </c>
      <c r="S67" s="178" t="s">
        <v>2287</v>
      </c>
      <c r="T67" s="178" t="s">
        <v>2288</v>
      </c>
      <c r="U67" s="158"/>
      <c r="V67" s="158"/>
      <c r="W67" s="158"/>
      <c r="X67" s="158"/>
      <c r="Y67" s="158"/>
      <c r="Z67" s="158"/>
      <c r="AA67" s="158"/>
      <c r="AB67" s="158"/>
      <c r="AC67" s="158"/>
    </row>
    <row r="68" spans="1:29" s="46" customFormat="1" ht="10.5" customHeight="1" x14ac:dyDescent="0.25">
      <c r="B68" s="117"/>
      <c r="C68" s="117"/>
      <c r="D68" s="117"/>
      <c r="E68" s="117"/>
      <c r="F68" s="117"/>
      <c r="G68" s="117"/>
      <c r="H68" s="181"/>
      <c r="I68" s="181"/>
      <c r="J68" s="117"/>
      <c r="K68" s="181"/>
    </row>
    <row r="69" spans="1:29" s="46" customFormat="1" x14ac:dyDescent="0.25">
      <c r="B69" s="117"/>
      <c r="C69" s="117"/>
      <c r="D69" s="117"/>
      <c r="E69" s="117"/>
      <c r="F69" s="117"/>
      <c r="G69" s="117"/>
      <c r="H69" s="181"/>
      <c r="I69" s="181"/>
      <c r="J69" s="117"/>
      <c r="K69" s="181"/>
    </row>
    <row r="70" spans="1:29" s="46" customFormat="1" x14ac:dyDescent="0.25">
      <c r="B70" s="117"/>
      <c r="C70" s="117"/>
      <c r="D70" s="117"/>
      <c r="E70" s="117"/>
      <c r="F70" s="117"/>
      <c r="G70" s="117"/>
      <c r="H70" s="181"/>
      <c r="I70" s="181"/>
      <c r="J70" s="117"/>
      <c r="K70" s="181"/>
    </row>
    <row r="71" spans="1:29" s="46" customFormat="1" x14ac:dyDescent="0.25">
      <c r="B71" s="117"/>
      <c r="C71" s="117"/>
      <c r="D71" s="117"/>
      <c r="E71" s="117"/>
      <c r="F71" s="117"/>
      <c r="G71" s="117"/>
      <c r="H71" s="181"/>
      <c r="I71" s="181"/>
      <c r="J71" s="117"/>
      <c r="K71" s="181"/>
    </row>
    <row r="72" spans="1:29" s="46" customFormat="1" x14ac:dyDescent="0.25">
      <c r="B72" s="117"/>
      <c r="C72" s="117"/>
      <c r="D72" s="117"/>
      <c r="E72" s="117"/>
      <c r="F72" s="117"/>
      <c r="G72" s="117"/>
      <c r="H72" s="181"/>
      <c r="I72" s="181"/>
      <c r="J72" s="117"/>
      <c r="K72" s="181"/>
    </row>
    <row r="73" spans="1:29" s="46" customFormat="1" x14ac:dyDescent="0.25">
      <c r="B73" s="117"/>
      <c r="C73" s="117"/>
      <c r="D73" s="117"/>
      <c r="E73" s="117"/>
      <c r="F73" s="117"/>
      <c r="G73" s="117"/>
      <c r="H73" s="181"/>
      <c r="I73" s="181"/>
      <c r="J73" s="117"/>
      <c r="K73" s="181"/>
    </row>
    <row r="74" spans="1:29" s="46" customFormat="1" x14ac:dyDescent="0.25">
      <c r="B74" s="117"/>
      <c r="C74" s="117"/>
      <c r="D74" s="117"/>
      <c r="E74" s="117"/>
      <c r="F74" s="117"/>
      <c r="G74" s="117"/>
      <c r="H74" s="181"/>
      <c r="I74" s="181"/>
      <c r="J74" s="117"/>
      <c r="K74" s="181"/>
    </row>
    <row r="75" spans="1:29" s="46" customFormat="1" x14ac:dyDescent="0.25">
      <c r="B75" s="117"/>
      <c r="C75" s="117"/>
      <c r="D75" s="117"/>
      <c r="E75" s="117"/>
      <c r="F75" s="117"/>
      <c r="G75" s="117"/>
      <c r="H75" s="181"/>
      <c r="I75" s="181"/>
      <c r="J75" s="117"/>
      <c r="K75" s="181"/>
    </row>
    <row r="76" spans="1:29" s="46" customFormat="1" x14ac:dyDescent="0.25">
      <c r="B76" s="117"/>
      <c r="C76" s="117"/>
      <c r="D76" s="117"/>
      <c r="E76" s="117"/>
      <c r="F76" s="117"/>
      <c r="G76" s="117"/>
      <c r="H76" s="181"/>
      <c r="I76" s="181"/>
      <c r="J76" s="117"/>
      <c r="K76" s="181"/>
    </row>
    <row r="77" spans="1:29" s="46" customFormat="1" x14ac:dyDescent="0.25">
      <c r="B77" s="117"/>
      <c r="C77" s="117"/>
      <c r="D77" s="117"/>
      <c r="E77" s="117"/>
      <c r="F77" s="117"/>
      <c r="G77" s="117"/>
      <c r="H77" s="181"/>
      <c r="I77" s="181"/>
      <c r="J77" s="117"/>
      <c r="K77" s="181"/>
    </row>
    <row r="78" spans="1:29" s="46" customFormat="1" x14ac:dyDescent="0.25">
      <c r="B78" s="117"/>
      <c r="C78" s="117"/>
      <c r="D78" s="117"/>
      <c r="E78" s="117"/>
      <c r="F78" s="117"/>
      <c r="G78" s="117"/>
      <c r="H78" s="181"/>
      <c r="I78" s="181"/>
      <c r="J78" s="117"/>
      <c r="K78" s="181"/>
    </row>
    <row r="79" spans="1:29" s="46" customFormat="1" x14ac:dyDescent="0.25">
      <c r="B79" s="117"/>
      <c r="C79" s="117"/>
      <c r="D79" s="117"/>
      <c r="E79" s="117"/>
      <c r="F79" s="117"/>
      <c r="G79" s="117"/>
      <c r="H79" s="181"/>
      <c r="I79" s="181"/>
      <c r="J79" s="117"/>
      <c r="K79" s="181"/>
    </row>
    <row r="80" spans="1:29" s="46" customFormat="1" x14ac:dyDescent="0.25">
      <c r="B80" s="117"/>
      <c r="C80" s="117"/>
      <c r="D80" s="117"/>
      <c r="E80" s="117"/>
      <c r="F80" s="117"/>
      <c r="G80" s="117"/>
      <c r="H80" s="181"/>
      <c r="I80" s="181"/>
      <c r="J80" s="117"/>
      <c r="K80" s="181"/>
    </row>
    <row r="81" spans="2:11" s="46" customFormat="1" x14ac:dyDescent="0.25">
      <c r="B81" s="117"/>
      <c r="C81" s="117"/>
      <c r="D81" s="117"/>
      <c r="E81" s="117"/>
      <c r="F81" s="117"/>
      <c r="G81" s="117"/>
      <c r="H81" s="181"/>
      <c r="I81" s="181"/>
      <c r="J81" s="117"/>
      <c r="K81" s="181"/>
    </row>
    <row r="82" spans="2:11" s="46" customFormat="1" x14ac:dyDescent="0.25">
      <c r="B82" s="117"/>
      <c r="C82" s="117"/>
      <c r="D82" s="117"/>
      <c r="E82" s="117"/>
      <c r="F82" s="117"/>
      <c r="G82" s="117"/>
      <c r="H82" s="181"/>
      <c r="I82" s="181"/>
      <c r="J82" s="117"/>
      <c r="K82" s="181"/>
    </row>
    <row r="83" spans="2:11" s="46" customFormat="1" x14ac:dyDescent="0.25">
      <c r="B83" s="117"/>
      <c r="C83" s="117"/>
      <c r="D83" s="117"/>
      <c r="E83" s="117"/>
      <c r="F83" s="117"/>
      <c r="G83" s="117"/>
      <c r="H83" s="181"/>
      <c r="I83" s="181"/>
      <c r="J83" s="117"/>
      <c r="K83" s="181"/>
    </row>
    <row r="84" spans="2:11" s="46" customFormat="1" x14ac:dyDescent="0.25">
      <c r="B84" s="117"/>
      <c r="C84" s="117"/>
      <c r="D84" s="117"/>
      <c r="E84" s="117"/>
      <c r="F84" s="117"/>
      <c r="G84" s="117"/>
      <c r="H84" s="181"/>
      <c r="I84" s="181"/>
      <c r="J84" s="117"/>
      <c r="K84" s="181"/>
    </row>
    <row r="85" spans="2:11" s="46" customFormat="1" x14ac:dyDescent="0.25">
      <c r="B85" s="117"/>
      <c r="C85" s="117"/>
      <c r="D85" s="117"/>
      <c r="E85" s="117"/>
      <c r="F85" s="117"/>
      <c r="G85" s="117"/>
      <c r="H85" s="181"/>
      <c r="I85" s="181"/>
      <c r="J85" s="117"/>
      <c r="K85" s="181"/>
    </row>
    <row r="86" spans="2:11" s="46" customFormat="1" x14ac:dyDescent="0.25">
      <c r="B86" s="117"/>
      <c r="C86" s="117"/>
      <c r="D86" s="117"/>
      <c r="E86" s="117"/>
      <c r="F86" s="117"/>
      <c r="G86" s="117"/>
      <c r="H86" s="181"/>
      <c r="I86" s="181"/>
      <c r="J86" s="117"/>
      <c r="K86" s="181"/>
    </row>
    <row r="87" spans="2:11" s="46" customFormat="1" x14ac:dyDescent="0.25">
      <c r="B87" s="117"/>
      <c r="C87" s="117"/>
      <c r="D87" s="117"/>
      <c r="E87" s="117"/>
      <c r="F87" s="117"/>
      <c r="G87" s="117"/>
      <c r="H87" s="181"/>
      <c r="I87" s="181"/>
      <c r="J87" s="117"/>
      <c r="K87" s="181"/>
    </row>
    <row r="88" spans="2:11" s="46" customFormat="1" x14ac:dyDescent="0.25">
      <c r="B88" s="117"/>
      <c r="C88" s="117"/>
      <c r="D88" s="117"/>
      <c r="E88" s="117"/>
      <c r="F88" s="117"/>
      <c r="G88" s="117"/>
      <c r="H88" s="181"/>
      <c r="I88" s="181"/>
      <c r="J88" s="117"/>
      <c r="K88" s="181"/>
    </row>
    <row r="89" spans="2:11" s="46" customFormat="1" x14ac:dyDescent="0.25">
      <c r="B89" s="117"/>
      <c r="C89" s="117"/>
      <c r="D89" s="117"/>
      <c r="E89" s="117"/>
      <c r="F89" s="117"/>
      <c r="G89" s="117"/>
      <c r="H89" s="181"/>
      <c r="I89" s="181"/>
      <c r="J89" s="117"/>
      <c r="K89" s="181"/>
    </row>
    <row r="90" spans="2:11" s="46" customFormat="1" x14ac:dyDescent="0.25">
      <c r="B90" s="117"/>
      <c r="C90" s="117"/>
      <c r="D90" s="117"/>
      <c r="E90" s="117"/>
      <c r="F90" s="117"/>
      <c r="G90" s="117"/>
      <c r="H90" s="181"/>
      <c r="I90" s="181"/>
      <c r="J90" s="117"/>
      <c r="K90" s="181"/>
    </row>
    <row r="91" spans="2:11" s="46" customFormat="1" x14ac:dyDescent="0.25">
      <c r="B91" s="117"/>
      <c r="C91" s="117"/>
      <c r="D91" s="117"/>
      <c r="E91" s="117"/>
      <c r="F91" s="117"/>
      <c r="G91" s="117"/>
      <c r="H91" s="181"/>
      <c r="I91" s="181"/>
      <c r="J91" s="117"/>
      <c r="K91" s="181"/>
    </row>
    <row r="92" spans="2:11" s="46" customFormat="1" x14ac:dyDescent="0.25">
      <c r="B92" s="117"/>
      <c r="C92" s="117"/>
      <c r="D92" s="117"/>
      <c r="E92" s="117"/>
      <c r="F92" s="117"/>
      <c r="G92" s="117"/>
      <c r="H92" s="181"/>
      <c r="I92" s="181"/>
      <c r="J92" s="117"/>
      <c r="K92" s="181"/>
    </row>
    <row r="93" spans="2:11" s="46" customFormat="1" x14ac:dyDescent="0.25">
      <c r="B93" s="117"/>
      <c r="C93" s="117"/>
      <c r="D93" s="117"/>
      <c r="E93" s="117"/>
      <c r="F93" s="117"/>
      <c r="G93" s="117"/>
      <c r="H93" s="181"/>
      <c r="I93" s="181"/>
      <c r="J93" s="117"/>
      <c r="K93" s="181"/>
    </row>
    <row r="94" spans="2:11" s="46" customFormat="1" x14ac:dyDescent="0.25">
      <c r="B94" s="117"/>
      <c r="C94" s="117"/>
      <c r="D94" s="117"/>
      <c r="E94" s="117"/>
      <c r="F94" s="117"/>
      <c r="G94" s="117"/>
      <c r="H94" s="181"/>
      <c r="I94" s="181"/>
      <c r="J94" s="117"/>
      <c r="K94" s="181"/>
    </row>
    <row r="95" spans="2:11" s="46" customFormat="1" x14ac:dyDescent="0.25">
      <c r="B95" s="117"/>
      <c r="C95" s="117"/>
      <c r="D95" s="117"/>
      <c r="E95" s="117"/>
      <c r="F95" s="117"/>
      <c r="G95" s="117"/>
      <c r="H95" s="181"/>
      <c r="I95" s="181"/>
      <c r="J95" s="117"/>
      <c r="K95" s="181"/>
    </row>
    <row r="96" spans="2:11" s="46" customFormat="1" x14ac:dyDescent="0.25">
      <c r="B96" s="117"/>
      <c r="C96" s="117"/>
      <c r="D96" s="117"/>
      <c r="E96" s="117"/>
      <c r="F96" s="117"/>
      <c r="G96" s="117"/>
      <c r="H96" s="181"/>
      <c r="I96" s="181"/>
      <c r="J96" s="117"/>
      <c r="K96" s="181"/>
    </row>
    <row r="97" spans="2:11" s="46" customFormat="1" x14ac:dyDescent="0.25">
      <c r="B97" s="117"/>
      <c r="C97" s="117"/>
      <c r="D97" s="117"/>
      <c r="E97" s="117"/>
      <c r="F97" s="117"/>
      <c r="G97" s="117"/>
      <c r="H97" s="181"/>
      <c r="I97" s="181"/>
      <c r="J97" s="117"/>
      <c r="K97" s="181"/>
    </row>
    <row r="98" spans="2:11" s="46" customFormat="1" x14ac:dyDescent="0.25">
      <c r="B98" s="117"/>
      <c r="C98" s="117"/>
      <c r="D98" s="117"/>
      <c r="E98" s="117"/>
      <c r="F98" s="117"/>
      <c r="G98" s="117"/>
      <c r="H98" s="181"/>
      <c r="I98" s="181"/>
      <c r="J98" s="117"/>
      <c r="K98" s="181"/>
    </row>
    <row r="99" spans="2:11" s="46" customFormat="1" x14ac:dyDescent="0.25">
      <c r="B99" s="117"/>
      <c r="C99" s="117"/>
      <c r="D99" s="117"/>
      <c r="E99" s="117"/>
      <c r="F99" s="117"/>
      <c r="G99" s="117"/>
      <c r="H99" s="181"/>
      <c r="I99" s="181"/>
      <c r="J99" s="117"/>
      <c r="K99" s="181"/>
    </row>
    <row r="100" spans="2:11" s="46" customFormat="1" x14ac:dyDescent="0.25">
      <c r="B100" s="117"/>
      <c r="C100" s="117"/>
      <c r="D100" s="117"/>
      <c r="E100" s="117"/>
      <c r="F100" s="117"/>
      <c r="G100" s="117"/>
      <c r="H100" s="181"/>
      <c r="I100" s="181"/>
      <c r="J100" s="117"/>
      <c r="K100" s="181"/>
    </row>
    <row r="101" spans="2:11" s="46" customFormat="1" x14ac:dyDescent="0.25">
      <c r="B101" s="117"/>
      <c r="C101" s="117"/>
      <c r="D101" s="117"/>
      <c r="E101" s="117"/>
      <c r="F101" s="117"/>
      <c r="G101" s="117"/>
      <c r="H101" s="181"/>
      <c r="I101" s="181"/>
      <c r="J101" s="117"/>
      <c r="K101" s="181"/>
    </row>
    <row r="102" spans="2:11" s="46" customFormat="1" x14ac:dyDescent="0.25">
      <c r="B102" s="117"/>
      <c r="C102" s="117"/>
      <c r="D102" s="117"/>
      <c r="E102" s="117"/>
      <c r="F102" s="117"/>
      <c r="G102" s="117"/>
      <c r="H102" s="181"/>
      <c r="I102" s="181"/>
      <c r="J102" s="117"/>
      <c r="K102" s="181"/>
    </row>
    <row r="103" spans="2:11" s="46" customFormat="1" x14ac:dyDescent="0.25">
      <c r="B103" s="117"/>
      <c r="C103" s="117"/>
      <c r="D103" s="117"/>
      <c r="E103" s="117"/>
      <c r="F103" s="117"/>
      <c r="G103" s="117"/>
      <c r="H103" s="181"/>
      <c r="I103" s="181"/>
      <c r="J103" s="117"/>
      <c r="K103" s="181"/>
    </row>
    <row r="104" spans="2:11" s="46" customFormat="1" x14ac:dyDescent="0.25">
      <c r="B104" s="117"/>
      <c r="C104" s="117"/>
      <c r="D104" s="117"/>
      <c r="E104" s="117"/>
      <c r="F104" s="117"/>
      <c r="G104" s="117"/>
      <c r="H104" s="181"/>
      <c r="I104" s="181"/>
      <c r="J104" s="117"/>
      <c r="K104" s="181"/>
    </row>
    <row r="105" spans="2:11" s="46" customFormat="1" x14ac:dyDescent="0.25">
      <c r="B105" s="117"/>
      <c r="C105" s="117"/>
      <c r="D105" s="117"/>
      <c r="E105" s="117"/>
      <c r="F105" s="117"/>
      <c r="G105" s="117"/>
      <c r="H105" s="181"/>
      <c r="I105" s="181"/>
      <c r="J105" s="117"/>
      <c r="K105" s="181"/>
    </row>
    <row r="106" spans="2:11" s="46" customFormat="1" x14ac:dyDescent="0.25">
      <c r="B106" s="117"/>
      <c r="C106" s="117"/>
      <c r="D106" s="117"/>
      <c r="E106" s="117"/>
      <c r="F106" s="117"/>
      <c r="G106" s="117"/>
      <c r="H106" s="181"/>
      <c r="I106" s="181"/>
      <c r="J106" s="117"/>
      <c r="K106" s="181"/>
    </row>
    <row r="107" spans="2:11" s="46" customFormat="1" x14ac:dyDescent="0.25">
      <c r="B107" s="117"/>
      <c r="C107" s="117"/>
      <c r="D107" s="117"/>
      <c r="E107" s="117"/>
      <c r="F107" s="117"/>
      <c r="G107" s="117"/>
      <c r="H107" s="181"/>
      <c r="I107" s="181"/>
      <c r="J107" s="117"/>
      <c r="K107" s="181"/>
    </row>
    <row r="108" spans="2:11" s="46" customFormat="1" x14ac:dyDescent="0.25">
      <c r="B108" s="117"/>
      <c r="C108" s="117"/>
      <c r="D108" s="117"/>
      <c r="E108" s="117"/>
      <c r="F108" s="117"/>
      <c r="G108" s="117"/>
      <c r="H108" s="181"/>
      <c r="I108" s="181"/>
      <c r="J108" s="117"/>
      <c r="K108" s="181"/>
    </row>
    <row r="109" spans="2:11" s="46" customFormat="1" x14ac:dyDescent="0.25">
      <c r="B109" s="117"/>
      <c r="C109" s="117"/>
      <c r="D109" s="117"/>
      <c r="E109" s="117"/>
      <c r="F109" s="117"/>
      <c r="G109" s="117"/>
      <c r="H109" s="181"/>
      <c r="I109" s="181"/>
      <c r="J109" s="117"/>
      <c r="K109" s="181"/>
    </row>
    <row r="110" spans="2:11" s="46" customFormat="1" x14ac:dyDescent="0.25">
      <c r="B110" s="117"/>
      <c r="C110" s="117"/>
      <c r="D110" s="117"/>
      <c r="E110" s="117"/>
      <c r="F110" s="117"/>
      <c r="G110" s="117"/>
      <c r="H110" s="181"/>
      <c r="I110" s="181"/>
      <c r="J110" s="117"/>
      <c r="K110" s="181"/>
    </row>
    <row r="111" spans="2:11" s="46" customFormat="1" x14ac:dyDescent="0.25">
      <c r="B111" s="117"/>
      <c r="C111" s="117"/>
      <c r="D111" s="117"/>
      <c r="E111" s="117"/>
      <c r="F111" s="117"/>
      <c r="G111" s="117"/>
      <c r="H111" s="181"/>
      <c r="I111" s="181"/>
      <c r="J111" s="117"/>
      <c r="K111" s="181"/>
    </row>
    <row r="112" spans="2:11" s="46" customFormat="1" x14ac:dyDescent="0.25">
      <c r="B112" s="117"/>
      <c r="C112" s="117"/>
      <c r="D112" s="117"/>
      <c r="E112" s="117"/>
      <c r="F112" s="117"/>
      <c r="G112" s="117"/>
      <c r="H112" s="181"/>
      <c r="I112" s="181"/>
      <c r="J112" s="117"/>
      <c r="K112" s="181"/>
    </row>
    <row r="113" spans="2:11" s="46" customFormat="1" x14ac:dyDescent="0.25">
      <c r="B113" s="117"/>
      <c r="C113" s="117"/>
      <c r="D113" s="117"/>
      <c r="E113" s="117"/>
      <c r="F113" s="117"/>
      <c r="G113" s="117"/>
      <c r="H113" s="181"/>
      <c r="I113" s="181"/>
      <c r="J113" s="117"/>
      <c r="K113" s="181"/>
    </row>
    <row r="114" spans="2:11" s="46" customFormat="1" x14ac:dyDescent="0.25">
      <c r="B114" s="117"/>
      <c r="C114" s="117"/>
      <c r="D114" s="117"/>
      <c r="E114" s="117"/>
      <c r="F114" s="117"/>
      <c r="G114" s="117"/>
      <c r="H114" s="181"/>
      <c r="I114" s="181"/>
      <c r="J114" s="117"/>
      <c r="K114" s="181"/>
    </row>
    <row r="115" spans="2:11" s="46" customFormat="1" x14ac:dyDescent="0.25">
      <c r="B115" s="117"/>
      <c r="C115" s="117"/>
      <c r="D115" s="117"/>
      <c r="E115" s="117"/>
      <c r="F115" s="117"/>
      <c r="G115" s="117"/>
      <c r="H115" s="181"/>
      <c r="I115" s="181"/>
      <c r="J115" s="117"/>
      <c r="K115" s="181"/>
    </row>
    <row r="116" spans="2:11" s="46" customFormat="1" x14ac:dyDescent="0.25">
      <c r="B116" s="117"/>
      <c r="C116" s="117"/>
      <c r="D116" s="117"/>
      <c r="E116" s="117"/>
      <c r="F116" s="117"/>
      <c r="G116" s="117"/>
      <c r="H116" s="181"/>
      <c r="I116" s="181"/>
      <c r="J116" s="117"/>
      <c r="K116" s="181"/>
    </row>
    <row r="117" spans="2:11" s="46" customFormat="1" x14ac:dyDescent="0.25">
      <c r="B117" s="117"/>
      <c r="C117" s="117"/>
      <c r="D117" s="117"/>
      <c r="E117" s="117"/>
      <c r="F117" s="117"/>
      <c r="G117" s="117"/>
      <c r="H117" s="181"/>
      <c r="I117" s="181"/>
      <c r="J117" s="117"/>
      <c r="K117" s="181"/>
    </row>
    <row r="118" spans="2:11" s="46" customFormat="1" x14ac:dyDescent="0.25">
      <c r="B118" s="117"/>
      <c r="C118" s="117"/>
      <c r="D118" s="117"/>
      <c r="E118" s="117"/>
      <c r="F118" s="117"/>
      <c r="G118" s="117"/>
      <c r="H118" s="181"/>
      <c r="I118" s="181"/>
      <c r="J118" s="117"/>
      <c r="K118" s="181"/>
    </row>
    <row r="119" spans="2:11" s="46" customFormat="1" x14ac:dyDescent="0.25">
      <c r="B119" s="117"/>
      <c r="C119" s="117"/>
      <c r="D119" s="117"/>
      <c r="E119" s="117"/>
      <c r="F119" s="117"/>
      <c r="G119" s="117"/>
      <c r="H119" s="181"/>
      <c r="I119" s="181"/>
      <c r="J119" s="117"/>
      <c r="K119" s="181"/>
    </row>
    <row r="120" spans="2:11" s="46" customFormat="1" x14ac:dyDescent="0.25">
      <c r="B120" s="117"/>
      <c r="C120" s="117"/>
      <c r="D120" s="117"/>
      <c r="E120" s="117"/>
      <c r="F120" s="117"/>
      <c r="G120" s="117"/>
      <c r="H120" s="181"/>
      <c r="I120" s="181"/>
      <c r="J120" s="117"/>
      <c r="K120" s="181"/>
    </row>
    <row r="121" spans="2:11" s="46" customFormat="1" x14ac:dyDescent="0.25">
      <c r="B121" s="117"/>
      <c r="C121" s="117"/>
      <c r="D121" s="117"/>
      <c r="E121" s="117"/>
      <c r="F121" s="117"/>
      <c r="G121" s="117"/>
      <c r="H121" s="181"/>
      <c r="I121" s="181"/>
      <c r="J121" s="117"/>
      <c r="K121" s="181"/>
    </row>
    <row r="122" spans="2:11" s="46" customFormat="1" x14ac:dyDescent="0.25">
      <c r="B122" s="117"/>
      <c r="C122" s="117"/>
      <c r="D122" s="117"/>
      <c r="E122" s="117"/>
      <c r="F122" s="117"/>
      <c r="G122" s="117"/>
      <c r="H122" s="181"/>
      <c r="I122" s="181"/>
      <c r="J122" s="117"/>
      <c r="K122" s="181"/>
    </row>
    <row r="123" spans="2:11" s="46" customFormat="1" x14ac:dyDescent="0.25">
      <c r="B123" s="117"/>
      <c r="C123" s="117"/>
      <c r="D123" s="117"/>
      <c r="E123" s="117"/>
      <c r="F123" s="117"/>
      <c r="G123" s="117"/>
      <c r="H123" s="181"/>
      <c r="I123" s="181"/>
      <c r="J123" s="117"/>
      <c r="K123" s="181"/>
    </row>
    <row r="124" spans="2:11" s="46" customFormat="1" x14ac:dyDescent="0.25">
      <c r="B124" s="117"/>
      <c r="C124" s="117"/>
      <c r="D124" s="117"/>
      <c r="E124" s="117"/>
      <c r="F124" s="117"/>
      <c r="G124" s="117"/>
      <c r="H124" s="181"/>
      <c r="I124" s="181"/>
      <c r="J124" s="117"/>
      <c r="K124" s="181"/>
    </row>
    <row r="125" spans="2:11" s="46" customFormat="1" x14ac:dyDescent="0.25">
      <c r="B125" s="117"/>
      <c r="C125" s="117"/>
      <c r="D125" s="117"/>
      <c r="E125" s="117"/>
      <c r="F125" s="117"/>
      <c r="G125" s="117"/>
      <c r="H125" s="181"/>
      <c r="I125" s="181"/>
      <c r="J125" s="117"/>
      <c r="K125" s="181"/>
    </row>
    <row r="126" spans="2:11" s="46" customFormat="1" x14ac:dyDescent="0.25">
      <c r="B126" s="117"/>
      <c r="C126" s="117"/>
      <c r="D126" s="117"/>
      <c r="E126" s="117"/>
      <c r="F126" s="117"/>
      <c r="G126" s="117"/>
      <c r="H126" s="181"/>
      <c r="I126" s="181"/>
      <c r="J126" s="117"/>
      <c r="K126" s="181"/>
    </row>
    <row r="127" spans="2:11" s="46" customFormat="1" x14ac:dyDescent="0.25">
      <c r="B127" s="117"/>
      <c r="C127" s="117"/>
      <c r="D127" s="117"/>
      <c r="E127" s="117"/>
      <c r="F127" s="117"/>
      <c r="G127" s="117"/>
      <c r="H127" s="181"/>
      <c r="I127" s="181"/>
      <c r="J127" s="117"/>
      <c r="K127" s="181"/>
    </row>
    <row r="128" spans="2:11" s="46" customFormat="1" x14ac:dyDescent="0.25">
      <c r="B128" s="117"/>
      <c r="C128" s="117"/>
      <c r="D128" s="117"/>
      <c r="E128" s="117"/>
      <c r="F128" s="117"/>
      <c r="G128" s="117"/>
      <c r="H128" s="181"/>
      <c r="I128" s="181"/>
      <c r="J128" s="117"/>
      <c r="K128" s="181"/>
    </row>
    <row r="129" spans="2:11" s="46" customFormat="1" x14ac:dyDescent="0.25">
      <c r="B129" s="117"/>
      <c r="C129" s="117"/>
      <c r="D129" s="117"/>
      <c r="E129" s="117"/>
      <c r="F129" s="117"/>
      <c r="G129" s="117"/>
      <c r="H129" s="181"/>
      <c r="I129" s="181"/>
      <c r="J129" s="117"/>
      <c r="K129" s="181"/>
    </row>
    <row r="130" spans="2:11" s="46" customFormat="1" x14ac:dyDescent="0.25">
      <c r="B130" s="117"/>
      <c r="C130" s="117"/>
      <c r="D130" s="117"/>
      <c r="E130" s="117"/>
      <c r="F130" s="117"/>
      <c r="G130" s="117"/>
      <c r="H130" s="181"/>
      <c r="I130" s="181"/>
      <c r="J130" s="117"/>
      <c r="K130" s="181"/>
    </row>
    <row r="131" spans="2:11" s="46" customFormat="1" x14ac:dyDescent="0.25">
      <c r="B131" s="117"/>
      <c r="C131" s="117"/>
      <c r="D131" s="117"/>
      <c r="E131" s="117"/>
      <c r="F131" s="117"/>
      <c r="G131" s="117"/>
      <c r="H131" s="181"/>
      <c r="I131" s="181"/>
      <c r="J131" s="117"/>
      <c r="K131" s="181"/>
    </row>
    <row r="132" spans="2:11" s="46" customFormat="1" x14ac:dyDescent="0.25">
      <c r="B132" s="117"/>
      <c r="C132" s="117"/>
      <c r="D132" s="117"/>
      <c r="E132" s="117"/>
      <c r="F132" s="117"/>
      <c r="G132" s="117"/>
      <c r="H132" s="181"/>
      <c r="I132" s="181"/>
      <c r="J132" s="117"/>
      <c r="K132" s="181"/>
    </row>
    <row r="133" spans="2:11" s="46" customFormat="1" x14ac:dyDescent="0.25">
      <c r="B133" s="117"/>
      <c r="C133" s="117"/>
      <c r="D133" s="117"/>
      <c r="E133" s="117"/>
      <c r="F133" s="117"/>
      <c r="G133" s="117"/>
      <c r="H133" s="181"/>
      <c r="I133" s="181"/>
      <c r="J133" s="117"/>
      <c r="K133" s="181"/>
    </row>
    <row r="134" spans="2:11" s="46" customFormat="1" x14ac:dyDescent="0.25">
      <c r="B134" s="117"/>
      <c r="C134" s="117"/>
      <c r="D134" s="117"/>
      <c r="E134" s="117"/>
      <c r="F134" s="117"/>
      <c r="G134" s="117"/>
      <c r="H134" s="181"/>
      <c r="I134" s="181"/>
      <c r="J134" s="117"/>
      <c r="K134" s="181"/>
    </row>
    <row r="135" spans="2:11" s="46" customFormat="1" x14ac:dyDescent="0.25">
      <c r="B135" s="117"/>
      <c r="C135" s="117"/>
      <c r="D135" s="117"/>
      <c r="E135" s="117"/>
      <c r="F135" s="117"/>
      <c r="G135" s="117"/>
      <c r="H135" s="181"/>
      <c r="I135" s="181"/>
      <c r="J135" s="117"/>
      <c r="K135" s="181"/>
    </row>
    <row r="136" spans="2:11" s="46" customFormat="1" x14ac:dyDescent="0.25">
      <c r="B136" s="117"/>
      <c r="C136" s="117"/>
      <c r="D136" s="117"/>
      <c r="E136" s="117"/>
      <c r="F136" s="117"/>
      <c r="G136" s="117"/>
      <c r="H136" s="181"/>
      <c r="I136" s="181"/>
      <c r="J136" s="117"/>
      <c r="K136" s="181"/>
    </row>
    <row r="137" spans="2:11" s="46" customFormat="1" x14ac:dyDescent="0.25">
      <c r="B137" s="117"/>
      <c r="C137" s="117"/>
      <c r="D137" s="117"/>
      <c r="E137" s="117"/>
      <c r="F137" s="117"/>
      <c r="G137" s="117"/>
      <c r="H137" s="181"/>
      <c r="I137" s="181"/>
      <c r="J137" s="117"/>
      <c r="K137" s="181"/>
    </row>
    <row r="138" spans="2:11" s="46" customFormat="1" x14ac:dyDescent="0.25">
      <c r="B138" s="117"/>
      <c r="C138" s="117"/>
      <c r="D138" s="117"/>
      <c r="E138" s="117"/>
      <c r="F138" s="117"/>
      <c r="G138" s="117"/>
      <c r="H138" s="181"/>
      <c r="I138" s="181"/>
      <c r="J138" s="117"/>
      <c r="K138" s="181"/>
    </row>
    <row r="139" spans="2:11" s="46" customFormat="1" x14ac:dyDescent="0.25">
      <c r="B139" s="117"/>
      <c r="C139" s="117"/>
      <c r="D139" s="117"/>
      <c r="E139" s="117"/>
      <c r="F139" s="117"/>
      <c r="G139" s="117"/>
      <c r="H139" s="181"/>
      <c r="I139" s="181"/>
      <c r="J139" s="117"/>
      <c r="K139" s="181"/>
    </row>
    <row r="140" spans="2:11" s="46" customFormat="1" x14ac:dyDescent="0.25">
      <c r="B140" s="117"/>
      <c r="C140" s="117"/>
      <c r="D140" s="117"/>
      <c r="E140" s="117"/>
      <c r="F140" s="117"/>
      <c r="G140" s="117"/>
      <c r="H140" s="181"/>
      <c r="I140" s="181"/>
      <c r="J140" s="117"/>
      <c r="K140" s="181"/>
    </row>
    <row r="141" spans="2:11" s="46" customFormat="1" x14ac:dyDescent="0.25">
      <c r="B141" s="117"/>
      <c r="C141" s="117"/>
      <c r="D141" s="117"/>
      <c r="E141" s="117"/>
      <c r="F141" s="117"/>
      <c r="G141" s="117"/>
      <c r="H141" s="181"/>
      <c r="I141" s="181"/>
      <c r="J141" s="117"/>
      <c r="K141" s="181"/>
    </row>
    <row r="142" spans="2:11" s="46" customFormat="1" x14ac:dyDescent="0.25">
      <c r="B142" s="117"/>
      <c r="C142" s="117"/>
      <c r="D142" s="117"/>
      <c r="E142" s="117"/>
      <c r="F142" s="117"/>
      <c r="G142" s="117"/>
      <c r="H142" s="181"/>
      <c r="I142" s="181"/>
      <c r="J142" s="117"/>
      <c r="K142" s="181"/>
    </row>
    <row r="143" spans="2:11" s="46" customFormat="1" x14ac:dyDescent="0.25">
      <c r="B143" s="117"/>
      <c r="C143" s="117"/>
      <c r="D143" s="117"/>
      <c r="E143" s="117"/>
      <c r="F143" s="117"/>
      <c r="G143" s="117"/>
      <c r="H143" s="181"/>
      <c r="I143" s="181"/>
      <c r="J143" s="117"/>
      <c r="K143" s="181"/>
    </row>
    <row r="144" spans="2:11" s="46" customFormat="1" x14ac:dyDescent="0.25">
      <c r="B144" s="117"/>
      <c r="C144" s="117"/>
      <c r="D144" s="117"/>
      <c r="E144" s="117"/>
      <c r="F144" s="117"/>
      <c r="G144" s="117"/>
      <c r="H144" s="181"/>
      <c r="I144" s="181"/>
      <c r="J144" s="117"/>
      <c r="K144" s="181"/>
    </row>
    <row r="145" spans="2:11" s="46" customFormat="1" x14ac:dyDescent="0.25">
      <c r="B145" s="117"/>
      <c r="C145" s="117"/>
      <c r="D145" s="117"/>
      <c r="E145" s="117"/>
      <c r="F145" s="117"/>
      <c r="G145" s="117"/>
      <c r="H145" s="181"/>
      <c r="I145" s="181"/>
      <c r="J145" s="117"/>
      <c r="K145" s="181"/>
    </row>
    <row r="146" spans="2:11" s="46" customFormat="1" x14ac:dyDescent="0.25">
      <c r="B146" s="117"/>
      <c r="C146" s="117"/>
      <c r="D146" s="117"/>
      <c r="E146" s="117"/>
      <c r="F146" s="117"/>
      <c r="G146" s="117"/>
      <c r="H146" s="181"/>
      <c r="I146" s="181"/>
      <c r="J146" s="117"/>
      <c r="K146" s="181"/>
    </row>
    <row r="147" spans="2:11" s="46" customFormat="1" x14ac:dyDescent="0.25">
      <c r="B147" s="117"/>
      <c r="C147" s="117"/>
      <c r="D147" s="117"/>
      <c r="E147" s="117"/>
      <c r="F147" s="117"/>
      <c r="G147" s="117"/>
      <c r="H147" s="181"/>
      <c r="I147" s="181"/>
      <c r="J147" s="117"/>
      <c r="K147" s="181"/>
    </row>
    <row r="148" spans="2:11" s="46" customFormat="1" x14ac:dyDescent="0.25">
      <c r="B148" s="117"/>
      <c r="C148" s="117"/>
      <c r="D148" s="117"/>
      <c r="E148" s="117"/>
      <c r="F148" s="117"/>
      <c r="G148" s="117"/>
      <c r="H148" s="181"/>
      <c r="I148" s="181"/>
      <c r="J148" s="117"/>
      <c r="K148" s="181"/>
    </row>
    <row r="149" spans="2:11" s="46" customFormat="1" x14ac:dyDescent="0.25">
      <c r="B149" s="117"/>
      <c r="C149" s="117"/>
      <c r="D149" s="117"/>
      <c r="E149" s="117"/>
      <c r="F149" s="117"/>
      <c r="G149" s="117"/>
      <c r="H149" s="181"/>
      <c r="I149" s="181"/>
      <c r="J149" s="117"/>
      <c r="K149" s="181"/>
    </row>
    <row r="150" spans="2:11" s="46" customFormat="1" x14ac:dyDescent="0.25">
      <c r="B150" s="117"/>
      <c r="C150" s="117"/>
      <c r="D150" s="117"/>
      <c r="E150" s="117"/>
      <c r="F150" s="117"/>
      <c r="G150" s="117"/>
      <c r="H150" s="181"/>
      <c r="I150" s="181"/>
      <c r="J150" s="117"/>
      <c r="K150" s="181"/>
    </row>
    <row r="151" spans="2:11" s="46" customFormat="1" x14ac:dyDescent="0.25">
      <c r="B151" s="117"/>
      <c r="C151" s="117"/>
      <c r="D151" s="117"/>
      <c r="E151" s="117"/>
      <c r="F151" s="117"/>
      <c r="G151" s="117"/>
      <c r="H151" s="181"/>
      <c r="I151" s="181"/>
      <c r="J151" s="117"/>
      <c r="K151" s="181"/>
    </row>
    <row r="152" spans="2:11" s="46" customFormat="1" x14ac:dyDescent="0.25">
      <c r="B152" s="117"/>
      <c r="C152" s="117"/>
      <c r="D152" s="117"/>
      <c r="E152" s="117"/>
      <c r="F152" s="117"/>
      <c r="G152" s="117"/>
      <c r="H152" s="181"/>
      <c r="I152" s="181"/>
      <c r="J152" s="117"/>
      <c r="K152" s="181"/>
    </row>
    <row r="153" spans="2:11" s="46" customFormat="1" x14ac:dyDescent="0.25">
      <c r="B153" s="117"/>
      <c r="C153" s="117"/>
      <c r="D153" s="117"/>
      <c r="E153" s="117"/>
      <c r="F153" s="117"/>
      <c r="G153" s="117"/>
      <c r="H153" s="181"/>
      <c r="I153" s="181"/>
      <c r="J153" s="117"/>
      <c r="K153" s="181"/>
    </row>
    <row r="154" spans="2:11" s="46" customFormat="1" x14ac:dyDescent="0.25">
      <c r="B154" s="117"/>
      <c r="C154" s="117"/>
      <c r="D154" s="117"/>
      <c r="E154" s="117"/>
      <c r="F154" s="117"/>
      <c r="G154" s="117"/>
      <c r="H154" s="181"/>
      <c r="I154" s="181"/>
      <c r="J154" s="117"/>
      <c r="K154" s="181"/>
    </row>
    <row r="155" spans="2:11" s="46" customFormat="1" x14ac:dyDescent="0.25">
      <c r="B155" s="117"/>
      <c r="C155" s="117"/>
      <c r="D155" s="117"/>
      <c r="E155" s="117"/>
      <c r="F155" s="117"/>
      <c r="G155" s="117"/>
      <c r="H155" s="181"/>
      <c r="I155" s="181"/>
      <c r="J155" s="117"/>
      <c r="K155" s="181"/>
    </row>
    <row r="156" spans="2:11" s="46" customFormat="1" x14ac:dyDescent="0.25">
      <c r="B156" s="117"/>
      <c r="C156" s="117"/>
      <c r="D156" s="117"/>
      <c r="E156" s="117"/>
      <c r="F156" s="117"/>
      <c r="G156" s="117"/>
      <c r="H156" s="181"/>
      <c r="I156" s="181"/>
      <c r="J156" s="117"/>
      <c r="K156" s="181"/>
    </row>
    <row r="157" spans="2:11" s="46" customFormat="1" x14ac:dyDescent="0.25">
      <c r="B157" s="117"/>
      <c r="C157" s="117"/>
      <c r="D157" s="117"/>
      <c r="E157" s="117"/>
      <c r="F157" s="117"/>
      <c r="G157" s="117"/>
      <c r="H157" s="181"/>
      <c r="I157" s="181"/>
      <c r="J157" s="117"/>
      <c r="K157" s="181"/>
    </row>
    <row r="158" spans="2:11" s="46" customFormat="1" x14ac:dyDescent="0.25">
      <c r="B158" s="117"/>
      <c r="C158" s="117"/>
      <c r="D158" s="117"/>
      <c r="E158" s="117"/>
      <c r="F158" s="117"/>
      <c r="G158" s="117"/>
      <c r="H158" s="181"/>
      <c r="I158" s="181"/>
      <c r="J158" s="117"/>
      <c r="K158" s="181"/>
    </row>
    <row r="159" spans="2:11" s="46" customFormat="1" x14ac:dyDescent="0.25">
      <c r="B159" s="117"/>
      <c r="C159" s="117"/>
      <c r="D159" s="117"/>
      <c r="E159" s="117"/>
      <c r="F159" s="117"/>
      <c r="G159" s="117"/>
      <c r="H159" s="181"/>
      <c r="I159" s="181"/>
      <c r="J159" s="117"/>
      <c r="K159" s="181"/>
    </row>
    <row r="160" spans="2:11" s="46" customFormat="1" x14ac:dyDescent="0.25">
      <c r="B160" s="117"/>
      <c r="C160" s="117"/>
      <c r="D160" s="117"/>
      <c r="E160" s="117"/>
      <c r="F160" s="117"/>
      <c r="G160" s="117"/>
      <c r="H160" s="181"/>
      <c r="I160" s="181"/>
      <c r="J160" s="117"/>
      <c r="K160" s="181"/>
    </row>
    <row r="161" spans="2:11" s="46" customFormat="1" x14ac:dyDescent="0.25">
      <c r="B161" s="117"/>
      <c r="C161" s="117"/>
      <c r="D161" s="117"/>
      <c r="E161" s="117"/>
      <c r="F161" s="117"/>
      <c r="G161" s="117"/>
      <c r="H161" s="181"/>
      <c r="I161" s="181"/>
      <c r="J161" s="117"/>
      <c r="K161" s="181"/>
    </row>
    <row r="162" spans="2:11" s="46" customFormat="1" x14ac:dyDescent="0.25">
      <c r="B162" s="117"/>
      <c r="C162" s="117"/>
      <c r="D162" s="117"/>
      <c r="E162" s="117"/>
      <c r="F162" s="117"/>
      <c r="G162" s="117"/>
      <c r="H162" s="181"/>
      <c r="I162" s="181"/>
      <c r="J162" s="117"/>
      <c r="K162" s="181"/>
    </row>
    <row r="163" spans="2:11" s="46" customFormat="1" x14ac:dyDescent="0.25">
      <c r="B163" s="117"/>
      <c r="C163" s="117"/>
      <c r="D163" s="117"/>
      <c r="E163" s="117"/>
      <c r="F163" s="117"/>
      <c r="G163" s="117"/>
      <c r="H163" s="181"/>
      <c r="I163" s="181"/>
      <c r="J163" s="117"/>
      <c r="K163" s="181"/>
    </row>
    <row r="164" spans="2:11" s="46" customFormat="1" x14ac:dyDescent="0.25">
      <c r="B164" s="117"/>
      <c r="C164" s="117"/>
      <c r="D164" s="117"/>
      <c r="E164" s="117"/>
      <c r="F164" s="117"/>
      <c r="G164" s="117"/>
      <c r="H164" s="181"/>
      <c r="I164" s="181"/>
      <c r="J164" s="117"/>
      <c r="K164" s="181"/>
    </row>
    <row r="165" spans="2:11" s="46" customFormat="1" x14ac:dyDescent="0.25">
      <c r="B165" s="117"/>
      <c r="C165" s="117"/>
      <c r="D165" s="117"/>
      <c r="E165" s="117"/>
      <c r="F165" s="117"/>
      <c r="G165" s="117"/>
      <c r="H165" s="181"/>
      <c r="I165" s="181"/>
      <c r="J165" s="117"/>
      <c r="K165" s="181"/>
    </row>
    <row r="166" spans="2:11" s="46" customFormat="1" x14ac:dyDescent="0.25">
      <c r="B166" s="117"/>
      <c r="C166" s="117"/>
      <c r="D166" s="117"/>
      <c r="E166" s="117"/>
      <c r="F166" s="117"/>
      <c r="G166" s="117"/>
      <c r="H166" s="181"/>
      <c r="I166" s="181"/>
      <c r="J166" s="117"/>
      <c r="K166" s="181"/>
    </row>
    <row r="167" spans="2:11" s="46" customFormat="1" x14ac:dyDescent="0.25">
      <c r="B167" s="117"/>
      <c r="C167" s="117"/>
      <c r="D167" s="117"/>
      <c r="E167" s="117"/>
      <c r="F167" s="117"/>
      <c r="G167" s="117"/>
      <c r="H167" s="181"/>
      <c r="I167" s="181"/>
      <c r="J167" s="117"/>
      <c r="K167" s="181"/>
    </row>
    <row r="168" spans="2:11" s="46" customFormat="1" x14ac:dyDescent="0.25">
      <c r="B168" s="117"/>
      <c r="C168" s="117"/>
      <c r="D168" s="117"/>
      <c r="E168" s="117"/>
      <c r="F168" s="117"/>
      <c r="G168" s="117"/>
      <c r="H168" s="181"/>
      <c r="I168" s="181"/>
      <c r="J168" s="117"/>
      <c r="K168" s="181"/>
    </row>
    <row r="169" spans="2:11" s="46" customFormat="1" x14ac:dyDescent="0.25">
      <c r="B169" s="117"/>
      <c r="C169" s="117"/>
      <c r="D169" s="117"/>
      <c r="E169" s="117"/>
      <c r="F169" s="117"/>
      <c r="G169" s="117"/>
      <c r="H169" s="181"/>
      <c r="I169" s="181"/>
      <c r="J169" s="117"/>
      <c r="K169" s="181"/>
    </row>
    <row r="170" spans="2:11" s="46" customFormat="1" x14ac:dyDescent="0.25">
      <c r="B170" s="117"/>
      <c r="C170" s="117"/>
      <c r="D170" s="117"/>
      <c r="E170" s="117"/>
      <c r="F170" s="117"/>
      <c r="G170" s="117"/>
      <c r="H170" s="181"/>
      <c r="I170" s="181"/>
      <c r="J170" s="117"/>
      <c r="K170" s="181"/>
    </row>
    <row r="171" spans="2:11" s="46" customFormat="1" x14ac:dyDescent="0.25">
      <c r="B171" s="117"/>
      <c r="C171" s="117"/>
      <c r="D171" s="117"/>
      <c r="E171" s="117"/>
      <c r="F171" s="117"/>
      <c r="G171" s="117"/>
      <c r="H171" s="181"/>
      <c r="I171" s="181"/>
      <c r="J171" s="117"/>
      <c r="K171" s="181"/>
    </row>
  </sheetData>
  <mergeCells count="21">
    <mergeCell ref="A60:AC60"/>
    <mergeCell ref="A61:AC61"/>
    <mergeCell ref="A66:D66"/>
    <mergeCell ref="A67:D67"/>
    <mergeCell ref="A56:AC56"/>
    <mergeCell ref="A59:D59"/>
    <mergeCell ref="A42:D42"/>
    <mergeCell ref="A43:AC43"/>
    <mergeCell ref="A50:D50"/>
    <mergeCell ref="A51:AC51"/>
    <mergeCell ref="A55:D55"/>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0" orientation="landscape" r:id="rId1"/>
  <headerFooter alignWithMargins="0">
    <oddFooter>&amp;C&amp;"Arial,Regular"&amp;5 ANEXO 4.1 
&amp;"-,Regular"&amp;P de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71"/>
  <sheetViews>
    <sheetView showGridLines="0" topLeftCell="Q1" workbookViewId="0">
      <pane ySplit="7" topLeftCell="A8" activePane="bottomLeft" state="frozenSplit"/>
      <selection activeCell="O11" sqref="O11 O11"/>
      <selection pane="bottomLeft" activeCell="AG7" sqref="AG7"/>
    </sheetView>
  </sheetViews>
  <sheetFormatPr baseColWidth="10" defaultColWidth="10.5703125" defaultRowHeight="15" x14ac:dyDescent="0.25"/>
  <cols>
    <col min="1" max="1" width="4.140625" style="16" customWidth="1"/>
    <col min="2" max="2" width="7.85546875" style="117" customWidth="1"/>
    <col min="3" max="3" width="7" style="117" customWidth="1"/>
    <col min="4" max="4" width="6.85546875" style="117" customWidth="1"/>
    <col min="5" max="5" width="12.140625" style="117" customWidth="1"/>
    <col min="6" max="6" width="4.140625" style="117" customWidth="1"/>
    <col min="7" max="7" width="6.5703125" style="117" customWidth="1"/>
    <col min="8" max="8" width="8.42578125" style="181" customWidth="1"/>
    <col min="9" max="9" width="6.28515625" style="181" customWidth="1"/>
    <col min="10" max="10" width="5.85546875" style="117" customWidth="1"/>
    <col min="11" max="11" width="5.7109375" style="181" customWidth="1"/>
    <col min="12" max="13" width="8.7109375" style="16" customWidth="1"/>
    <col min="14" max="17" width="7" style="16" customWidth="1"/>
    <col min="18" max="18" width="7.42578125" style="16" customWidth="1"/>
    <col min="19" max="20" width="7" style="16" customWidth="1"/>
    <col min="21"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29" ht="10.5" customHeight="1" x14ac:dyDescent="0.25">
      <c r="A1" s="476" t="s">
        <v>2289</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29" ht="12.6" customHeight="1" x14ac:dyDescent="0.25">
      <c r="A2" s="390" t="s">
        <v>1</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row>
    <row r="3" spans="1:29" ht="11.25" customHeight="1" x14ac:dyDescent="0.25">
      <c r="A3" s="390" t="s">
        <v>1985</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row>
    <row r="4" spans="1:29" ht="11.45" customHeight="1" x14ac:dyDescent="0.25">
      <c r="A4" s="390" t="s">
        <v>2002</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row>
    <row r="5" spans="1:29" ht="11.45" customHeight="1" x14ac:dyDescent="0.25">
      <c r="A5" s="479" t="s">
        <v>2290</v>
      </c>
      <c r="B5" s="480"/>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row>
    <row r="6" spans="1:29" x14ac:dyDescent="0.25">
      <c r="A6" s="166"/>
      <c r="B6" s="167"/>
      <c r="C6" s="167"/>
      <c r="D6" s="167"/>
      <c r="E6" s="167"/>
      <c r="F6" s="167"/>
      <c r="G6" s="167"/>
      <c r="H6" s="168"/>
      <c r="I6" s="168"/>
      <c r="J6" s="167"/>
      <c r="K6" s="168"/>
      <c r="L6" s="166"/>
      <c r="M6" s="166"/>
      <c r="N6" s="166"/>
      <c r="O6" s="481" t="s">
        <v>400</v>
      </c>
      <c r="P6" s="394"/>
      <c r="Q6" s="395"/>
      <c r="R6" s="170"/>
      <c r="S6" s="481" t="s">
        <v>599</v>
      </c>
      <c r="T6" s="395"/>
      <c r="U6" s="166"/>
      <c r="V6" s="481" t="s">
        <v>2004</v>
      </c>
      <c r="W6" s="394"/>
      <c r="X6" s="394"/>
      <c r="Y6" s="394"/>
      <c r="Z6" s="394"/>
      <c r="AA6" s="394"/>
      <c r="AB6" s="395"/>
      <c r="AC6" s="166"/>
    </row>
    <row r="7" spans="1:29" ht="41.25" customHeight="1" x14ac:dyDescent="0.25">
      <c r="A7" s="150" t="s">
        <v>2005</v>
      </c>
      <c r="B7" s="171" t="s">
        <v>2006</v>
      </c>
      <c r="C7" s="171" t="s">
        <v>1859</v>
      </c>
      <c r="D7" s="171" t="s">
        <v>2007</v>
      </c>
      <c r="E7" s="171" t="s">
        <v>606</v>
      </c>
      <c r="F7" s="171" t="s">
        <v>2291</v>
      </c>
      <c r="G7" s="171" t="s">
        <v>2009</v>
      </c>
      <c r="H7" s="172" t="s">
        <v>2010</v>
      </c>
      <c r="I7" s="172" t="s">
        <v>2011</v>
      </c>
      <c r="J7" s="171" t="s">
        <v>2012</v>
      </c>
      <c r="K7" s="172" t="s">
        <v>2013</v>
      </c>
      <c r="L7" s="150" t="s">
        <v>2014</v>
      </c>
      <c r="M7" s="150" t="s">
        <v>2015</v>
      </c>
      <c r="N7" s="150" t="s">
        <v>7</v>
      </c>
      <c r="O7" s="169" t="s">
        <v>2016</v>
      </c>
      <c r="P7" s="169" t="s">
        <v>1993</v>
      </c>
      <c r="Q7" s="169" t="s">
        <v>14</v>
      </c>
      <c r="R7" s="173" t="s">
        <v>2017</v>
      </c>
      <c r="S7" s="169" t="s">
        <v>2018</v>
      </c>
      <c r="T7" s="169" t="s">
        <v>2019</v>
      </c>
      <c r="U7" s="150" t="s">
        <v>2292</v>
      </c>
      <c r="V7" s="169" t="s">
        <v>2021</v>
      </c>
      <c r="W7" s="169" t="s">
        <v>2022</v>
      </c>
      <c r="X7" s="169" t="s">
        <v>2023</v>
      </c>
      <c r="Y7" s="169" t="s">
        <v>2024</v>
      </c>
      <c r="Z7" s="169" t="s">
        <v>2025</v>
      </c>
      <c r="AA7" s="169" t="s">
        <v>2026</v>
      </c>
      <c r="AB7" s="169" t="s">
        <v>2027</v>
      </c>
      <c r="AC7" s="150" t="s">
        <v>81</v>
      </c>
    </row>
    <row r="8" spans="1:29" s="46" customFormat="1" ht="11.1" customHeight="1" x14ac:dyDescent="0.25">
      <c r="A8" s="482" t="s">
        <v>2028</v>
      </c>
      <c r="B8" s="439"/>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row>
    <row r="9" spans="1:29" s="46" customFormat="1" ht="9.9499999999999993" customHeight="1" x14ac:dyDescent="0.25">
      <c r="A9" s="482" t="s">
        <v>2196</v>
      </c>
      <c r="B9" s="439"/>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row>
    <row r="10" spans="1:29" s="46" customFormat="1" ht="20.25" customHeight="1" x14ac:dyDescent="0.25">
      <c r="A10" s="162" t="s">
        <v>629</v>
      </c>
      <c r="B10" s="163" t="s">
        <v>2170</v>
      </c>
      <c r="C10" s="163" t="s">
        <v>2171</v>
      </c>
      <c r="D10" s="163" t="s">
        <v>711</v>
      </c>
      <c r="E10" s="163" t="s">
        <v>712</v>
      </c>
      <c r="F10" s="163" t="s">
        <v>2032</v>
      </c>
      <c r="G10" s="163" t="s">
        <v>630</v>
      </c>
      <c r="H10" s="162" t="s">
        <v>1999</v>
      </c>
      <c r="I10" s="162" t="s">
        <v>2199</v>
      </c>
      <c r="J10" s="163" t="s">
        <v>410</v>
      </c>
      <c r="K10" s="162" t="s">
        <v>2293</v>
      </c>
      <c r="L10" s="161">
        <v>0</v>
      </c>
      <c r="M10" s="161">
        <v>0</v>
      </c>
      <c r="N10" s="161">
        <v>0</v>
      </c>
      <c r="O10" s="161">
        <v>0</v>
      </c>
      <c r="P10" s="161">
        <v>0</v>
      </c>
      <c r="Q10" s="161">
        <v>0</v>
      </c>
      <c r="R10" s="161">
        <v>0</v>
      </c>
      <c r="S10" s="164" t="s">
        <v>2201</v>
      </c>
      <c r="T10" s="164" t="s">
        <v>2191</v>
      </c>
      <c r="U10" s="162"/>
      <c r="V10" s="162"/>
      <c r="W10" s="162"/>
      <c r="X10" s="162"/>
      <c r="Y10" s="162"/>
      <c r="Z10" s="162"/>
      <c r="AA10" s="162"/>
      <c r="AB10" s="208">
        <v>43373</v>
      </c>
      <c r="AC10" s="180"/>
    </row>
    <row r="11" spans="1:29" s="46" customFormat="1" x14ac:dyDescent="0.25">
      <c r="A11" s="174"/>
      <c r="B11" s="175"/>
      <c r="C11" s="175"/>
      <c r="D11" s="175"/>
      <c r="E11" s="176" t="s">
        <v>22</v>
      </c>
      <c r="F11" s="175"/>
      <c r="G11" s="175"/>
      <c r="H11" s="174"/>
      <c r="I11" s="174"/>
      <c r="J11" s="175"/>
      <c r="K11" s="174"/>
      <c r="L11" s="177">
        <v>0</v>
      </c>
      <c r="M11" s="177">
        <v>0</v>
      </c>
      <c r="N11" s="177">
        <v>0</v>
      </c>
      <c r="O11" s="177">
        <v>0</v>
      </c>
      <c r="P11" s="177">
        <v>0</v>
      </c>
      <c r="Q11" s="177">
        <v>0</v>
      </c>
      <c r="R11" s="177">
        <v>0</v>
      </c>
      <c r="S11" s="178" t="s">
        <v>2201</v>
      </c>
      <c r="T11" s="178" t="s">
        <v>2191</v>
      </c>
      <c r="U11" s="179"/>
      <c r="V11" s="174"/>
      <c r="W11" s="174"/>
      <c r="X11" s="174"/>
      <c r="Y11" s="174"/>
      <c r="Z11" s="174"/>
      <c r="AA11" s="174"/>
      <c r="AB11" s="174"/>
      <c r="AC11" s="179"/>
    </row>
    <row r="12" spans="1:29" s="46" customFormat="1" x14ac:dyDescent="0.25">
      <c r="A12" s="483" t="s">
        <v>2280</v>
      </c>
      <c r="B12" s="455"/>
      <c r="C12" s="455"/>
      <c r="D12" s="442"/>
      <c r="E12" s="175"/>
      <c r="F12" s="175"/>
      <c r="G12" s="175"/>
      <c r="H12" s="174"/>
      <c r="I12" s="174"/>
      <c r="J12" s="175"/>
      <c r="K12" s="174"/>
      <c r="L12" s="177">
        <v>0</v>
      </c>
      <c r="M12" s="177">
        <v>0</v>
      </c>
      <c r="N12" s="177">
        <v>0</v>
      </c>
      <c r="O12" s="177">
        <v>0</v>
      </c>
      <c r="P12" s="177">
        <v>0</v>
      </c>
      <c r="Q12" s="177">
        <v>0</v>
      </c>
      <c r="R12" s="177">
        <v>0</v>
      </c>
      <c r="S12" s="178" t="s">
        <v>2201</v>
      </c>
      <c r="T12" s="178" t="s">
        <v>2191</v>
      </c>
      <c r="U12" s="158"/>
      <c r="V12" s="158"/>
      <c r="W12" s="158"/>
      <c r="X12" s="158"/>
      <c r="Y12" s="158"/>
      <c r="Z12" s="158"/>
      <c r="AA12" s="158"/>
      <c r="AB12" s="158"/>
      <c r="AC12" s="158"/>
    </row>
    <row r="13" spans="1:29" s="46" customFormat="1" ht="11.1" customHeight="1" x14ac:dyDescent="0.25">
      <c r="A13" s="482" t="s">
        <v>2203</v>
      </c>
      <c r="B13" s="439"/>
      <c r="C13" s="439"/>
      <c r="D13" s="439"/>
      <c r="E13" s="439"/>
      <c r="F13" s="439"/>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row>
    <row r="14" spans="1:29" s="46" customFormat="1" ht="9.9499999999999993" customHeight="1" x14ac:dyDescent="0.25">
      <c r="A14" s="482" t="s">
        <v>2029</v>
      </c>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row>
    <row r="15" spans="1:29" s="46" customFormat="1" ht="27" customHeight="1" x14ac:dyDescent="0.25">
      <c r="A15" s="162" t="s">
        <v>629</v>
      </c>
      <c r="B15" s="163" t="s">
        <v>2233</v>
      </c>
      <c r="C15" s="163" t="s">
        <v>2227</v>
      </c>
      <c r="D15" s="163" t="s">
        <v>1765</v>
      </c>
      <c r="E15" s="163" t="s">
        <v>1766</v>
      </c>
      <c r="F15" s="163" t="s">
        <v>2032</v>
      </c>
      <c r="G15" s="163" t="s">
        <v>630</v>
      </c>
      <c r="H15" s="162" t="s">
        <v>1999</v>
      </c>
      <c r="I15" s="162" t="s">
        <v>2033</v>
      </c>
      <c r="J15" s="163" t="s">
        <v>427</v>
      </c>
      <c r="K15" s="162" t="s">
        <v>2228</v>
      </c>
      <c r="L15" s="161">
        <v>0</v>
      </c>
      <c r="M15" s="161">
        <v>6032</v>
      </c>
      <c r="N15" s="161">
        <v>6032</v>
      </c>
      <c r="O15" s="161">
        <v>6032</v>
      </c>
      <c r="P15" s="161">
        <v>0</v>
      </c>
      <c r="Q15" s="161">
        <v>6032</v>
      </c>
      <c r="R15" s="161">
        <v>6032</v>
      </c>
      <c r="S15" s="164" t="s">
        <v>2035</v>
      </c>
      <c r="T15" s="164" t="s">
        <v>2035</v>
      </c>
      <c r="U15" s="162" t="s">
        <v>2263</v>
      </c>
      <c r="V15" s="162" t="s">
        <v>1768</v>
      </c>
      <c r="W15" s="162"/>
      <c r="X15" s="162" t="s">
        <v>1768</v>
      </c>
      <c r="Y15" s="162" t="s">
        <v>1767</v>
      </c>
      <c r="Z15" s="162"/>
      <c r="AA15" s="162" t="s">
        <v>1767</v>
      </c>
      <c r="AB15" s="232">
        <v>43190</v>
      </c>
      <c r="AC15" s="180" t="s">
        <v>2054</v>
      </c>
    </row>
    <row r="16" spans="1:29" s="46" customFormat="1" ht="16.5" customHeight="1" x14ac:dyDescent="0.25">
      <c r="A16" s="174"/>
      <c r="B16" s="175"/>
      <c r="C16" s="175"/>
      <c r="D16" s="175"/>
      <c r="E16" s="176" t="s">
        <v>22</v>
      </c>
      <c r="F16" s="175"/>
      <c r="G16" s="175"/>
      <c r="H16" s="174"/>
      <c r="I16" s="174"/>
      <c r="J16" s="175"/>
      <c r="K16" s="174"/>
      <c r="L16" s="177">
        <v>0</v>
      </c>
      <c r="M16" s="177">
        <v>6032</v>
      </c>
      <c r="N16" s="177">
        <v>6032</v>
      </c>
      <c r="O16" s="177">
        <v>6032</v>
      </c>
      <c r="P16" s="177">
        <v>0</v>
      </c>
      <c r="Q16" s="177">
        <v>6032</v>
      </c>
      <c r="R16" s="177">
        <v>6032</v>
      </c>
      <c r="S16" s="178" t="s">
        <v>2035</v>
      </c>
      <c r="T16" s="178" t="s">
        <v>2035</v>
      </c>
      <c r="U16" s="179"/>
      <c r="V16" s="174"/>
      <c r="W16" s="174"/>
      <c r="X16" s="174"/>
      <c r="Y16" s="174"/>
      <c r="Z16" s="174"/>
      <c r="AA16" s="174"/>
      <c r="AB16" s="174"/>
      <c r="AC16" s="179"/>
    </row>
    <row r="17" spans="1:29" s="46" customFormat="1" ht="16.5" customHeight="1" x14ac:dyDescent="0.25">
      <c r="A17" s="483" t="s">
        <v>2280</v>
      </c>
      <c r="B17" s="455"/>
      <c r="C17" s="455"/>
      <c r="D17" s="442"/>
      <c r="E17" s="175"/>
      <c r="F17" s="175"/>
      <c r="G17" s="175"/>
      <c r="H17" s="174"/>
      <c r="I17" s="174"/>
      <c r="J17" s="175"/>
      <c r="K17" s="174"/>
      <c r="L17" s="177">
        <v>0</v>
      </c>
      <c r="M17" s="177">
        <v>6032</v>
      </c>
      <c r="N17" s="177">
        <v>6032</v>
      </c>
      <c r="O17" s="177">
        <v>6032</v>
      </c>
      <c r="P17" s="177">
        <v>0</v>
      </c>
      <c r="Q17" s="177">
        <v>6032</v>
      </c>
      <c r="R17" s="177">
        <v>6032</v>
      </c>
      <c r="S17" s="178" t="s">
        <v>2035</v>
      </c>
      <c r="T17" s="178" t="s">
        <v>2035</v>
      </c>
      <c r="U17" s="158"/>
      <c r="V17" s="158"/>
      <c r="W17" s="158"/>
      <c r="X17" s="158"/>
      <c r="Y17" s="158"/>
      <c r="Z17" s="158"/>
      <c r="AA17" s="158"/>
      <c r="AB17" s="158"/>
      <c r="AC17" s="158"/>
    </row>
    <row r="18" spans="1:29" s="46" customFormat="1" ht="16.5" customHeight="1" x14ac:dyDescent="0.25">
      <c r="A18" s="483" t="s">
        <v>2294</v>
      </c>
      <c r="B18" s="455"/>
      <c r="C18" s="455"/>
      <c r="D18" s="442"/>
      <c r="E18" s="175"/>
      <c r="F18" s="175"/>
      <c r="G18" s="175"/>
      <c r="H18" s="174"/>
      <c r="I18" s="174"/>
      <c r="J18" s="175"/>
      <c r="K18" s="174"/>
      <c r="L18" s="177">
        <v>0</v>
      </c>
      <c r="M18" s="177">
        <v>6032</v>
      </c>
      <c r="N18" s="177">
        <v>6032</v>
      </c>
      <c r="O18" s="177">
        <v>6032</v>
      </c>
      <c r="P18" s="177">
        <v>0</v>
      </c>
      <c r="Q18" s="177">
        <v>6032</v>
      </c>
      <c r="R18" s="177">
        <v>6032</v>
      </c>
      <c r="S18" s="178" t="s">
        <v>2035</v>
      </c>
      <c r="T18" s="178" t="s">
        <v>2295</v>
      </c>
      <c r="U18" s="158"/>
      <c r="V18" s="158"/>
      <c r="W18" s="158"/>
      <c r="X18" s="158"/>
      <c r="Y18" s="158"/>
      <c r="Z18" s="158"/>
      <c r="AA18" s="158"/>
      <c r="AB18" s="158"/>
      <c r="AC18" s="158"/>
    </row>
    <row r="19" spans="1:29" s="46" customFormat="1" ht="10.5" customHeight="1" x14ac:dyDescent="0.25">
      <c r="B19" s="117"/>
      <c r="C19" s="117"/>
      <c r="D19" s="117"/>
      <c r="E19" s="117"/>
      <c r="F19" s="117"/>
      <c r="G19" s="117"/>
      <c r="H19" s="181"/>
      <c r="I19" s="181"/>
      <c r="J19" s="117"/>
      <c r="K19" s="181"/>
    </row>
    <row r="20" spans="1:29" s="46" customFormat="1" x14ac:dyDescent="0.25">
      <c r="B20" s="117"/>
      <c r="C20" s="117"/>
      <c r="D20" s="117"/>
      <c r="E20" s="117"/>
      <c r="F20" s="117"/>
      <c r="G20" s="117"/>
      <c r="H20" s="181"/>
      <c r="I20" s="181"/>
      <c r="J20" s="117"/>
      <c r="K20" s="181"/>
    </row>
    <row r="21" spans="1:29" s="46" customFormat="1" x14ac:dyDescent="0.25">
      <c r="B21" s="117"/>
      <c r="C21" s="117"/>
      <c r="D21" s="117"/>
      <c r="E21" s="117"/>
      <c r="F21" s="117"/>
      <c r="G21" s="117"/>
      <c r="H21" s="181"/>
      <c r="I21" s="181"/>
      <c r="J21" s="117"/>
      <c r="K21" s="181"/>
    </row>
    <row r="22" spans="1:29" s="46" customFormat="1" x14ac:dyDescent="0.25">
      <c r="B22" s="117"/>
      <c r="C22" s="117"/>
      <c r="D22" s="117"/>
      <c r="E22" s="117"/>
      <c r="F22" s="117"/>
      <c r="G22" s="117"/>
      <c r="H22" s="181"/>
      <c r="I22" s="181"/>
      <c r="J22" s="117"/>
      <c r="K22" s="181"/>
    </row>
    <row r="23" spans="1:29" s="46" customFormat="1" x14ac:dyDescent="0.25">
      <c r="B23" s="117"/>
      <c r="C23" s="117"/>
      <c r="D23" s="117"/>
      <c r="E23" s="117"/>
      <c r="F23" s="117"/>
      <c r="G23" s="117"/>
      <c r="H23" s="181"/>
      <c r="I23" s="181"/>
      <c r="J23" s="117"/>
      <c r="K23" s="181"/>
    </row>
    <row r="24" spans="1:29" s="46" customFormat="1" x14ac:dyDescent="0.25">
      <c r="B24" s="117"/>
      <c r="C24" s="117"/>
      <c r="D24" s="117"/>
      <c r="E24" s="117"/>
      <c r="F24" s="117"/>
      <c r="G24" s="117"/>
      <c r="H24" s="181"/>
      <c r="I24" s="181"/>
      <c r="J24" s="117"/>
      <c r="K24" s="181"/>
    </row>
    <row r="25" spans="1:29" s="46" customFormat="1" x14ac:dyDescent="0.25">
      <c r="B25" s="117"/>
      <c r="C25" s="117"/>
      <c r="D25" s="117"/>
      <c r="E25" s="117"/>
      <c r="F25" s="117"/>
      <c r="G25" s="117"/>
      <c r="H25" s="181"/>
      <c r="I25" s="181"/>
      <c r="J25" s="117"/>
      <c r="K25" s="181"/>
    </row>
    <row r="26" spans="1:29" s="46" customFormat="1" x14ac:dyDescent="0.25">
      <c r="B26" s="117"/>
      <c r="C26" s="117"/>
      <c r="D26" s="117"/>
      <c r="E26" s="117"/>
      <c r="F26" s="117"/>
      <c r="G26" s="117"/>
      <c r="H26" s="181"/>
      <c r="I26" s="181"/>
      <c r="J26" s="117"/>
      <c r="K26" s="181"/>
    </row>
    <row r="27" spans="1:29" s="46" customFormat="1" x14ac:dyDescent="0.25">
      <c r="B27" s="117"/>
      <c r="C27" s="117"/>
      <c r="D27" s="117"/>
      <c r="E27" s="117"/>
      <c r="F27" s="117"/>
      <c r="G27" s="117"/>
      <c r="H27" s="181"/>
      <c r="I27" s="181"/>
      <c r="J27" s="117"/>
      <c r="K27" s="181"/>
    </row>
    <row r="28" spans="1:29" s="46" customFormat="1" x14ac:dyDescent="0.25">
      <c r="B28" s="117"/>
      <c r="C28" s="117"/>
      <c r="D28" s="117"/>
      <c r="E28" s="117"/>
      <c r="F28" s="117"/>
      <c r="G28" s="117"/>
      <c r="H28" s="181"/>
      <c r="I28" s="181"/>
      <c r="J28" s="117"/>
      <c r="K28" s="181"/>
    </row>
    <row r="29" spans="1:29" s="46" customFormat="1" x14ac:dyDescent="0.25">
      <c r="B29" s="117"/>
      <c r="C29" s="117"/>
      <c r="D29" s="117"/>
      <c r="E29" s="117"/>
      <c r="F29" s="117"/>
      <c r="G29" s="117"/>
      <c r="H29" s="181"/>
      <c r="I29" s="181"/>
      <c r="J29" s="117"/>
      <c r="K29" s="181"/>
    </row>
    <row r="30" spans="1:29" s="46" customFormat="1" x14ac:dyDescent="0.25">
      <c r="B30" s="117"/>
      <c r="C30" s="117"/>
      <c r="D30" s="117"/>
      <c r="E30" s="117"/>
      <c r="F30" s="117"/>
      <c r="G30" s="117"/>
      <c r="H30" s="181"/>
      <c r="I30" s="181"/>
      <c r="J30" s="117"/>
      <c r="K30" s="181"/>
    </row>
    <row r="31" spans="1:29" s="46" customFormat="1" x14ac:dyDescent="0.25">
      <c r="B31" s="117"/>
      <c r="C31" s="117"/>
      <c r="D31" s="117"/>
      <c r="E31" s="117"/>
      <c r="F31" s="117"/>
      <c r="G31" s="117"/>
      <c r="H31" s="181"/>
      <c r="I31" s="181"/>
      <c r="J31" s="117"/>
      <c r="K31" s="181"/>
    </row>
    <row r="32" spans="1:29" s="46" customFormat="1" x14ac:dyDescent="0.25">
      <c r="B32" s="117"/>
      <c r="C32" s="117"/>
      <c r="D32" s="117"/>
      <c r="E32" s="117"/>
      <c r="F32" s="117"/>
      <c r="G32" s="117"/>
      <c r="H32" s="181"/>
      <c r="I32" s="181"/>
      <c r="J32" s="117"/>
      <c r="K32" s="181"/>
    </row>
    <row r="33" spans="2:11" s="46" customFormat="1" x14ac:dyDescent="0.25">
      <c r="B33" s="117"/>
      <c r="C33" s="117"/>
      <c r="D33" s="117"/>
      <c r="E33" s="117"/>
      <c r="F33" s="117"/>
      <c r="G33" s="117"/>
      <c r="H33" s="181"/>
      <c r="I33" s="181"/>
      <c r="J33" s="117"/>
      <c r="K33" s="181"/>
    </row>
    <row r="34" spans="2:11" s="46" customFormat="1" x14ac:dyDescent="0.25">
      <c r="B34" s="117"/>
      <c r="C34" s="117"/>
      <c r="D34" s="117"/>
      <c r="E34" s="117"/>
      <c r="F34" s="117"/>
      <c r="G34" s="117"/>
      <c r="H34" s="181"/>
      <c r="I34" s="181"/>
      <c r="J34" s="117"/>
      <c r="K34" s="181"/>
    </row>
    <row r="35" spans="2:11" s="46" customFormat="1" x14ac:dyDescent="0.25">
      <c r="B35" s="117"/>
      <c r="C35" s="117"/>
      <c r="D35" s="117"/>
      <c r="E35" s="117"/>
      <c r="F35" s="117"/>
      <c r="G35" s="117"/>
      <c r="H35" s="181"/>
      <c r="I35" s="181"/>
      <c r="J35" s="117"/>
      <c r="K35" s="181"/>
    </row>
    <row r="36" spans="2:11" s="46" customFormat="1" x14ac:dyDescent="0.25">
      <c r="B36" s="117"/>
      <c r="C36" s="117"/>
      <c r="D36" s="117"/>
      <c r="E36" s="117"/>
      <c r="F36" s="117"/>
      <c r="G36" s="117"/>
      <c r="H36" s="181"/>
      <c r="I36" s="181"/>
      <c r="J36" s="117"/>
      <c r="K36" s="181"/>
    </row>
    <row r="37" spans="2:11" s="46" customFormat="1" x14ac:dyDescent="0.25">
      <c r="B37" s="117"/>
      <c r="C37" s="117"/>
      <c r="D37" s="117"/>
      <c r="E37" s="117"/>
      <c r="F37" s="117"/>
      <c r="G37" s="117"/>
      <c r="H37" s="181"/>
      <c r="I37" s="181"/>
      <c r="J37" s="117"/>
      <c r="K37" s="181"/>
    </row>
    <row r="38" spans="2:11" s="46" customFormat="1" x14ac:dyDescent="0.25">
      <c r="B38" s="117"/>
      <c r="C38" s="117"/>
      <c r="D38" s="117"/>
      <c r="E38" s="117"/>
      <c r="F38" s="117"/>
      <c r="G38" s="117"/>
      <c r="H38" s="181"/>
      <c r="I38" s="181"/>
      <c r="J38" s="117"/>
      <c r="K38" s="181"/>
    </row>
    <row r="39" spans="2:11" s="46" customFormat="1" x14ac:dyDescent="0.25">
      <c r="B39" s="117"/>
      <c r="C39" s="117"/>
      <c r="D39" s="117"/>
      <c r="E39" s="117"/>
      <c r="F39" s="117"/>
      <c r="G39" s="117"/>
      <c r="H39" s="181"/>
      <c r="I39" s="181"/>
      <c r="J39" s="117"/>
      <c r="K39" s="181"/>
    </row>
    <row r="40" spans="2:11" s="46" customFormat="1" x14ac:dyDescent="0.25">
      <c r="B40" s="117"/>
      <c r="C40" s="117"/>
      <c r="D40" s="117"/>
      <c r="E40" s="117"/>
      <c r="F40" s="117"/>
      <c r="G40" s="117"/>
      <c r="H40" s="181"/>
      <c r="I40" s="181"/>
      <c r="J40" s="117"/>
      <c r="K40" s="181"/>
    </row>
    <row r="41" spans="2:11" s="46" customFormat="1" x14ac:dyDescent="0.25">
      <c r="B41" s="117"/>
      <c r="C41" s="117"/>
      <c r="D41" s="117"/>
      <c r="E41" s="117"/>
      <c r="F41" s="117"/>
      <c r="G41" s="117"/>
      <c r="H41" s="181"/>
      <c r="I41" s="181"/>
      <c r="J41" s="117"/>
      <c r="K41" s="181"/>
    </row>
    <row r="42" spans="2:11" s="46" customFormat="1" x14ac:dyDescent="0.25">
      <c r="B42" s="117"/>
      <c r="C42" s="117"/>
      <c r="D42" s="117"/>
      <c r="E42" s="117"/>
      <c r="F42" s="117"/>
      <c r="G42" s="117"/>
      <c r="H42" s="181"/>
      <c r="I42" s="181"/>
      <c r="J42" s="117"/>
      <c r="K42" s="181"/>
    </row>
    <row r="43" spans="2:11" s="46" customFormat="1" x14ac:dyDescent="0.25">
      <c r="B43" s="117"/>
      <c r="C43" s="117"/>
      <c r="D43" s="117"/>
      <c r="E43" s="117"/>
      <c r="F43" s="117"/>
      <c r="G43" s="117"/>
      <c r="H43" s="181"/>
      <c r="I43" s="181"/>
      <c r="J43" s="117"/>
      <c r="K43" s="181"/>
    </row>
    <row r="44" spans="2:11" s="46" customFormat="1" x14ac:dyDescent="0.25">
      <c r="B44" s="117"/>
      <c r="C44" s="117"/>
      <c r="D44" s="117"/>
      <c r="E44" s="117"/>
      <c r="F44" s="117"/>
      <c r="G44" s="117"/>
      <c r="H44" s="181"/>
      <c r="I44" s="181"/>
      <c r="J44" s="117"/>
      <c r="K44" s="181"/>
    </row>
    <row r="45" spans="2:11" s="46" customFormat="1" x14ac:dyDescent="0.25">
      <c r="B45" s="117"/>
      <c r="C45" s="117"/>
      <c r="D45" s="117"/>
      <c r="E45" s="117"/>
      <c r="F45" s="117"/>
      <c r="G45" s="117"/>
      <c r="H45" s="181"/>
      <c r="I45" s="181"/>
      <c r="J45" s="117"/>
      <c r="K45" s="181"/>
    </row>
    <row r="46" spans="2:11" s="46" customFormat="1" x14ac:dyDescent="0.25">
      <c r="B46" s="117"/>
      <c r="C46" s="117"/>
      <c r="D46" s="117"/>
      <c r="E46" s="117"/>
      <c r="F46" s="117"/>
      <c r="G46" s="117"/>
      <c r="H46" s="181"/>
      <c r="I46" s="181"/>
      <c r="J46" s="117"/>
      <c r="K46" s="181"/>
    </row>
    <row r="47" spans="2:11" s="46" customFormat="1" x14ac:dyDescent="0.25">
      <c r="B47" s="117"/>
      <c r="C47" s="117"/>
      <c r="D47" s="117"/>
      <c r="E47" s="117"/>
      <c r="F47" s="117"/>
      <c r="G47" s="117"/>
      <c r="H47" s="181"/>
      <c r="I47" s="181"/>
      <c r="J47" s="117"/>
      <c r="K47" s="181"/>
    </row>
    <row r="48" spans="2:11" s="46" customFormat="1" x14ac:dyDescent="0.25">
      <c r="B48" s="117"/>
      <c r="C48" s="117"/>
      <c r="D48" s="117"/>
      <c r="E48" s="117"/>
      <c r="F48" s="117"/>
      <c r="G48" s="117"/>
      <c r="H48" s="181"/>
      <c r="I48" s="181"/>
      <c r="J48" s="117"/>
      <c r="K48" s="181"/>
    </row>
    <row r="49" spans="2:11" s="46" customFormat="1" x14ac:dyDescent="0.25">
      <c r="B49" s="117"/>
      <c r="C49" s="117"/>
      <c r="D49" s="117"/>
      <c r="E49" s="117"/>
      <c r="F49" s="117"/>
      <c r="G49" s="117"/>
      <c r="H49" s="181"/>
      <c r="I49" s="181"/>
      <c r="J49" s="117"/>
      <c r="K49" s="181"/>
    </row>
    <row r="50" spans="2:11" s="46" customFormat="1" x14ac:dyDescent="0.25">
      <c r="B50" s="117"/>
      <c r="C50" s="117"/>
      <c r="D50" s="117"/>
      <c r="E50" s="117"/>
      <c r="F50" s="117"/>
      <c r="G50" s="117"/>
      <c r="H50" s="181"/>
      <c r="I50" s="181"/>
      <c r="J50" s="117"/>
      <c r="K50" s="181"/>
    </row>
    <row r="51" spans="2:11" s="46" customFormat="1" x14ac:dyDescent="0.25">
      <c r="B51" s="117"/>
      <c r="C51" s="117"/>
      <c r="D51" s="117"/>
      <c r="E51" s="117"/>
      <c r="F51" s="117"/>
      <c r="G51" s="117"/>
      <c r="H51" s="181"/>
      <c r="I51" s="181"/>
      <c r="J51" s="117"/>
      <c r="K51" s="181"/>
    </row>
    <row r="52" spans="2:11" s="46" customFormat="1" x14ac:dyDescent="0.25">
      <c r="B52" s="117"/>
      <c r="C52" s="117"/>
      <c r="D52" s="117"/>
      <c r="E52" s="117"/>
      <c r="F52" s="117"/>
      <c r="G52" s="117"/>
      <c r="H52" s="181"/>
      <c r="I52" s="181"/>
      <c r="J52" s="117"/>
      <c r="K52" s="181"/>
    </row>
    <row r="53" spans="2:11" s="46" customFormat="1" x14ac:dyDescent="0.25">
      <c r="B53" s="117"/>
      <c r="C53" s="117"/>
      <c r="D53" s="117"/>
      <c r="E53" s="117"/>
      <c r="F53" s="117"/>
      <c r="G53" s="117"/>
      <c r="H53" s="181"/>
      <c r="I53" s="181"/>
      <c r="J53" s="117"/>
      <c r="K53" s="181"/>
    </row>
    <row r="54" spans="2:11" s="46" customFormat="1" x14ac:dyDescent="0.25">
      <c r="B54" s="117"/>
      <c r="C54" s="117"/>
      <c r="D54" s="117"/>
      <c r="E54" s="117"/>
      <c r="F54" s="117"/>
      <c r="G54" s="117"/>
      <c r="H54" s="181"/>
      <c r="I54" s="181"/>
      <c r="J54" s="117"/>
      <c r="K54" s="181"/>
    </row>
    <row r="55" spans="2:11" s="46" customFormat="1" x14ac:dyDescent="0.25">
      <c r="B55" s="117"/>
      <c r="C55" s="117"/>
      <c r="D55" s="117"/>
      <c r="E55" s="117"/>
      <c r="F55" s="117"/>
      <c r="G55" s="117"/>
      <c r="H55" s="181"/>
      <c r="I55" s="181"/>
      <c r="J55" s="117"/>
      <c r="K55" s="181"/>
    </row>
    <row r="56" spans="2:11" s="46" customFormat="1" x14ac:dyDescent="0.25">
      <c r="B56" s="117"/>
      <c r="C56" s="117"/>
      <c r="D56" s="117"/>
      <c r="E56" s="117"/>
      <c r="F56" s="117"/>
      <c r="G56" s="117"/>
      <c r="H56" s="181"/>
      <c r="I56" s="181"/>
      <c r="J56" s="117"/>
      <c r="K56" s="181"/>
    </row>
    <row r="57" spans="2:11" s="46" customFormat="1" x14ac:dyDescent="0.25">
      <c r="B57" s="117"/>
      <c r="C57" s="117"/>
      <c r="D57" s="117"/>
      <c r="E57" s="117"/>
      <c r="F57" s="117"/>
      <c r="G57" s="117"/>
      <c r="H57" s="181"/>
      <c r="I57" s="181"/>
      <c r="J57" s="117"/>
      <c r="K57" s="181"/>
    </row>
    <row r="58" spans="2:11" s="46" customFormat="1" x14ac:dyDescent="0.25">
      <c r="B58" s="117"/>
      <c r="C58" s="117"/>
      <c r="D58" s="117"/>
      <c r="E58" s="117"/>
      <c r="F58" s="117"/>
      <c r="G58" s="117"/>
      <c r="H58" s="181"/>
      <c r="I58" s="181"/>
      <c r="J58" s="117"/>
      <c r="K58" s="181"/>
    </row>
    <row r="59" spans="2:11" s="46" customFormat="1" x14ac:dyDescent="0.25">
      <c r="B59" s="117"/>
      <c r="C59" s="117"/>
      <c r="D59" s="117"/>
      <c r="E59" s="117"/>
      <c r="F59" s="117"/>
      <c r="G59" s="117"/>
      <c r="H59" s="181"/>
      <c r="I59" s="181"/>
      <c r="J59" s="117"/>
      <c r="K59" s="181"/>
    </row>
    <row r="60" spans="2:11" s="46" customFormat="1" x14ac:dyDescent="0.25">
      <c r="B60" s="117"/>
      <c r="C60" s="117"/>
      <c r="D60" s="117"/>
      <c r="E60" s="117"/>
      <c r="F60" s="117"/>
      <c r="G60" s="117"/>
      <c r="H60" s="181"/>
      <c r="I60" s="181"/>
      <c r="J60" s="117"/>
      <c r="K60" s="181"/>
    </row>
    <row r="61" spans="2:11" s="46" customFormat="1" x14ac:dyDescent="0.25">
      <c r="B61" s="117"/>
      <c r="C61" s="117"/>
      <c r="D61" s="117"/>
      <c r="E61" s="117"/>
      <c r="F61" s="117"/>
      <c r="G61" s="117"/>
      <c r="H61" s="181"/>
      <c r="I61" s="181"/>
      <c r="J61" s="117"/>
      <c r="K61" s="181"/>
    </row>
    <row r="62" spans="2:11" s="46" customFormat="1" x14ac:dyDescent="0.25">
      <c r="B62" s="117"/>
      <c r="C62" s="117"/>
      <c r="D62" s="117"/>
      <c r="E62" s="117"/>
      <c r="F62" s="117"/>
      <c r="G62" s="117"/>
      <c r="H62" s="181"/>
      <c r="I62" s="181"/>
      <c r="J62" s="117"/>
      <c r="K62" s="181"/>
    </row>
    <row r="63" spans="2:11" s="46" customFormat="1" x14ac:dyDescent="0.25">
      <c r="B63" s="117"/>
      <c r="C63" s="117"/>
      <c r="D63" s="117"/>
      <c r="E63" s="117"/>
      <c r="F63" s="117"/>
      <c r="G63" s="117"/>
      <c r="H63" s="181"/>
      <c r="I63" s="181"/>
      <c r="J63" s="117"/>
      <c r="K63" s="181"/>
    </row>
    <row r="64" spans="2:11" s="46" customFormat="1" x14ac:dyDescent="0.25">
      <c r="B64" s="117"/>
      <c r="C64" s="117"/>
      <c r="D64" s="117"/>
      <c r="E64" s="117"/>
      <c r="F64" s="117"/>
      <c r="G64" s="117"/>
      <c r="H64" s="181"/>
      <c r="I64" s="181"/>
      <c r="J64" s="117"/>
      <c r="K64" s="181"/>
    </row>
    <row r="65" spans="2:11" s="46" customFormat="1" x14ac:dyDescent="0.25">
      <c r="B65" s="117"/>
      <c r="C65" s="117"/>
      <c r="D65" s="117"/>
      <c r="E65" s="117"/>
      <c r="F65" s="117"/>
      <c r="G65" s="117"/>
      <c r="H65" s="181"/>
      <c r="I65" s="181"/>
      <c r="J65" s="117"/>
      <c r="K65" s="181"/>
    </row>
    <row r="66" spans="2:11" s="46" customFormat="1" x14ac:dyDescent="0.25">
      <c r="B66" s="117"/>
      <c r="C66" s="117"/>
      <c r="D66" s="117"/>
      <c r="E66" s="117"/>
      <c r="F66" s="117"/>
      <c r="G66" s="117"/>
      <c r="H66" s="181"/>
      <c r="I66" s="181"/>
      <c r="J66" s="117"/>
      <c r="K66" s="181"/>
    </row>
    <row r="67" spans="2:11" s="46" customFormat="1" x14ac:dyDescent="0.25">
      <c r="B67" s="117"/>
      <c r="C67" s="117"/>
      <c r="D67" s="117"/>
      <c r="E67" s="117"/>
      <c r="F67" s="117"/>
      <c r="G67" s="117"/>
      <c r="H67" s="181"/>
      <c r="I67" s="181"/>
      <c r="J67" s="117"/>
      <c r="K67" s="181"/>
    </row>
    <row r="68" spans="2:11" s="46" customFormat="1" x14ac:dyDescent="0.25">
      <c r="B68" s="117"/>
      <c r="C68" s="117"/>
      <c r="D68" s="117"/>
      <c r="E68" s="117"/>
      <c r="F68" s="117"/>
      <c r="G68" s="117"/>
      <c r="H68" s="181"/>
      <c r="I68" s="181"/>
      <c r="J68" s="117"/>
      <c r="K68" s="181"/>
    </row>
    <row r="69" spans="2:11" s="46" customFormat="1" x14ac:dyDescent="0.25">
      <c r="B69" s="117"/>
      <c r="C69" s="117"/>
      <c r="D69" s="117"/>
      <c r="E69" s="117"/>
      <c r="F69" s="117"/>
      <c r="G69" s="117"/>
      <c r="H69" s="181"/>
      <c r="I69" s="181"/>
      <c r="J69" s="117"/>
      <c r="K69" s="181"/>
    </row>
    <row r="70" spans="2:11" s="46" customFormat="1" x14ac:dyDescent="0.25">
      <c r="B70" s="117"/>
      <c r="C70" s="117"/>
      <c r="D70" s="117"/>
      <c r="E70" s="117"/>
      <c r="F70" s="117"/>
      <c r="G70" s="117"/>
      <c r="H70" s="181"/>
      <c r="I70" s="181"/>
      <c r="J70" s="117"/>
      <c r="K70" s="181"/>
    </row>
    <row r="71" spans="2:11" s="46" customFormat="1" x14ac:dyDescent="0.25">
      <c r="B71" s="117"/>
      <c r="C71" s="117"/>
      <c r="D71" s="117"/>
      <c r="E71" s="117"/>
      <c r="F71" s="117"/>
      <c r="G71" s="117"/>
      <c r="H71" s="181"/>
      <c r="I71" s="181"/>
      <c r="J71" s="117"/>
      <c r="K71" s="181"/>
    </row>
    <row r="72" spans="2:11" s="46" customFormat="1" x14ac:dyDescent="0.25">
      <c r="B72" s="117"/>
      <c r="C72" s="117"/>
      <c r="D72" s="117"/>
      <c r="E72" s="117"/>
      <c r="F72" s="117"/>
      <c r="G72" s="117"/>
      <c r="H72" s="181"/>
      <c r="I72" s="181"/>
      <c r="J72" s="117"/>
      <c r="K72" s="181"/>
    </row>
    <row r="73" spans="2:11" s="46" customFormat="1" x14ac:dyDescent="0.25">
      <c r="B73" s="117"/>
      <c r="C73" s="117"/>
      <c r="D73" s="117"/>
      <c r="E73" s="117"/>
      <c r="F73" s="117"/>
      <c r="G73" s="117"/>
      <c r="H73" s="181"/>
      <c r="I73" s="181"/>
      <c r="J73" s="117"/>
      <c r="K73" s="181"/>
    </row>
    <row r="74" spans="2:11" s="46" customFormat="1" x14ac:dyDescent="0.25">
      <c r="B74" s="117"/>
      <c r="C74" s="117"/>
      <c r="D74" s="117"/>
      <c r="E74" s="117"/>
      <c r="F74" s="117"/>
      <c r="G74" s="117"/>
      <c r="H74" s="181"/>
      <c r="I74" s="181"/>
      <c r="J74" s="117"/>
      <c r="K74" s="181"/>
    </row>
    <row r="75" spans="2:11" s="46" customFormat="1" x14ac:dyDescent="0.25">
      <c r="B75" s="117"/>
      <c r="C75" s="117"/>
      <c r="D75" s="117"/>
      <c r="E75" s="117"/>
      <c r="F75" s="117"/>
      <c r="G75" s="117"/>
      <c r="H75" s="181"/>
      <c r="I75" s="181"/>
      <c r="J75" s="117"/>
      <c r="K75" s="181"/>
    </row>
    <row r="76" spans="2:11" s="46" customFormat="1" x14ac:dyDescent="0.25">
      <c r="B76" s="117"/>
      <c r="C76" s="117"/>
      <c r="D76" s="117"/>
      <c r="E76" s="117"/>
      <c r="F76" s="117"/>
      <c r="G76" s="117"/>
      <c r="H76" s="181"/>
      <c r="I76" s="181"/>
      <c r="J76" s="117"/>
      <c r="K76" s="181"/>
    </row>
    <row r="77" spans="2:11" s="46" customFormat="1" x14ac:dyDescent="0.25">
      <c r="B77" s="117"/>
      <c r="C77" s="117"/>
      <c r="D77" s="117"/>
      <c r="E77" s="117"/>
      <c r="F77" s="117"/>
      <c r="G77" s="117"/>
      <c r="H77" s="181"/>
      <c r="I77" s="181"/>
      <c r="J77" s="117"/>
      <c r="K77" s="181"/>
    </row>
    <row r="78" spans="2:11" s="46" customFormat="1" x14ac:dyDescent="0.25">
      <c r="B78" s="117"/>
      <c r="C78" s="117"/>
      <c r="D78" s="117"/>
      <c r="E78" s="117"/>
      <c r="F78" s="117"/>
      <c r="G78" s="117"/>
      <c r="H78" s="181"/>
      <c r="I78" s="181"/>
      <c r="J78" s="117"/>
      <c r="K78" s="181"/>
    </row>
    <row r="79" spans="2:11" s="46" customFormat="1" x14ac:dyDescent="0.25">
      <c r="B79" s="117"/>
      <c r="C79" s="117"/>
      <c r="D79" s="117"/>
      <c r="E79" s="117"/>
      <c r="F79" s="117"/>
      <c r="G79" s="117"/>
      <c r="H79" s="181"/>
      <c r="I79" s="181"/>
      <c r="J79" s="117"/>
      <c r="K79" s="181"/>
    </row>
    <row r="80" spans="2:11" s="46" customFormat="1" x14ac:dyDescent="0.25">
      <c r="B80" s="117"/>
      <c r="C80" s="117"/>
      <c r="D80" s="117"/>
      <c r="E80" s="117"/>
      <c r="F80" s="117"/>
      <c r="G80" s="117"/>
      <c r="H80" s="181"/>
      <c r="I80" s="181"/>
      <c r="J80" s="117"/>
      <c r="K80" s="181"/>
    </row>
    <row r="81" spans="2:11" s="46" customFormat="1" x14ac:dyDescent="0.25">
      <c r="B81" s="117"/>
      <c r="C81" s="117"/>
      <c r="D81" s="117"/>
      <c r="E81" s="117"/>
      <c r="F81" s="117"/>
      <c r="G81" s="117"/>
      <c r="H81" s="181"/>
      <c r="I81" s="181"/>
      <c r="J81" s="117"/>
      <c r="K81" s="181"/>
    </row>
    <row r="82" spans="2:11" s="46" customFormat="1" x14ac:dyDescent="0.25">
      <c r="B82" s="117"/>
      <c r="C82" s="117"/>
      <c r="D82" s="117"/>
      <c r="E82" s="117"/>
      <c r="F82" s="117"/>
      <c r="G82" s="117"/>
      <c r="H82" s="181"/>
      <c r="I82" s="181"/>
      <c r="J82" s="117"/>
      <c r="K82" s="181"/>
    </row>
    <row r="83" spans="2:11" s="46" customFormat="1" x14ac:dyDescent="0.25">
      <c r="B83" s="117"/>
      <c r="C83" s="117"/>
      <c r="D83" s="117"/>
      <c r="E83" s="117"/>
      <c r="F83" s="117"/>
      <c r="G83" s="117"/>
      <c r="H83" s="181"/>
      <c r="I83" s="181"/>
      <c r="J83" s="117"/>
      <c r="K83" s="181"/>
    </row>
    <row r="84" spans="2:11" s="46" customFormat="1" x14ac:dyDescent="0.25">
      <c r="B84" s="117"/>
      <c r="C84" s="117"/>
      <c r="D84" s="117"/>
      <c r="E84" s="117"/>
      <c r="F84" s="117"/>
      <c r="G84" s="117"/>
      <c r="H84" s="181"/>
      <c r="I84" s="181"/>
      <c r="J84" s="117"/>
      <c r="K84" s="181"/>
    </row>
    <row r="85" spans="2:11" s="46" customFormat="1" x14ac:dyDescent="0.25">
      <c r="B85" s="117"/>
      <c r="C85" s="117"/>
      <c r="D85" s="117"/>
      <c r="E85" s="117"/>
      <c r="F85" s="117"/>
      <c r="G85" s="117"/>
      <c r="H85" s="181"/>
      <c r="I85" s="181"/>
      <c r="J85" s="117"/>
      <c r="K85" s="181"/>
    </row>
    <row r="86" spans="2:11" s="46" customFormat="1" x14ac:dyDescent="0.25">
      <c r="B86" s="117"/>
      <c r="C86" s="117"/>
      <c r="D86" s="117"/>
      <c r="E86" s="117"/>
      <c r="F86" s="117"/>
      <c r="G86" s="117"/>
      <c r="H86" s="181"/>
      <c r="I86" s="181"/>
      <c r="J86" s="117"/>
      <c r="K86" s="181"/>
    </row>
    <row r="87" spans="2:11" s="46" customFormat="1" x14ac:dyDescent="0.25">
      <c r="B87" s="117"/>
      <c r="C87" s="117"/>
      <c r="D87" s="117"/>
      <c r="E87" s="117"/>
      <c r="F87" s="117"/>
      <c r="G87" s="117"/>
      <c r="H87" s="181"/>
      <c r="I87" s="181"/>
      <c r="J87" s="117"/>
      <c r="K87" s="181"/>
    </row>
    <row r="88" spans="2:11" s="46" customFormat="1" x14ac:dyDescent="0.25">
      <c r="B88" s="117"/>
      <c r="C88" s="117"/>
      <c r="D88" s="117"/>
      <c r="E88" s="117"/>
      <c r="F88" s="117"/>
      <c r="G88" s="117"/>
      <c r="H88" s="181"/>
      <c r="I88" s="181"/>
      <c r="J88" s="117"/>
      <c r="K88" s="181"/>
    </row>
    <row r="89" spans="2:11" s="46" customFormat="1" x14ac:dyDescent="0.25">
      <c r="B89" s="117"/>
      <c r="C89" s="117"/>
      <c r="D89" s="117"/>
      <c r="E89" s="117"/>
      <c r="F89" s="117"/>
      <c r="G89" s="117"/>
      <c r="H89" s="181"/>
      <c r="I89" s="181"/>
      <c r="J89" s="117"/>
      <c r="K89" s="181"/>
    </row>
    <row r="90" spans="2:11" s="46" customFormat="1" x14ac:dyDescent="0.25">
      <c r="B90" s="117"/>
      <c r="C90" s="117"/>
      <c r="D90" s="117"/>
      <c r="E90" s="117"/>
      <c r="F90" s="117"/>
      <c r="G90" s="117"/>
      <c r="H90" s="181"/>
      <c r="I90" s="181"/>
      <c r="J90" s="117"/>
      <c r="K90" s="181"/>
    </row>
    <row r="91" spans="2:11" s="46" customFormat="1" x14ac:dyDescent="0.25">
      <c r="B91" s="117"/>
      <c r="C91" s="117"/>
      <c r="D91" s="117"/>
      <c r="E91" s="117"/>
      <c r="F91" s="117"/>
      <c r="G91" s="117"/>
      <c r="H91" s="181"/>
      <c r="I91" s="181"/>
      <c r="J91" s="117"/>
      <c r="K91" s="181"/>
    </row>
    <row r="92" spans="2:11" s="46" customFormat="1" x14ac:dyDescent="0.25">
      <c r="B92" s="117"/>
      <c r="C92" s="117"/>
      <c r="D92" s="117"/>
      <c r="E92" s="117"/>
      <c r="F92" s="117"/>
      <c r="G92" s="117"/>
      <c r="H92" s="181"/>
      <c r="I92" s="181"/>
      <c r="J92" s="117"/>
      <c r="K92" s="181"/>
    </row>
    <row r="93" spans="2:11" s="46" customFormat="1" x14ac:dyDescent="0.25">
      <c r="B93" s="117"/>
      <c r="C93" s="117"/>
      <c r="D93" s="117"/>
      <c r="E93" s="117"/>
      <c r="F93" s="117"/>
      <c r="G93" s="117"/>
      <c r="H93" s="181"/>
      <c r="I93" s="181"/>
      <c r="J93" s="117"/>
      <c r="K93" s="181"/>
    </row>
    <row r="94" spans="2:11" s="46" customFormat="1" x14ac:dyDescent="0.25">
      <c r="B94" s="117"/>
      <c r="C94" s="117"/>
      <c r="D94" s="117"/>
      <c r="E94" s="117"/>
      <c r="F94" s="117"/>
      <c r="G94" s="117"/>
      <c r="H94" s="181"/>
      <c r="I94" s="181"/>
      <c r="J94" s="117"/>
      <c r="K94" s="181"/>
    </row>
    <row r="95" spans="2:11" s="46" customFormat="1" x14ac:dyDescent="0.25">
      <c r="B95" s="117"/>
      <c r="C95" s="117"/>
      <c r="D95" s="117"/>
      <c r="E95" s="117"/>
      <c r="F95" s="117"/>
      <c r="G95" s="117"/>
      <c r="H95" s="181"/>
      <c r="I95" s="181"/>
      <c r="J95" s="117"/>
      <c r="K95" s="181"/>
    </row>
    <row r="96" spans="2:11" s="46" customFormat="1" x14ac:dyDescent="0.25">
      <c r="B96" s="117"/>
      <c r="C96" s="117"/>
      <c r="D96" s="117"/>
      <c r="E96" s="117"/>
      <c r="F96" s="117"/>
      <c r="G96" s="117"/>
      <c r="H96" s="181"/>
      <c r="I96" s="181"/>
      <c r="J96" s="117"/>
      <c r="K96" s="181"/>
    </row>
    <row r="97" spans="2:11" s="46" customFormat="1" x14ac:dyDescent="0.25">
      <c r="B97" s="117"/>
      <c r="C97" s="117"/>
      <c r="D97" s="117"/>
      <c r="E97" s="117"/>
      <c r="F97" s="117"/>
      <c r="G97" s="117"/>
      <c r="H97" s="181"/>
      <c r="I97" s="181"/>
      <c r="J97" s="117"/>
      <c r="K97" s="181"/>
    </row>
    <row r="98" spans="2:11" s="46" customFormat="1" x14ac:dyDescent="0.25">
      <c r="B98" s="117"/>
      <c r="C98" s="117"/>
      <c r="D98" s="117"/>
      <c r="E98" s="117"/>
      <c r="F98" s="117"/>
      <c r="G98" s="117"/>
      <c r="H98" s="181"/>
      <c r="I98" s="181"/>
      <c r="J98" s="117"/>
      <c r="K98" s="181"/>
    </row>
    <row r="99" spans="2:11" s="46" customFormat="1" x14ac:dyDescent="0.25">
      <c r="B99" s="117"/>
      <c r="C99" s="117"/>
      <c r="D99" s="117"/>
      <c r="E99" s="117"/>
      <c r="F99" s="117"/>
      <c r="G99" s="117"/>
      <c r="H99" s="181"/>
      <c r="I99" s="181"/>
      <c r="J99" s="117"/>
      <c r="K99" s="181"/>
    </row>
    <row r="100" spans="2:11" s="46" customFormat="1" x14ac:dyDescent="0.25">
      <c r="B100" s="117"/>
      <c r="C100" s="117"/>
      <c r="D100" s="117"/>
      <c r="E100" s="117"/>
      <c r="F100" s="117"/>
      <c r="G100" s="117"/>
      <c r="H100" s="181"/>
      <c r="I100" s="181"/>
      <c r="J100" s="117"/>
      <c r="K100" s="181"/>
    </row>
    <row r="101" spans="2:11" s="46" customFormat="1" x14ac:dyDescent="0.25">
      <c r="B101" s="117"/>
      <c r="C101" s="117"/>
      <c r="D101" s="117"/>
      <c r="E101" s="117"/>
      <c r="F101" s="117"/>
      <c r="G101" s="117"/>
      <c r="H101" s="181"/>
      <c r="I101" s="181"/>
      <c r="J101" s="117"/>
      <c r="K101" s="181"/>
    </row>
    <row r="102" spans="2:11" s="46" customFormat="1" x14ac:dyDescent="0.25">
      <c r="B102" s="117"/>
      <c r="C102" s="117"/>
      <c r="D102" s="117"/>
      <c r="E102" s="117"/>
      <c r="F102" s="117"/>
      <c r="G102" s="117"/>
      <c r="H102" s="181"/>
      <c r="I102" s="181"/>
      <c r="J102" s="117"/>
      <c r="K102" s="181"/>
    </row>
    <row r="103" spans="2:11" s="46" customFormat="1" x14ac:dyDescent="0.25">
      <c r="B103" s="117"/>
      <c r="C103" s="117"/>
      <c r="D103" s="117"/>
      <c r="E103" s="117"/>
      <c r="F103" s="117"/>
      <c r="G103" s="117"/>
      <c r="H103" s="181"/>
      <c r="I103" s="181"/>
      <c r="J103" s="117"/>
      <c r="K103" s="181"/>
    </row>
    <row r="104" spans="2:11" s="46" customFormat="1" x14ac:dyDescent="0.25">
      <c r="B104" s="117"/>
      <c r="C104" s="117"/>
      <c r="D104" s="117"/>
      <c r="E104" s="117"/>
      <c r="F104" s="117"/>
      <c r="G104" s="117"/>
      <c r="H104" s="181"/>
      <c r="I104" s="181"/>
      <c r="J104" s="117"/>
      <c r="K104" s="181"/>
    </row>
    <row r="105" spans="2:11" s="46" customFormat="1" x14ac:dyDescent="0.25">
      <c r="B105" s="117"/>
      <c r="C105" s="117"/>
      <c r="D105" s="117"/>
      <c r="E105" s="117"/>
      <c r="F105" s="117"/>
      <c r="G105" s="117"/>
      <c r="H105" s="181"/>
      <c r="I105" s="181"/>
      <c r="J105" s="117"/>
      <c r="K105" s="181"/>
    </row>
    <row r="106" spans="2:11" s="46" customFormat="1" x14ac:dyDescent="0.25">
      <c r="B106" s="117"/>
      <c r="C106" s="117"/>
      <c r="D106" s="117"/>
      <c r="E106" s="117"/>
      <c r="F106" s="117"/>
      <c r="G106" s="117"/>
      <c r="H106" s="181"/>
      <c r="I106" s="181"/>
      <c r="J106" s="117"/>
      <c r="K106" s="181"/>
    </row>
    <row r="107" spans="2:11" s="46" customFormat="1" x14ac:dyDescent="0.25">
      <c r="B107" s="117"/>
      <c r="C107" s="117"/>
      <c r="D107" s="117"/>
      <c r="E107" s="117"/>
      <c r="F107" s="117"/>
      <c r="G107" s="117"/>
      <c r="H107" s="181"/>
      <c r="I107" s="181"/>
      <c r="J107" s="117"/>
      <c r="K107" s="181"/>
    </row>
    <row r="108" spans="2:11" s="46" customFormat="1" x14ac:dyDescent="0.25">
      <c r="B108" s="117"/>
      <c r="C108" s="117"/>
      <c r="D108" s="117"/>
      <c r="E108" s="117"/>
      <c r="F108" s="117"/>
      <c r="G108" s="117"/>
      <c r="H108" s="181"/>
      <c r="I108" s="181"/>
      <c r="J108" s="117"/>
      <c r="K108" s="181"/>
    </row>
    <row r="109" spans="2:11" s="46" customFormat="1" x14ac:dyDescent="0.25">
      <c r="B109" s="117"/>
      <c r="C109" s="117"/>
      <c r="D109" s="117"/>
      <c r="E109" s="117"/>
      <c r="F109" s="117"/>
      <c r="G109" s="117"/>
      <c r="H109" s="181"/>
      <c r="I109" s="181"/>
      <c r="J109" s="117"/>
      <c r="K109" s="181"/>
    </row>
    <row r="110" spans="2:11" s="46" customFormat="1" x14ac:dyDescent="0.25">
      <c r="B110" s="117"/>
      <c r="C110" s="117"/>
      <c r="D110" s="117"/>
      <c r="E110" s="117"/>
      <c r="F110" s="117"/>
      <c r="G110" s="117"/>
      <c r="H110" s="181"/>
      <c r="I110" s="181"/>
      <c r="J110" s="117"/>
      <c r="K110" s="181"/>
    </row>
    <row r="111" spans="2:11" s="46" customFormat="1" x14ac:dyDescent="0.25">
      <c r="B111" s="117"/>
      <c r="C111" s="117"/>
      <c r="D111" s="117"/>
      <c r="E111" s="117"/>
      <c r="F111" s="117"/>
      <c r="G111" s="117"/>
      <c r="H111" s="181"/>
      <c r="I111" s="181"/>
      <c r="J111" s="117"/>
      <c r="K111" s="181"/>
    </row>
    <row r="112" spans="2:11" s="46" customFormat="1" x14ac:dyDescent="0.25">
      <c r="B112" s="117"/>
      <c r="C112" s="117"/>
      <c r="D112" s="117"/>
      <c r="E112" s="117"/>
      <c r="F112" s="117"/>
      <c r="G112" s="117"/>
      <c r="H112" s="181"/>
      <c r="I112" s="181"/>
      <c r="J112" s="117"/>
      <c r="K112" s="181"/>
    </row>
    <row r="113" spans="2:11" s="46" customFormat="1" x14ac:dyDescent="0.25">
      <c r="B113" s="117"/>
      <c r="C113" s="117"/>
      <c r="D113" s="117"/>
      <c r="E113" s="117"/>
      <c r="F113" s="117"/>
      <c r="G113" s="117"/>
      <c r="H113" s="181"/>
      <c r="I113" s="181"/>
      <c r="J113" s="117"/>
      <c r="K113" s="181"/>
    </row>
    <row r="114" spans="2:11" s="46" customFormat="1" x14ac:dyDescent="0.25">
      <c r="B114" s="117"/>
      <c r="C114" s="117"/>
      <c r="D114" s="117"/>
      <c r="E114" s="117"/>
      <c r="F114" s="117"/>
      <c r="G114" s="117"/>
      <c r="H114" s="181"/>
      <c r="I114" s="181"/>
      <c r="J114" s="117"/>
      <c r="K114" s="181"/>
    </row>
    <row r="115" spans="2:11" s="46" customFormat="1" x14ac:dyDescent="0.25">
      <c r="B115" s="117"/>
      <c r="C115" s="117"/>
      <c r="D115" s="117"/>
      <c r="E115" s="117"/>
      <c r="F115" s="117"/>
      <c r="G115" s="117"/>
      <c r="H115" s="181"/>
      <c r="I115" s="181"/>
      <c r="J115" s="117"/>
      <c r="K115" s="181"/>
    </row>
    <row r="116" spans="2:11" s="46" customFormat="1" x14ac:dyDescent="0.25">
      <c r="B116" s="117"/>
      <c r="C116" s="117"/>
      <c r="D116" s="117"/>
      <c r="E116" s="117"/>
      <c r="F116" s="117"/>
      <c r="G116" s="117"/>
      <c r="H116" s="181"/>
      <c r="I116" s="181"/>
      <c r="J116" s="117"/>
      <c r="K116" s="181"/>
    </row>
    <row r="117" spans="2:11" s="46" customFormat="1" x14ac:dyDescent="0.25">
      <c r="B117" s="117"/>
      <c r="C117" s="117"/>
      <c r="D117" s="117"/>
      <c r="E117" s="117"/>
      <c r="F117" s="117"/>
      <c r="G117" s="117"/>
      <c r="H117" s="181"/>
      <c r="I117" s="181"/>
      <c r="J117" s="117"/>
      <c r="K117" s="181"/>
    </row>
    <row r="118" spans="2:11" s="46" customFormat="1" x14ac:dyDescent="0.25">
      <c r="B118" s="117"/>
      <c r="C118" s="117"/>
      <c r="D118" s="117"/>
      <c r="E118" s="117"/>
      <c r="F118" s="117"/>
      <c r="G118" s="117"/>
      <c r="H118" s="181"/>
      <c r="I118" s="181"/>
      <c r="J118" s="117"/>
      <c r="K118" s="181"/>
    </row>
    <row r="119" spans="2:11" s="46" customFormat="1" x14ac:dyDescent="0.25">
      <c r="B119" s="117"/>
      <c r="C119" s="117"/>
      <c r="D119" s="117"/>
      <c r="E119" s="117"/>
      <c r="F119" s="117"/>
      <c r="G119" s="117"/>
      <c r="H119" s="181"/>
      <c r="I119" s="181"/>
      <c r="J119" s="117"/>
      <c r="K119" s="181"/>
    </row>
    <row r="120" spans="2:11" s="46" customFormat="1" x14ac:dyDescent="0.25">
      <c r="B120" s="117"/>
      <c r="C120" s="117"/>
      <c r="D120" s="117"/>
      <c r="E120" s="117"/>
      <c r="F120" s="117"/>
      <c r="G120" s="117"/>
      <c r="H120" s="181"/>
      <c r="I120" s="181"/>
      <c r="J120" s="117"/>
      <c r="K120" s="181"/>
    </row>
    <row r="121" spans="2:11" s="46" customFormat="1" x14ac:dyDescent="0.25">
      <c r="B121" s="117"/>
      <c r="C121" s="117"/>
      <c r="D121" s="117"/>
      <c r="E121" s="117"/>
      <c r="F121" s="117"/>
      <c r="G121" s="117"/>
      <c r="H121" s="181"/>
      <c r="I121" s="181"/>
      <c r="J121" s="117"/>
      <c r="K121" s="181"/>
    </row>
    <row r="122" spans="2:11" s="46" customFormat="1" x14ac:dyDescent="0.25">
      <c r="B122" s="117"/>
      <c r="C122" s="117"/>
      <c r="D122" s="117"/>
      <c r="E122" s="117"/>
      <c r="F122" s="117"/>
      <c r="G122" s="117"/>
      <c r="H122" s="181"/>
      <c r="I122" s="181"/>
      <c r="J122" s="117"/>
      <c r="K122" s="181"/>
    </row>
    <row r="123" spans="2:11" s="46" customFormat="1" x14ac:dyDescent="0.25">
      <c r="B123" s="117"/>
      <c r="C123" s="117"/>
      <c r="D123" s="117"/>
      <c r="E123" s="117"/>
      <c r="F123" s="117"/>
      <c r="G123" s="117"/>
      <c r="H123" s="181"/>
      <c r="I123" s="181"/>
      <c r="J123" s="117"/>
      <c r="K123" s="181"/>
    </row>
    <row r="124" spans="2:11" s="46" customFormat="1" x14ac:dyDescent="0.25">
      <c r="B124" s="117"/>
      <c r="C124" s="117"/>
      <c r="D124" s="117"/>
      <c r="E124" s="117"/>
      <c r="F124" s="117"/>
      <c r="G124" s="117"/>
      <c r="H124" s="181"/>
      <c r="I124" s="181"/>
      <c r="J124" s="117"/>
      <c r="K124" s="181"/>
    </row>
    <row r="125" spans="2:11" s="46" customFormat="1" x14ac:dyDescent="0.25">
      <c r="B125" s="117"/>
      <c r="C125" s="117"/>
      <c r="D125" s="117"/>
      <c r="E125" s="117"/>
      <c r="F125" s="117"/>
      <c r="G125" s="117"/>
      <c r="H125" s="181"/>
      <c r="I125" s="181"/>
      <c r="J125" s="117"/>
      <c r="K125" s="181"/>
    </row>
    <row r="126" spans="2:11" s="46" customFormat="1" x14ac:dyDescent="0.25">
      <c r="B126" s="117"/>
      <c r="C126" s="117"/>
      <c r="D126" s="117"/>
      <c r="E126" s="117"/>
      <c r="F126" s="117"/>
      <c r="G126" s="117"/>
      <c r="H126" s="181"/>
      <c r="I126" s="181"/>
      <c r="J126" s="117"/>
      <c r="K126" s="181"/>
    </row>
    <row r="127" spans="2:11" s="46" customFormat="1" x14ac:dyDescent="0.25">
      <c r="B127" s="117"/>
      <c r="C127" s="117"/>
      <c r="D127" s="117"/>
      <c r="E127" s="117"/>
      <c r="F127" s="117"/>
      <c r="G127" s="117"/>
      <c r="H127" s="181"/>
      <c r="I127" s="181"/>
      <c r="J127" s="117"/>
      <c r="K127" s="181"/>
    </row>
    <row r="128" spans="2:11" s="46" customFormat="1" x14ac:dyDescent="0.25">
      <c r="B128" s="117"/>
      <c r="C128" s="117"/>
      <c r="D128" s="117"/>
      <c r="E128" s="117"/>
      <c r="F128" s="117"/>
      <c r="G128" s="117"/>
      <c r="H128" s="181"/>
      <c r="I128" s="181"/>
      <c r="J128" s="117"/>
      <c r="K128" s="181"/>
    </row>
    <row r="129" spans="2:11" s="46" customFormat="1" x14ac:dyDescent="0.25">
      <c r="B129" s="117"/>
      <c r="C129" s="117"/>
      <c r="D129" s="117"/>
      <c r="E129" s="117"/>
      <c r="F129" s="117"/>
      <c r="G129" s="117"/>
      <c r="H129" s="181"/>
      <c r="I129" s="181"/>
      <c r="J129" s="117"/>
      <c r="K129" s="181"/>
    </row>
    <row r="130" spans="2:11" s="46" customFormat="1" x14ac:dyDescent="0.25">
      <c r="B130" s="117"/>
      <c r="C130" s="117"/>
      <c r="D130" s="117"/>
      <c r="E130" s="117"/>
      <c r="F130" s="117"/>
      <c r="G130" s="117"/>
      <c r="H130" s="181"/>
      <c r="I130" s="181"/>
      <c r="J130" s="117"/>
      <c r="K130" s="181"/>
    </row>
    <row r="131" spans="2:11" s="46" customFormat="1" x14ac:dyDescent="0.25">
      <c r="B131" s="117"/>
      <c r="C131" s="117"/>
      <c r="D131" s="117"/>
      <c r="E131" s="117"/>
      <c r="F131" s="117"/>
      <c r="G131" s="117"/>
      <c r="H131" s="181"/>
      <c r="I131" s="181"/>
      <c r="J131" s="117"/>
      <c r="K131" s="181"/>
    </row>
    <row r="132" spans="2:11" s="46" customFormat="1" x14ac:dyDescent="0.25">
      <c r="B132" s="117"/>
      <c r="C132" s="117"/>
      <c r="D132" s="117"/>
      <c r="E132" s="117"/>
      <c r="F132" s="117"/>
      <c r="G132" s="117"/>
      <c r="H132" s="181"/>
      <c r="I132" s="181"/>
      <c r="J132" s="117"/>
      <c r="K132" s="181"/>
    </row>
    <row r="133" spans="2:11" s="46" customFormat="1" x14ac:dyDescent="0.25">
      <c r="B133" s="117"/>
      <c r="C133" s="117"/>
      <c r="D133" s="117"/>
      <c r="E133" s="117"/>
      <c r="F133" s="117"/>
      <c r="G133" s="117"/>
      <c r="H133" s="181"/>
      <c r="I133" s="181"/>
      <c r="J133" s="117"/>
      <c r="K133" s="181"/>
    </row>
    <row r="134" spans="2:11" s="46" customFormat="1" x14ac:dyDescent="0.25">
      <c r="B134" s="117"/>
      <c r="C134" s="117"/>
      <c r="D134" s="117"/>
      <c r="E134" s="117"/>
      <c r="F134" s="117"/>
      <c r="G134" s="117"/>
      <c r="H134" s="181"/>
      <c r="I134" s="181"/>
      <c r="J134" s="117"/>
      <c r="K134" s="181"/>
    </row>
    <row r="135" spans="2:11" s="46" customFormat="1" x14ac:dyDescent="0.25">
      <c r="B135" s="117"/>
      <c r="C135" s="117"/>
      <c r="D135" s="117"/>
      <c r="E135" s="117"/>
      <c r="F135" s="117"/>
      <c r="G135" s="117"/>
      <c r="H135" s="181"/>
      <c r="I135" s="181"/>
      <c r="J135" s="117"/>
      <c r="K135" s="181"/>
    </row>
    <row r="136" spans="2:11" s="46" customFormat="1" x14ac:dyDescent="0.25">
      <c r="B136" s="117"/>
      <c r="C136" s="117"/>
      <c r="D136" s="117"/>
      <c r="E136" s="117"/>
      <c r="F136" s="117"/>
      <c r="G136" s="117"/>
      <c r="H136" s="181"/>
      <c r="I136" s="181"/>
      <c r="J136" s="117"/>
      <c r="K136" s="181"/>
    </row>
    <row r="137" spans="2:11" s="46" customFormat="1" x14ac:dyDescent="0.25">
      <c r="B137" s="117"/>
      <c r="C137" s="117"/>
      <c r="D137" s="117"/>
      <c r="E137" s="117"/>
      <c r="F137" s="117"/>
      <c r="G137" s="117"/>
      <c r="H137" s="181"/>
      <c r="I137" s="181"/>
      <c r="J137" s="117"/>
      <c r="K137" s="181"/>
    </row>
    <row r="138" spans="2:11" s="46" customFormat="1" x14ac:dyDescent="0.25">
      <c r="B138" s="117"/>
      <c r="C138" s="117"/>
      <c r="D138" s="117"/>
      <c r="E138" s="117"/>
      <c r="F138" s="117"/>
      <c r="G138" s="117"/>
      <c r="H138" s="181"/>
      <c r="I138" s="181"/>
      <c r="J138" s="117"/>
      <c r="K138" s="181"/>
    </row>
    <row r="139" spans="2:11" s="46" customFormat="1" x14ac:dyDescent="0.25">
      <c r="B139" s="117"/>
      <c r="C139" s="117"/>
      <c r="D139" s="117"/>
      <c r="E139" s="117"/>
      <c r="F139" s="117"/>
      <c r="G139" s="117"/>
      <c r="H139" s="181"/>
      <c r="I139" s="181"/>
      <c r="J139" s="117"/>
      <c r="K139" s="181"/>
    </row>
    <row r="140" spans="2:11" s="46" customFormat="1" x14ac:dyDescent="0.25">
      <c r="B140" s="117"/>
      <c r="C140" s="117"/>
      <c r="D140" s="117"/>
      <c r="E140" s="117"/>
      <c r="F140" s="117"/>
      <c r="G140" s="117"/>
      <c r="H140" s="181"/>
      <c r="I140" s="181"/>
      <c r="J140" s="117"/>
      <c r="K140" s="181"/>
    </row>
    <row r="141" spans="2:11" s="46" customFormat="1" x14ac:dyDescent="0.25">
      <c r="B141" s="117"/>
      <c r="C141" s="117"/>
      <c r="D141" s="117"/>
      <c r="E141" s="117"/>
      <c r="F141" s="117"/>
      <c r="G141" s="117"/>
      <c r="H141" s="181"/>
      <c r="I141" s="181"/>
      <c r="J141" s="117"/>
      <c r="K141" s="181"/>
    </row>
    <row r="142" spans="2:11" s="46" customFormat="1" x14ac:dyDescent="0.25">
      <c r="B142" s="117"/>
      <c r="C142" s="117"/>
      <c r="D142" s="117"/>
      <c r="E142" s="117"/>
      <c r="F142" s="117"/>
      <c r="G142" s="117"/>
      <c r="H142" s="181"/>
      <c r="I142" s="181"/>
      <c r="J142" s="117"/>
      <c r="K142" s="181"/>
    </row>
    <row r="143" spans="2:11" s="46" customFormat="1" x14ac:dyDescent="0.25">
      <c r="B143" s="117"/>
      <c r="C143" s="117"/>
      <c r="D143" s="117"/>
      <c r="E143" s="117"/>
      <c r="F143" s="117"/>
      <c r="G143" s="117"/>
      <c r="H143" s="181"/>
      <c r="I143" s="181"/>
      <c r="J143" s="117"/>
      <c r="K143" s="181"/>
    </row>
    <row r="144" spans="2:11" s="46" customFormat="1" x14ac:dyDescent="0.25">
      <c r="B144" s="117"/>
      <c r="C144" s="117"/>
      <c r="D144" s="117"/>
      <c r="E144" s="117"/>
      <c r="F144" s="117"/>
      <c r="G144" s="117"/>
      <c r="H144" s="181"/>
      <c r="I144" s="181"/>
      <c r="J144" s="117"/>
      <c r="K144" s="181"/>
    </row>
    <row r="145" spans="2:11" s="46" customFormat="1" x14ac:dyDescent="0.25">
      <c r="B145" s="117"/>
      <c r="C145" s="117"/>
      <c r="D145" s="117"/>
      <c r="E145" s="117"/>
      <c r="F145" s="117"/>
      <c r="G145" s="117"/>
      <c r="H145" s="181"/>
      <c r="I145" s="181"/>
      <c r="J145" s="117"/>
      <c r="K145" s="181"/>
    </row>
    <row r="146" spans="2:11" s="46" customFormat="1" x14ac:dyDescent="0.25">
      <c r="B146" s="117"/>
      <c r="C146" s="117"/>
      <c r="D146" s="117"/>
      <c r="E146" s="117"/>
      <c r="F146" s="117"/>
      <c r="G146" s="117"/>
      <c r="H146" s="181"/>
      <c r="I146" s="181"/>
      <c r="J146" s="117"/>
      <c r="K146" s="181"/>
    </row>
    <row r="147" spans="2:11" s="46" customFormat="1" x14ac:dyDescent="0.25">
      <c r="B147" s="117"/>
      <c r="C147" s="117"/>
      <c r="D147" s="117"/>
      <c r="E147" s="117"/>
      <c r="F147" s="117"/>
      <c r="G147" s="117"/>
      <c r="H147" s="181"/>
      <c r="I147" s="181"/>
      <c r="J147" s="117"/>
      <c r="K147" s="181"/>
    </row>
    <row r="148" spans="2:11" s="46" customFormat="1" x14ac:dyDescent="0.25">
      <c r="B148" s="117"/>
      <c r="C148" s="117"/>
      <c r="D148" s="117"/>
      <c r="E148" s="117"/>
      <c r="F148" s="117"/>
      <c r="G148" s="117"/>
      <c r="H148" s="181"/>
      <c r="I148" s="181"/>
      <c r="J148" s="117"/>
      <c r="K148" s="181"/>
    </row>
    <row r="149" spans="2:11" s="46" customFormat="1" x14ac:dyDescent="0.25">
      <c r="B149" s="117"/>
      <c r="C149" s="117"/>
      <c r="D149" s="117"/>
      <c r="E149" s="117"/>
      <c r="F149" s="117"/>
      <c r="G149" s="117"/>
      <c r="H149" s="181"/>
      <c r="I149" s="181"/>
      <c r="J149" s="117"/>
      <c r="K149" s="181"/>
    </row>
    <row r="150" spans="2:11" s="46" customFormat="1" x14ac:dyDescent="0.25">
      <c r="B150" s="117"/>
      <c r="C150" s="117"/>
      <c r="D150" s="117"/>
      <c r="E150" s="117"/>
      <c r="F150" s="117"/>
      <c r="G150" s="117"/>
      <c r="H150" s="181"/>
      <c r="I150" s="181"/>
      <c r="J150" s="117"/>
      <c r="K150" s="181"/>
    </row>
    <row r="151" spans="2:11" s="46" customFormat="1" x14ac:dyDescent="0.25">
      <c r="B151" s="117"/>
      <c r="C151" s="117"/>
      <c r="D151" s="117"/>
      <c r="E151" s="117"/>
      <c r="F151" s="117"/>
      <c r="G151" s="117"/>
      <c r="H151" s="181"/>
      <c r="I151" s="181"/>
      <c r="J151" s="117"/>
      <c r="K151" s="181"/>
    </row>
    <row r="152" spans="2:11" s="46" customFormat="1" x14ac:dyDescent="0.25">
      <c r="B152" s="117"/>
      <c r="C152" s="117"/>
      <c r="D152" s="117"/>
      <c r="E152" s="117"/>
      <c r="F152" s="117"/>
      <c r="G152" s="117"/>
      <c r="H152" s="181"/>
      <c r="I152" s="181"/>
      <c r="J152" s="117"/>
      <c r="K152" s="181"/>
    </row>
    <row r="153" spans="2:11" s="46" customFormat="1" x14ac:dyDescent="0.25">
      <c r="B153" s="117"/>
      <c r="C153" s="117"/>
      <c r="D153" s="117"/>
      <c r="E153" s="117"/>
      <c r="F153" s="117"/>
      <c r="G153" s="117"/>
      <c r="H153" s="181"/>
      <c r="I153" s="181"/>
      <c r="J153" s="117"/>
      <c r="K153" s="181"/>
    </row>
    <row r="154" spans="2:11" s="46" customFormat="1" x14ac:dyDescent="0.25">
      <c r="B154" s="117"/>
      <c r="C154" s="117"/>
      <c r="D154" s="117"/>
      <c r="E154" s="117"/>
      <c r="F154" s="117"/>
      <c r="G154" s="117"/>
      <c r="H154" s="181"/>
      <c r="I154" s="181"/>
      <c r="J154" s="117"/>
      <c r="K154" s="181"/>
    </row>
    <row r="155" spans="2:11" s="46" customFormat="1" x14ac:dyDescent="0.25">
      <c r="B155" s="117"/>
      <c r="C155" s="117"/>
      <c r="D155" s="117"/>
      <c r="E155" s="117"/>
      <c r="F155" s="117"/>
      <c r="G155" s="117"/>
      <c r="H155" s="181"/>
      <c r="I155" s="181"/>
      <c r="J155" s="117"/>
      <c r="K155" s="181"/>
    </row>
    <row r="156" spans="2:11" s="46" customFormat="1" x14ac:dyDescent="0.25">
      <c r="B156" s="117"/>
      <c r="C156" s="117"/>
      <c r="D156" s="117"/>
      <c r="E156" s="117"/>
      <c r="F156" s="117"/>
      <c r="G156" s="117"/>
      <c r="H156" s="181"/>
      <c r="I156" s="181"/>
      <c r="J156" s="117"/>
      <c r="K156" s="181"/>
    </row>
    <row r="157" spans="2:11" s="46" customFormat="1" x14ac:dyDescent="0.25">
      <c r="B157" s="117"/>
      <c r="C157" s="117"/>
      <c r="D157" s="117"/>
      <c r="E157" s="117"/>
      <c r="F157" s="117"/>
      <c r="G157" s="117"/>
      <c r="H157" s="181"/>
      <c r="I157" s="181"/>
      <c r="J157" s="117"/>
      <c r="K157" s="181"/>
    </row>
    <row r="158" spans="2:11" s="46" customFormat="1" x14ac:dyDescent="0.25">
      <c r="B158" s="117"/>
      <c r="C158" s="117"/>
      <c r="D158" s="117"/>
      <c r="E158" s="117"/>
      <c r="F158" s="117"/>
      <c r="G158" s="117"/>
      <c r="H158" s="181"/>
      <c r="I158" s="181"/>
      <c r="J158" s="117"/>
      <c r="K158" s="181"/>
    </row>
    <row r="159" spans="2:11" s="46" customFormat="1" x14ac:dyDescent="0.25">
      <c r="B159" s="117"/>
      <c r="C159" s="117"/>
      <c r="D159" s="117"/>
      <c r="E159" s="117"/>
      <c r="F159" s="117"/>
      <c r="G159" s="117"/>
      <c r="H159" s="181"/>
      <c r="I159" s="181"/>
      <c r="J159" s="117"/>
      <c r="K159" s="181"/>
    </row>
    <row r="160" spans="2:11" s="46" customFormat="1" x14ac:dyDescent="0.25">
      <c r="B160" s="117"/>
      <c r="C160" s="117"/>
      <c r="D160" s="117"/>
      <c r="E160" s="117"/>
      <c r="F160" s="117"/>
      <c r="G160" s="117"/>
      <c r="H160" s="181"/>
      <c r="I160" s="181"/>
      <c r="J160" s="117"/>
      <c r="K160" s="181"/>
    </row>
    <row r="161" spans="2:11" s="46" customFormat="1" x14ac:dyDescent="0.25">
      <c r="B161" s="117"/>
      <c r="C161" s="117"/>
      <c r="D161" s="117"/>
      <c r="E161" s="117"/>
      <c r="F161" s="117"/>
      <c r="G161" s="117"/>
      <c r="H161" s="181"/>
      <c r="I161" s="181"/>
      <c r="J161" s="117"/>
      <c r="K161" s="181"/>
    </row>
    <row r="162" spans="2:11" s="46" customFormat="1" x14ac:dyDescent="0.25">
      <c r="B162" s="117"/>
      <c r="C162" s="117"/>
      <c r="D162" s="117"/>
      <c r="E162" s="117"/>
      <c r="F162" s="117"/>
      <c r="G162" s="117"/>
      <c r="H162" s="181"/>
      <c r="I162" s="181"/>
      <c r="J162" s="117"/>
      <c r="K162" s="181"/>
    </row>
    <row r="163" spans="2:11" s="46" customFormat="1" x14ac:dyDescent="0.25">
      <c r="B163" s="117"/>
      <c r="C163" s="117"/>
      <c r="D163" s="117"/>
      <c r="E163" s="117"/>
      <c r="F163" s="117"/>
      <c r="G163" s="117"/>
      <c r="H163" s="181"/>
      <c r="I163" s="181"/>
      <c r="J163" s="117"/>
      <c r="K163" s="181"/>
    </row>
    <row r="164" spans="2:11" s="46" customFormat="1" x14ac:dyDescent="0.25">
      <c r="B164" s="117"/>
      <c r="C164" s="117"/>
      <c r="D164" s="117"/>
      <c r="E164" s="117"/>
      <c r="F164" s="117"/>
      <c r="G164" s="117"/>
      <c r="H164" s="181"/>
      <c r="I164" s="181"/>
      <c r="J164" s="117"/>
      <c r="K164" s="181"/>
    </row>
    <row r="165" spans="2:11" s="46" customFormat="1" x14ac:dyDescent="0.25">
      <c r="B165" s="117"/>
      <c r="C165" s="117"/>
      <c r="D165" s="117"/>
      <c r="E165" s="117"/>
      <c r="F165" s="117"/>
      <c r="G165" s="117"/>
      <c r="H165" s="181"/>
      <c r="I165" s="181"/>
      <c r="J165" s="117"/>
      <c r="K165" s="181"/>
    </row>
    <row r="166" spans="2:11" s="46" customFormat="1" x14ac:dyDescent="0.25">
      <c r="B166" s="117"/>
      <c r="C166" s="117"/>
      <c r="D166" s="117"/>
      <c r="E166" s="117"/>
      <c r="F166" s="117"/>
      <c r="G166" s="117"/>
      <c r="H166" s="181"/>
      <c r="I166" s="181"/>
      <c r="J166" s="117"/>
      <c r="K166" s="181"/>
    </row>
    <row r="167" spans="2:11" s="46" customFormat="1" x14ac:dyDescent="0.25">
      <c r="B167" s="117"/>
      <c r="C167" s="117"/>
      <c r="D167" s="117"/>
      <c r="E167" s="117"/>
      <c r="F167" s="117"/>
      <c r="G167" s="117"/>
      <c r="H167" s="181"/>
      <c r="I167" s="181"/>
      <c r="J167" s="117"/>
      <c r="K167" s="181"/>
    </row>
    <row r="168" spans="2:11" s="46" customFormat="1" x14ac:dyDescent="0.25">
      <c r="B168" s="117"/>
      <c r="C168" s="117"/>
      <c r="D168" s="117"/>
      <c r="E168" s="117"/>
      <c r="F168" s="117"/>
      <c r="G168" s="117"/>
      <c r="H168" s="181"/>
      <c r="I168" s="181"/>
      <c r="J168" s="117"/>
      <c r="K168" s="181"/>
    </row>
    <row r="169" spans="2:11" s="46" customFormat="1" x14ac:dyDescent="0.25">
      <c r="B169" s="117"/>
      <c r="C169" s="117"/>
      <c r="D169" s="117"/>
      <c r="E169" s="117"/>
      <c r="F169" s="117"/>
      <c r="G169" s="117"/>
      <c r="H169" s="181"/>
      <c r="I169" s="181"/>
      <c r="J169" s="117"/>
      <c r="K169" s="181"/>
    </row>
    <row r="170" spans="2:11" s="46" customFormat="1" x14ac:dyDescent="0.25">
      <c r="B170" s="117"/>
      <c r="C170" s="117"/>
      <c r="D170" s="117"/>
      <c r="E170" s="117"/>
      <c r="F170" s="117"/>
      <c r="G170" s="117"/>
      <c r="H170" s="181"/>
      <c r="I170" s="181"/>
      <c r="J170" s="117"/>
      <c r="K170" s="181"/>
    </row>
    <row r="171" spans="2:11" s="46" customFormat="1" x14ac:dyDescent="0.25">
      <c r="B171" s="117"/>
      <c r="C171" s="117"/>
      <c r="D171" s="117"/>
      <c r="E171" s="117"/>
      <c r="F171" s="117"/>
      <c r="G171" s="117"/>
      <c r="H171" s="181"/>
      <c r="I171" s="181"/>
      <c r="J171" s="117"/>
      <c r="K171" s="181"/>
    </row>
  </sheetData>
  <mergeCells count="15">
    <mergeCell ref="A13:AC13"/>
    <mergeCell ref="A14:AC14"/>
    <mergeCell ref="A17:D17"/>
    <mergeCell ref="A18:D18"/>
    <mergeCell ref="A12:D12"/>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0" orientation="landscape" r:id="rId1"/>
  <headerFooter alignWithMargins="0">
    <oddFooter>&amp;C&amp;"Arial,Regular"&amp;5 ANEXO 4.1 
&amp;"-,Regular"&amp;P de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86"/>
  <sheetViews>
    <sheetView showGridLines="0" zoomScaleNormal="100" workbookViewId="0">
      <pane ySplit="7" topLeftCell="A159" activePane="bottomLeft" state="frozenSplit"/>
      <selection activeCell="O11" sqref="O11 O11"/>
      <selection pane="bottomLeft" activeCell="H160" sqref="H160"/>
    </sheetView>
  </sheetViews>
  <sheetFormatPr baseColWidth="10" defaultColWidth="10.5703125" defaultRowHeight="15" x14ac:dyDescent="0.25"/>
  <cols>
    <col min="1" max="1" width="4.140625" style="16" customWidth="1"/>
    <col min="2" max="2" width="7.85546875" style="181" customWidth="1"/>
    <col min="3" max="3" width="7" style="181" customWidth="1"/>
    <col min="4" max="4" width="6.85546875" style="181" customWidth="1"/>
    <col min="5" max="5" width="14" style="117" customWidth="1"/>
    <col min="6" max="6" width="4.140625" style="117" customWidth="1"/>
    <col min="7" max="7" width="6.5703125" style="181" customWidth="1"/>
    <col min="8" max="8" width="8.42578125" style="181" customWidth="1"/>
    <col min="9" max="9" width="6.28515625" style="181" customWidth="1"/>
    <col min="10" max="10" width="5.85546875" style="117" customWidth="1"/>
    <col min="11" max="11" width="5.7109375" style="181" customWidth="1"/>
    <col min="12" max="12" width="10" style="16" customWidth="1"/>
    <col min="13" max="14" width="9.85546875" style="16" customWidth="1"/>
    <col min="15" max="15" width="9.7109375" style="16" customWidth="1"/>
    <col min="16" max="16" width="10.28515625" style="16" customWidth="1"/>
    <col min="17" max="17" width="9.85546875" style="16" customWidth="1"/>
    <col min="18" max="18" width="10" style="16" customWidth="1"/>
    <col min="19" max="19" width="5.42578125" style="182" customWidth="1"/>
    <col min="20" max="20" width="5.28515625" style="182" customWidth="1"/>
    <col min="21" max="21" width="5.28515625" style="181"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81" customWidth="1"/>
    <col min="30" max="30" width="0" style="16" hidden="1" customWidth="1"/>
  </cols>
  <sheetData>
    <row r="1" spans="1:30" ht="17.25" customHeight="1" x14ac:dyDescent="0.25">
      <c r="A1" s="476" t="s">
        <v>2296</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row>
    <row r="3" spans="1:30" ht="11.25" customHeight="1" x14ac:dyDescent="0.25">
      <c r="A3" s="390" t="s">
        <v>1985</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row>
    <row r="4" spans="1:30" ht="11.45" customHeight="1" x14ac:dyDescent="0.25">
      <c r="A4" s="390" t="s">
        <v>2002</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row>
    <row r="5" spans="1:30" ht="17.25" customHeight="1" x14ac:dyDescent="0.25">
      <c r="A5" s="479" t="s">
        <v>2297</v>
      </c>
      <c r="B5" s="480"/>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row>
    <row r="6" spans="1:30" s="212" customFormat="1" x14ac:dyDescent="0.25">
      <c r="A6" s="168"/>
      <c r="B6" s="168"/>
      <c r="C6" s="168"/>
      <c r="D6" s="168"/>
      <c r="E6" s="167"/>
      <c r="F6" s="168"/>
      <c r="G6" s="168"/>
      <c r="H6" s="168"/>
      <c r="I6" s="168"/>
      <c r="J6" s="168"/>
      <c r="K6" s="168"/>
      <c r="L6" s="168"/>
      <c r="M6" s="168"/>
      <c r="N6" s="168"/>
      <c r="O6" s="484" t="s">
        <v>400</v>
      </c>
      <c r="P6" s="485"/>
      <c r="Q6" s="486"/>
      <c r="R6" s="209"/>
      <c r="S6" s="484" t="s">
        <v>599</v>
      </c>
      <c r="T6" s="486"/>
      <c r="U6" s="168"/>
      <c r="V6" s="484" t="s">
        <v>2004</v>
      </c>
      <c r="W6" s="485"/>
      <c r="X6" s="485"/>
      <c r="Y6" s="485"/>
      <c r="Z6" s="485"/>
      <c r="AA6" s="485"/>
      <c r="AB6" s="486"/>
      <c r="AC6" s="168"/>
      <c r="AD6" s="181"/>
    </row>
    <row r="7" spans="1:30" s="212" customFormat="1" ht="41.25" customHeight="1" x14ac:dyDescent="0.25">
      <c r="A7" s="172" t="s">
        <v>2005</v>
      </c>
      <c r="B7" s="172" t="s">
        <v>2006</v>
      </c>
      <c r="C7" s="172" t="s">
        <v>1859</v>
      </c>
      <c r="D7" s="172" t="s">
        <v>2007</v>
      </c>
      <c r="E7" s="171" t="s">
        <v>606</v>
      </c>
      <c r="F7" s="172" t="s">
        <v>2298</v>
      </c>
      <c r="G7" s="172" t="s">
        <v>2009</v>
      </c>
      <c r="H7" s="172" t="s">
        <v>2010</v>
      </c>
      <c r="I7" s="172" t="s">
        <v>2011</v>
      </c>
      <c r="J7" s="172" t="s">
        <v>2012</v>
      </c>
      <c r="K7" s="172" t="s">
        <v>2013</v>
      </c>
      <c r="L7" s="172" t="s">
        <v>2014</v>
      </c>
      <c r="M7" s="172" t="s">
        <v>2015</v>
      </c>
      <c r="N7" s="172" t="s">
        <v>7</v>
      </c>
      <c r="O7" s="210" t="s">
        <v>2016</v>
      </c>
      <c r="P7" s="210" t="s">
        <v>1993</v>
      </c>
      <c r="Q7" s="210" t="s">
        <v>14</v>
      </c>
      <c r="R7" s="211" t="s">
        <v>2017</v>
      </c>
      <c r="S7" s="210" t="s">
        <v>2018</v>
      </c>
      <c r="T7" s="210" t="s">
        <v>2019</v>
      </c>
      <c r="U7" s="172" t="s">
        <v>2299</v>
      </c>
      <c r="V7" s="210" t="s">
        <v>2021</v>
      </c>
      <c r="W7" s="210" t="s">
        <v>2022</v>
      </c>
      <c r="X7" s="210" t="s">
        <v>2023</v>
      </c>
      <c r="Y7" s="210" t="s">
        <v>2024</v>
      </c>
      <c r="Z7" s="210" t="s">
        <v>2025</v>
      </c>
      <c r="AA7" s="210" t="s">
        <v>2026</v>
      </c>
      <c r="AB7" s="210" t="s">
        <v>2027</v>
      </c>
      <c r="AC7" s="172" t="s">
        <v>81</v>
      </c>
      <c r="AD7" s="181"/>
    </row>
    <row r="8" spans="1:30" s="46" customFormat="1" ht="11.1" customHeight="1" x14ac:dyDescent="0.25">
      <c r="A8" s="487" t="s">
        <v>2028</v>
      </c>
      <c r="B8" s="488"/>
      <c r="C8" s="488"/>
      <c r="D8" s="488"/>
      <c r="E8" s="488"/>
      <c r="F8" s="488"/>
      <c r="G8" s="488"/>
      <c r="H8" s="488"/>
      <c r="I8" s="488"/>
      <c r="J8" s="488"/>
      <c r="K8" s="488"/>
      <c r="L8" s="488"/>
      <c r="M8" s="488"/>
      <c r="N8" s="488"/>
      <c r="O8" s="488"/>
      <c r="P8" s="488"/>
      <c r="Q8" s="488"/>
      <c r="R8" s="488"/>
      <c r="S8" s="488"/>
      <c r="T8" s="488"/>
      <c r="U8" s="488"/>
      <c r="V8" s="488"/>
      <c r="W8" s="488"/>
      <c r="X8" s="488"/>
      <c r="Y8" s="488"/>
      <c r="Z8" s="488"/>
      <c r="AA8" s="488"/>
      <c r="AB8" s="488"/>
      <c r="AC8" s="488"/>
    </row>
    <row r="9" spans="1:30" s="46" customFormat="1" ht="9.9499999999999993" customHeight="1" x14ac:dyDescent="0.25">
      <c r="A9" s="489" t="s">
        <v>2029</v>
      </c>
      <c r="B9" s="490"/>
      <c r="C9" s="490"/>
      <c r="D9" s="490"/>
      <c r="E9" s="490"/>
      <c r="F9" s="490"/>
      <c r="G9" s="490"/>
      <c r="H9" s="490"/>
      <c r="I9" s="490"/>
      <c r="J9" s="490"/>
      <c r="K9" s="490"/>
      <c r="L9" s="490"/>
      <c r="M9" s="490"/>
      <c r="N9" s="490"/>
      <c r="O9" s="490"/>
      <c r="P9" s="490"/>
      <c r="Q9" s="490"/>
      <c r="R9" s="490"/>
      <c r="S9" s="490"/>
      <c r="T9" s="490"/>
      <c r="U9" s="490"/>
      <c r="V9" s="490"/>
      <c r="W9" s="490"/>
      <c r="X9" s="490"/>
      <c r="Y9" s="490"/>
      <c r="Z9" s="490"/>
      <c r="AA9" s="490"/>
      <c r="AB9" s="490"/>
      <c r="AC9" s="490"/>
    </row>
    <row r="10" spans="1:30" s="15" customFormat="1" ht="60.75" customHeight="1" x14ac:dyDescent="0.25">
      <c r="A10" s="165" t="s">
        <v>629</v>
      </c>
      <c r="B10" s="165" t="s">
        <v>2151</v>
      </c>
      <c r="C10" s="165" t="s">
        <v>2147</v>
      </c>
      <c r="D10" s="165" t="s">
        <v>873</v>
      </c>
      <c r="E10" s="163" t="s">
        <v>874</v>
      </c>
      <c r="F10" s="193" t="s">
        <v>2032</v>
      </c>
      <c r="G10" s="165" t="s">
        <v>630</v>
      </c>
      <c r="H10" s="165" t="s">
        <v>416</v>
      </c>
      <c r="I10" s="165" t="s">
        <v>2033</v>
      </c>
      <c r="J10" s="193" t="s">
        <v>410</v>
      </c>
      <c r="K10" s="193" t="s">
        <v>2109</v>
      </c>
      <c r="L10" s="161">
        <v>0</v>
      </c>
      <c r="M10" s="161">
        <v>1463326.08</v>
      </c>
      <c r="N10" s="161">
        <v>1463326.08</v>
      </c>
      <c r="O10" s="161">
        <v>550236.72</v>
      </c>
      <c r="P10" s="161">
        <v>913089.36</v>
      </c>
      <c r="Q10" s="161">
        <v>1463326.08</v>
      </c>
      <c r="R10" s="161">
        <v>1463326.08</v>
      </c>
      <c r="S10" s="165" t="s">
        <v>2035</v>
      </c>
      <c r="T10" s="165" t="s">
        <v>2035</v>
      </c>
      <c r="U10" s="165" t="s">
        <v>2036</v>
      </c>
      <c r="V10" s="165" t="s">
        <v>876</v>
      </c>
      <c r="W10" s="165"/>
      <c r="X10" s="165" t="s">
        <v>876</v>
      </c>
      <c r="Y10" s="165" t="s">
        <v>875</v>
      </c>
      <c r="Z10" s="165"/>
      <c r="AA10" s="165" t="s">
        <v>875</v>
      </c>
      <c r="AB10" s="208">
        <v>43373</v>
      </c>
      <c r="AC10" s="165" t="s">
        <v>2044</v>
      </c>
      <c r="AD10" s="46"/>
    </row>
    <row r="11" spans="1:30" s="15" customFormat="1" ht="54" customHeight="1" x14ac:dyDescent="0.25">
      <c r="A11" s="165" t="s">
        <v>2038</v>
      </c>
      <c r="B11" s="165" t="s">
        <v>2151</v>
      </c>
      <c r="C11" s="165" t="s">
        <v>2147</v>
      </c>
      <c r="D11" s="165" t="s">
        <v>877</v>
      </c>
      <c r="E11" s="163" t="s">
        <v>878</v>
      </c>
      <c r="F11" s="193" t="s">
        <v>2032</v>
      </c>
      <c r="G11" s="165" t="s">
        <v>630</v>
      </c>
      <c r="H11" s="165" t="s">
        <v>416</v>
      </c>
      <c r="I11" s="165" t="s">
        <v>2033</v>
      </c>
      <c r="J11" s="193" t="s">
        <v>410</v>
      </c>
      <c r="K11" s="193" t="s">
        <v>2109</v>
      </c>
      <c r="L11" s="161">
        <v>0</v>
      </c>
      <c r="M11" s="161">
        <v>745989</v>
      </c>
      <c r="N11" s="161">
        <v>745989</v>
      </c>
      <c r="O11" s="161">
        <v>372994.5</v>
      </c>
      <c r="P11" s="161">
        <v>372994.5</v>
      </c>
      <c r="Q11" s="161">
        <v>745989</v>
      </c>
      <c r="R11" s="161">
        <v>745989</v>
      </c>
      <c r="S11" s="165" t="s">
        <v>2035</v>
      </c>
      <c r="T11" s="165" t="s">
        <v>2035</v>
      </c>
      <c r="U11" s="165" t="s">
        <v>2036</v>
      </c>
      <c r="V11" s="165" t="s">
        <v>876</v>
      </c>
      <c r="W11" s="165"/>
      <c r="X11" s="165" t="s">
        <v>876</v>
      </c>
      <c r="Y11" s="165" t="s">
        <v>875</v>
      </c>
      <c r="Z11" s="165"/>
      <c r="AA11" s="165" t="s">
        <v>875</v>
      </c>
      <c r="AB11" s="208">
        <v>43373</v>
      </c>
      <c r="AC11" s="165" t="s">
        <v>2044</v>
      </c>
      <c r="AD11" s="46"/>
    </row>
    <row r="12" spans="1:30" s="15" customFormat="1" ht="40.5" customHeight="1" x14ac:dyDescent="0.25">
      <c r="A12" s="165" t="s">
        <v>1692</v>
      </c>
      <c r="B12" s="165" t="s">
        <v>2151</v>
      </c>
      <c r="C12" s="165" t="s">
        <v>2147</v>
      </c>
      <c r="D12" s="165" t="s">
        <v>879</v>
      </c>
      <c r="E12" s="163" t="s">
        <v>880</v>
      </c>
      <c r="F12" s="193" t="s">
        <v>2032</v>
      </c>
      <c r="G12" s="165" t="s">
        <v>630</v>
      </c>
      <c r="H12" s="165" t="s">
        <v>416</v>
      </c>
      <c r="I12" s="165" t="s">
        <v>2033</v>
      </c>
      <c r="J12" s="193" t="s">
        <v>410</v>
      </c>
      <c r="K12" s="193" t="s">
        <v>2109</v>
      </c>
      <c r="L12" s="161">
        <v>0</v>
      </c>
      <c r="M12" s="161">
        <v>1118959.2</v>
      </c>
      <c r="N12" s="161">
        <v>1118959.2</v>
      </c>
      <c r="O12" s="161">
        <v>559479.6</v>
      </c>
      <c r="P12" s="161">
        <v>559479.6</v>
      </c>
      <c r="Q12" s="161">
        <v>1118959.2</v>
      </c>
      <c r="R12" s="161">
        <v>1118959.2</v>
      </c>
      <c r="S12" s="165" t="s">
        <v>2035</v>
      </c>
      <c r="T12" s="165" t="s">
        <v>2035</v>
      </c>
      <c r="U12" s="165" t="s">
        <v>2036</v>
      </c>
      <c r="V12" s="165" t="s">
        <v>633</v>
      </c>
      <c r="W12" s="165"/>
      <c r="X12" s="165" t="s">
        <v>633</v>
      </c>
      <c r="Y12" s="165" t="s">
        <v>875</v>
      </c>
      <c r="Z12" s="165"/>
      <c r="AA12" s="165" t="s">
        <v>875</v>
      </c>
      <c r="AB12" s="208">
        <v>43373</v>
      </c>
      <c r="AC12" s="165" t="s">
        <v>2044</v>
      </c>
      <c r="AD12" s="46"/>
    </row>
    <row r="13" spans="1:30" s="15" customFormat="1" ht="16.5" customHeight="1" x14ac:dyDescent="0.25">
      <c r="A13" s="174"/>
      <c r="B13" s="174"/>
      <c r="C13" s="174"/>
      <c r="D13" s="174"/>
      <c r="E13" s="176" t="s">
        <v>22</v>
      </c>
      <c r="F13" s="158"/>
      <c r="G13" s="174"/>
      <c r="H13" s="174"/>
      <c r="I13" s="158"/>
      <c r="J13" s="158"/>
      <c r="K13" s="158"/>
      <c r="L13" s="177">
        <v>0</v>
      </c>
      <c r="M13" s="177">
        <v>3328274.28</v>
      </c>
      <c r="N13" s="177">
        <v>3328274.28</v>
      </c>
      <c r="O13" s="177">
        <v>1482710.82</v>
      </c>
      <c r="P13" s="177">
        <v>1845563.46</v>
      </c>
      <c r="Q13" s="177">
        <v>3328274.28</v>
      </c>
      <c r="R13" s="177">
        <v>3328274.28</v>
      </c>
      <c r="S13" s="220" t="s">
        <v>2035</v>
      </c>
      <c r="T13" s="220" t="s">
        <v>2035</v>
      </c>
      <c r="U13" s="174"/>
      <c r="V13" s="174"/>
      <c r="W13" s="174"/>
      <c r="X13" s="174"/>
      <c r="Y13" s="174"/>
      <c r="Z13" s="174"/>
      <c r="AA13" s="174"/>
      <c r="AB13" s="174"/>
      <c r="AC13" s="179"/>
      <c r="AD13" s="46"/>
    </row>
    <row r="14" spans="1:30" s="15" customFormat="1" ht="16.5" customHeight="1" x14ac:dyDescent="0.25">
      <c r="A14" s="491" t="s">
        <v>2275</v>
      </c>
      <c r="B14" s="492"/>
      <c r="C14" s="492"/>
      <c r="D14" s="493"/>
      <c r="E14" s="175"/>
      <c r="F14" s="158"/>
      <c r="G14" s="174"/>
      <c r="H14" s="174"/>
      <c r="I14" s="158"/>
      <c r="J14" s="158"/>
      <c r="K14" s="158"/>
      <c r="L14" s="177">
        <v>0</v>
      </c>
      <c r="M14" s="177">
        <v>3328274.28</v>
      </c>
      <c r="N14" s="177">
        <v>3328274.28</v>
      </c>
      <c r="O14" s="177">
        <v>1482710.82</v>
      </c>
      <c r="P14" s="177">
        <v>1845563.46</v>
      </c>
      <c r="Q14" s="177">
        <v>3328274.28</v>
      </c>
      <c r="R14" s="177">
        <v>3328274.28</v>
      </c>
      <c r="S14" s="220" t="s">
        <v>2035</v>
      </c>
      <c r="T14" s="220" t="s">
        <v>2035</v>
      </c>
      <c r="U14" s="174"/>
      <c r="V14" s="158"/>
      <c r="W14" s="158"/>
      <c r="X14" s="158"/>
      <c r="Y14" s="158"/>
      <c r="Z14" s="158"/>
      <c r="AA14" s="158"/>
      <c r="AB14" s="158"/>
      <c r="AC14" s="158"/>
      <c r="AD14" s="46"/>
    </row>
    <row r="15" spans="1:30" s="15" customFormat="1" ht="9.9499999999999993" customHeight="1" x14ac:dyDescent="0.25">
      <c r="A15" s="494" t="s">
        <v>2189</v>
      </c>
      <c r="B15" s="495"/>
      <c r="C15" s="495"/>
      <c r="D15" s="495"/>
      <c r="E15" s="495"/>
      <c r="F15" s="495"/>
      <c r="G15" s="495"/>
      <c r="H15" s="495"/>
      <c r="I15" s="495"/>
      <c r="J15" s="495"/>
      <c r="K15" s="495"/>
      <c r="L15" s="495"/>
      <c r="M15" s="495"/>
      <c r="N15" s="495"/>
      <c r="O15" s="495"/>
      <c r="P15" s="495"/>
      <c r="Q15" s="495"/>
      <c r="R15" s="495"/>
      <c r="S15" s="495"/>
      <c r="T15" s="495"/>
      <c r="U15" s="495"/>
      <c r="V15" s="495"/>
      <c r="W15" s="495"/>
      <c r="X15" s="495"/>
      <c r="Y15" s="495"/>
      <c r="Z15" s="495"/>
      <c r="AA15" s="495"/>
      <c r="AB15" s="495"/>
      <c r="AC15" s="495"/>
      <c r="AD15" s="46"/>
    </row>
    <row r="16" spans="1:30" s="15" customFormat="1" ht="40.5" customHeight="1" x14ac:dyDescent="0.25">
      <c r="A16" s="165" t="s">
        <v>629</v>
      </c>
      <c r="B16" s="165" t="s">
        <v>2151</v>
      </c>
      <c r="C16" s="165" t="s">
        <v>2147</v>
      </c>
      <c r="D16" s="165" t="s">
        <v>881</v>
      </c>
      <c r="E16" s="163" t="s">
        <v>882</v>
      </c>
      <c r="F16" s="193" t="s">
        <v>2032</v>
      </c>
      <c r="G16" s="165" t="s">
        <v>630</v>
      </c>
      <c r="H16" s="165" t="s">
        <v>416</v>
      </c>
      <c r="I16" s="165" t="s">
        <v>2190</v>
      </c>
      <c r="J16" s="193" t="s">
        <v>410</v>
      </c>
      <c r="K16" s="193" t="s">
        <v>2293</v>
      </c>
      <c r="L16" s="161">
        <v>0</v>
      </c>
      <c r="M16" s="161">
        <v>762357.86</v>
      </c>
      <c r="N16" s="161">
        <v>0</v>
      </c>
      <c r="O16" s="161">
        <v>0</v>
      </c>
      <c r="P16" s="161">
        <v>0</v>
      </c>
      <c r="Q16" s="161">
        <v>0</v>
      </c>
      <c r="R16" s="161">
        <v>0</v>
      </c>
      <c r="S16" s="165" t="s">
        <v>2191</v>
      </c>
      <c r="T16" s="165" t="s">
        <v>2191</v>
      </c>
      <c r="U16" s="165" t="s">
        <v>2036</v>
      </c>
      <c r="V16" s="165" t="s">
        <v>743</v>
      </c>
      <c r="W16" s="165"/>
      <c r="X16" s="165" t="s">
        <v>743</v>
      </c>
      <c r="Y16" s="165" t="s">
        <v>639</v>
      </c>
      <c r="Z16" s="165"/>
      <c r="AA16" s="165" t="s">
        <v>639</v>
      </c>
      <c r="AB16" s="208">
        <v>43373</v>
      </c>
      <c r="AC16" s="165" t="s">
        <v>2206</v>
      </c>
      <c r="AD16" s="46"/>
    </row>
    <row r="17" spans="1:30" s="15" customFormat="1" x14ac:dyDescent="0.25">
      <c r="A17" s="174"/>
      <c r="B17" s="174"/>
      <c r="C17" s="174"/>
      <c r="D17" s="174"/>
      <c r="E17" s="176" t="s">
        <v>22</v>
      </c>
      <c r="F17" s="158"/>
      <c r="G17" s="174"/>
      <c r="H17" s="174"/>
      <c r="I17" s="158"/>
      <c r="J17" s="158"/>
      <c r="K17" s="158"/>
      <c r="L17" s="177">
        <v>0</v>
      </c>
      <c r="M17" s="177">
        <v>762357.86</v>
      </c>
      <c r="N17" s="177">
        <v>0</v>
      </c>
      <c r="O17" s="177">
        <v>0</v>
      </c>
      <c r="P17" s="177">
        <v>0</v>
      </c>
      <c r="Q17" s="177">
        <v>0</v>
      </c>
      <c r="R17" s="177">
        <v>0</v>
      </c>
      <c r="S17" s="220" t="s">
        <v>2191</v>
      </c>
      <c r="T17" s="220" t="s">
        <v>2191</v>
      </c>
      <c r="U17" s="174"/>
      <c r="V17" s="174"/>
      <c r="W17" s="174"/>
      <c r="X17" s="174"/>
      <c r="Y17" s="174"/>
      <c r="Z17" s="174"/>
      <c r="AA17" s="174"/>
      <c r="AB17" s="208"/>
      <c r="AC17" s="174"/>
      <c r="AD17" s="46"/>
    </row>
    <row r="18" spans="1:30" s="15" customFormat="1" ht="40.5" customHeight="1" x14ac:dyDescent="0.25">
      <c r="A18" s="165" t="s">
        <v>629</v>
      </c>
      <c r="B18" s="165" t="s">
        <v>2170</v>
      </c>
      <c r="C18" s="165" t="s">
        <v>2171</v>
      </c>
      <c r="D18" s="165" t="s">
        <v>744</v>
      </c>
      <c r="E18" s="163" t="s">
        <v>745</v>
      </c>
      <c r="F18" s="193" t="s">
        <v>2032</v>
      </c>
      <c r="G18" s="165" t="s">
        <v>630</v>
      </c>
      <c r="H18" s="165" t="s">
        <v>416</v>
      </c>
      <c r="I18" s="165" t="s">
        <v>2190</v>
      </c>
      <c r="J18" s="193" t="s">
        <v>410</v>
      </c>
      <c r="K18" s="193" t="s">
        <v>2121</v>
      </c>
      <c r="L18" s="161">
        <v>0</v>
      </c>
      <c r="M18" s="161">
        <v>1285027.6100000001</v>
      </c>
      <c r="N18" s="161">
        <v>0</v>
      </c>
      <c r="O18" s="161">
        <v>0</v>
      </c>
      <c r="P18" s="161">
        <v>0</v>
      </c>
      <c r="Q18" s="161">
        <v>0</v>
      </c>
      <c r="R18" s="161">
        <v>0</v>
      </c>
      <c r="S18" s="165" t="s">
        <v>2191</v>
      </c>
      <c r="T18" s="165" t="s">
        <v>2191</v>
      </c>
      <c r="U18" s="165" t="s">
        <v>2036</v>
      </c>
      <c r="V18" s="165" t="s">
        <v>743</v>
      </c>
      <c r="W18" s="165"/>
      <c r="X18" s="165" t="s">
        <v>743</v>
      </c>
      <c r="Y18" s="165" t="s">
        <v>639</v>
      </c>
      <c r="Z18" s="165"/>
      <c r="AA18" s="165" t="s">
        <v>639</v>
      </c>
      <c r="AB18" s="208">
        <v>43373</v>
      </c>
      <c r="AC18" s="165" t="s">
        <v>2206</v>
      </c>
      <c r="AD18" s="46"/>
    </row>
    <row r="19" spans="1:30" s="15" customFormat="1" x14ac:dyDescent="0.25">
      <c r="A19" s="174"/>
      <c r="B19" s="174"/>
      <c r="C19" s="174"/>
      <c r="D19" s="174"/>
      <c r="E19" s="176" t="s">
        <v>22</v>
      </c>
      <c r="F19" s="158"/>
      <c r="G19" s="174"/>
      <c r="H19" s="174"/>
      <c r="I19" s="158"/>
      <c r="J19" s="158"/>
      <c r="K19" s="158"/>
      <c r="L19" s="177">
        <v>0</v>
      </c>
      <c r="M19" s="177">
        <v>1285027.6100000001</v>
      </c>
      <c r="N19" s="177">
        <v>0</v>
      </c>
      <c r="O19" s="177">
        <v>0</v>
      </c>
      <c r="P19" s="177">
        <v>0</v>
      </c>
      <c r="Q19" s="177">
        <v>0</v>
      </c>
      <c r="R19" s="177">
        <v>0</v>
      </c>
      <c r="S19" s="220" t="s">
        <v>2191</v>
      </c>
      <c r="T19" s="220" t="s">
        <v>2191</v>
      </c>
      <c r="U19" s="174"/>
      <c r="V19" s="174"/>
      <c r="W19" s="174"/>
      <c r="X19" s="174"/>
      <c r="Y19" s="174"/>
      <c r="Z19" s="174"/>
      <c r="AA19" s="174"/>
      <c r="AB19" s="174"/>
      <c r="AC19" s="179"/>
      <c r="AD19" s="46"/>
    </row>
    <row r="20" spans="1:30" s="15" customFormat="1" x14ac:dyDescent="0.25">
      <c r="A20" s="491" t="s">
        <v>2278</v>
      </c>
      <c r="B20" s="492"/>
      <c r="C20" s="492"/>
      <c r="D20" s="493"/>
      <c r="E20" s="175"/>
      <c r="F20" s="158"/>
      <c r="G20" s="174"/>
      <c r="H20" s="174"/>
      <c r="I20" s="158"/>
      <c r="J20" s="158"/>
      <c r="K20" s="158"/>
      <c r="L20" s="177">
        <v>0</v>
      </c>
      <c r="M20" s="177">
        <v>2047385.47</v>
      </c>
      <c r="N20" s="177">
        <v>0</v>
      </c>
      <c r="O20" s="177">
        <v>0</v>
      </c>
      <c r="P20" s="177">
        <v>0</v>
      </c>
      <c r="Q20" s="177">
        <v>0</v>
      </c>
      <c r="R20" s="177">
        <v>0</v>
      </c>
      <c r="S20" s="220" t="s">
        <v>2191</v>
      </c>
      <c r="T20" s="220" t="s">
        <v>2191</v>
      </c>
      <c r="U20" s="174"/>
      <c r="V20" s="158"/>
      <c r="W20" s="158"/>
      <c r="X20" s="158"/>
      <c r="Y20" s="158"/>
      <c r="Z20" s="158"/>
      <c r="AA20" s="158"/>
      <c r="AB20" s="158"/>
      <c r="AC20" s="158"/>
      <c r="AD20" s="46"/>
    </row>
    <row r="21" spans="1:30" s="15" customFormat="1" ht="9.9499999999999993" customHeight="1" x14ac:dyDescent="0.25">
      <c r="A21" s="494" t="s">
        <v>2196</v>
      </c>
      <c r="B21" s="495"/>
      <c r="C21" s="495"/>
      <c r="D21" s="495"/>
      <c r="E21" s="495"/>
      <c r="F21" s="495"/>
      <c r="G21" s="495"/>
      <c r="H21" s="495"/>
      <c r="I21" s="495"/>
      <c r="J21" s="495"/>
      <c r="K21" s="495"/>
      <c r="L21" s="495"/>
      <c r="M21" s="495"/>
      <c r="N21" s="495"/>
      <c r="O21" s="495"/>
      <c r="P21" s="495"/>
      <c r="Q21" s="495"/>
      <c r="R21" s="495"/>
      <c r="S21" s="495"/>
      <c r="T21" s="495"/>
      <c r="U21" s="495"/>
      <c r="V21" s="495"/>
      <c r="W21" s="495"/>
      <c r="X21" s="495"/>
      <c r="Y21" s="495"/>
      <c r="Z21" s="495"/>
      <c r="AA21" s="495"/>
      <c r="AB21" s="495"/>
      <c r="AC21" s="495"/>
      <c r="AD21" s="46"/>
    </row>
    <row r="22" spans="1:30" s="15" customFormat="1" ht="40.5" customHeight="1" x14ac:dyDescent="0.25">
      <c r="A22" s="165" t="s">
        <v>629</v>
      </c>
      <c r="B22" s="165" t="s">
        <v>2151</v>
      </c>
      <c r="C22" s="165" t="s">
        <v>2147</v>
      </c>
      <c r="D22" s="165" t="s">
        <v>860</v>
      </c>
      <c r="E22" s="163" t="s">
        <v>861</v>
      </c>
      <c r="F22" s="193" t="s">
        <v>2032</v>
      </c>
      <c r="G22" s="165" t="s">
        <v>630</v>
      </c>
      <c r="H22" s="165" t="s">
        <v>416</v>
      </c>
      <c r="I22" s="165" t="s">
        <v>2199</v>
      </c>
      <c r="J22" s="193" t="s">
        <v>410</v>
      </c>
      <c r="K22" s="193" t="s">
        <v>2277</v>
      </c>
      <c r="L22" s="161">
        <v>149377424.72</v>
      </c>
      <c r="M22" s="161">
        <v>0</v>
      </c>
      <c r="N22" s="161">
        <v>0</v>
      </c>
      <c r="O22" s="161">
        <v>0</v>
      </c>
      <c r="P22" s="161">
        <v>0</v>
      </c>
      <c r="Q22" s="161">
        <v>0</v>
      </c>
      <c r="R22" s="161">
        <v>0</v>
      </c>
      <c r="S22" s="165" t="s">
        <v>2201</v>
      </c>
      <c r="T22" s="165" t="s">
        <v>2191</v>
      </c>
      <c r="U22" s="165" t="s">
        <v>2036</v>
      </c>
      <c r="V22" s="165" t="s">
        <v>640</v>
      </c>
      <c r="W22" s="165"/>
      <c r="X22" s="165" t="s">
        <v>640</v>
      </c>
      <c r="Y22" s="165" t="s">
        <v>639</v>
      </c>
      <c r="Z22" s="165"/>
      <c r="AA22" s="165" t="s">
        <v>682</v>
      </c>
      <c r="AB22" s="208">
        <v>43373</v>
      </c>
      <c r="AC22" s="180"/>
      <c r="AD22" s="46"/>
    </row>
    <row r="23" spans="1:30" s="15" customFormat="1" x14ac:dyDescent="0.25">
      <c r="A23" s="174"/>
      <c r="B23" s="174"/>
      <c r="C23" s="174"/>
      <c r="D23" s="174"/>
      <c r="E23" s="176" t="s">
        <v>22</v>
      </c>
      <c r="F23" s="158"/>
      <c r="G23" s="174"/>
      <c r="H23" s="174"/>
      <c r="I23" s="158"/>
      <c r="J23" s="158"/>
      <c r="K23" s="158"/>
      <c r="L23" s="177">
        <v>149377424.72</v>
      </c>
      <c r="M23" s="177">
        <v>0</v>
      </c>
      <c r="N23" s="177">
        <v>0</v>
      </c>
      <c r="O23" s="177">
        <v>0</v>
      </c>
      <c r="P23" s="177">
        <v>0</v>
      </c>
      <c r="Q23" s="177">
        <v>0</v>
      </c>
      <c r="R23" s="177">
        <v>0</v>
      </c>
      <c r="S23" s="220" t="s">
        <v>2201</v>
      </c>
      <c r="T23" s="220" t="s">
        <v>2191</v>
      </c>
      <c r="U23" s="174"/>
      <c r="V23" s="174"/>
      <c r="W23" s="174"/>
      <c r="X23" s="174"/>
      <c r="Y23" s="174"/>
      <c r="Z23" s="174"/>
      <c r="AA23" s="174"/>
      <c r="AB23" s="174"/>
      <c r="AC23" s="179"/>
      <c r="AD23" s="46"/>
    </row>
    <row r="24" spans="1:30" s="15" customFormat="1" x14ac:dyDescent="0.25">
      <c r="A24" s="491" t="s">
        <v>2280</v>
      </c>
      <c r="B24" s="492"/>
      <c r="C24" s="492"/>
      <c r="D24" s="493"/>
      <c r="E24" s="175"/>
      <c r="F24" s="158"/>
      <c r="G24" s="174"/>
      <c r="H24" s="174"/>
      <c r="I24" s="158"/>
      <c r="J24" s="158"/>
      <c r="K24" s="158"/>
      <c r="L24" s="177">
        <v>149377424.72</v>
      </c>
      <c r="M24" s="177">
        <v>0</v>
      </c>
      <c r="N24" s="177">
        <v>0</v>
      </c>
      <c r="O24" s="177">
        <v>0</v>
      </c>
      <c r="P24" s="177">
        <v>0</v>
      </c>
      <c r="Q24" s="177">
        <v>0</v>
      </c>
      <c r="R24" s="177">
        <v>0</v>
      </c>
      <c r="S24" s="220" t="s">
        <v>2201</v>
      </c>
      <c r="T24" s="220" t="s">
        <v>2191</v>
      </c>
      <c r="U24" s="174"/>
      <c r="V24" s="158"/>
      <c r="W24" s="158"/>
      <c r="X24" s="158"/>
      <c r="Y24" s="158"/>
      <c r="Z24" s="158"/>
      <c r="AA24" s="158"/>
      <c r="AB24" s="158"/>
      <c r="AC24" s="158"/>
      <c r="AD24" s="46"/>
    </row>
    <row r="25" spans="1:30" s="15" customFormat="1" ht="11.1" customHeight="1" x14ac:dyDescent="0.25">
      <c r="A25" s="487" t="s">
        <v>2203</v>
      </c>
      <c r="B25" s="488"/>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6"/>
    </row>
    <row r="26" spans="1:30" s="15" customFormat="1" ht="9.9499999999999993" customHeight="1" x14ac:dyDescent="0.25">
      <c r="A26" s="489" t="s">
        <v>2029</v>
      </c>
      <c r="B26" s="490"/>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490"/>
      <c r="AC26" s="490"/>
      <c r="AD26" s="46"/>
    </row>
    <row r="27" spans="1:30" s="15" customFormat="1" ht="40.5" customHeight="1" x14ac:dyDescent="0.25">
      <c r="A27" s="165" t="s">
        <v>629</v>
      </c>
      <c r="B27" s="165" t="s">
        <v>2207</v>
      </c>
      <c r="C27" s="165" t="s">
        <v>2208</v>
      </c>
      <c r="D27" s="165" t="s">
        <v>940</v>
      </c>
      <c r="E27" s="163" t="s">
        <v>941</v>
      </c>
      <c r="F27" s="193" t="s">
        <v>2032</v>
      </c>
      <c r="G27" s="165" t="s">
        <v>630</v>
      </c>
      <c r="H27" s="165" t="s">
        <v>416</v>
      </c>
      <c r="I27" s="165" t="s">
        <v>2033</v>
      </c>
      <c r="J27" s="193" t="s">
        <v>427</v>
      </c>
      <c r="K27" s="193" t="s">
        <v>2300</v>
      </c>
      <c r="L27" s="161">
        <v>0</v>
      </c>
      <c r="M27" s="161">
        <v>160603.5</v>
      </c>
      <c r="N27" s="161">
        <v>160603.5</v>
      </c>
      <c r="O27" s="161">
        <v>160603.5</v>
      </c>
      <c r="P27" s="161">
        <v>0</v>
      </c>
      <c r="Q27" s="161">
        <v>160603.5</v>
      </c>
      <c r="R27" s="161">
        <v>160603.5</v>
      </c>
      <c r="S27" s="165" t="s">
        <v>2035</v>
      </c>
      <c r="T27" s="165" t="s">
        <v>2035</v>
      </c>
      <c r="U27" s="165" t="s">
        <v>2214</v>
      </c>
      <c r="V27" s="165" t="s">
        <v>943</v>
      </c>
      <c r="W27" s="165" t="s">
        <v>943</v>
      </c>
      <c r="X27" s="165" t="s">
        <v>943</v>
      </c>
      <c r="Y27" s="165" t="s">
        <v>772</v>
      </c>
      <c r="Z27" s="165" t="s">
        <v>772</v>
      </c>
      <c r="AA27" s="165" t="s">
        <v>772</v>
      </c>
      <c r="AB27" s="208">
        <v>43281</v>
      </c>
      <c r="AC27" s="165" t="s">
        <v>2049</v>
      </c>
      <c r="AD27" s="46"/>
    </row>
    <row r="28" spans="1:30" s="15" customFormat="1" ht="40.5" customHeight="1" x14ac:dyDescent="0.25">
      <c r="A28" s="165" t="s">
        <v>2038</v>
      </c>
      <c r="B28" s="165" t="s">
        <v>2207</v>
      </c>
      <c r="C28" s="165" t="s">
        <v>2208</v>
      </c>
      <c r="D28" s="165" t="s">
        <v>944</v>
      </c>
      <c r="E28" s="163" t="s">
        <v>945</v>
      </c>
      <c r="F28" s="193" t="s">
        <v>2301</v>
      </c>
      <c r="G28" s="165" t="s">
        <v>947</v>
      </c>
      <c r="H28" s="165" t="s">
        <v>416</v>
      </c>
      <c r="I28" s="165" t="s">
        <v>2033</v>
      </c>
      <c r="J28" s="193" t="s">
        <v>427</v>
      </c>
      <c r="K28" s="193" t="s">
        <v>2302</v>
      </c>
      <c r="L28" s="161">
        <v>0</v>
      </c>
      <c r="M28" s="161">
        <v>585913.77</v>
      </c>
      <c r="N28" s="161">
        <v>585913.77</v>
      </c>
      <c r="O28" s="161">
        <v>0</v>
      </c>
      <c r="P28" s="161">
        <v>585913.77</v>
      </c>
      <c r="Q28" s="161">
        <v>585913.77</v>
      </c>
      <c r="R28" s="161">
        <v>585913.77</v>
      </c>
      <c r="S28" s="165" t="s">
        <v>2035</v>
      </c>
      <c r="T28" s="165" t="s">
        <v>2035</v>
      </c>
      <c r="U28" s="165" t="s">
        <v>2214</v>
      </c>
      <c r="V28" s="165" t="s">
        <v>949</v>
      </c>
      <c r="W28" s="165" t="s">
        <v>949</v>
      </c>
      <c r="X28" s="165" t="s">
        <v>949</v>
      </c>
      <c r="Y28" s="165" t="s">
        <v>948</v>
      </c>
      <c r="Z28" s="165" t="s">
        <v>948</v>
      </c>
      <c r="AA28" s="165" t="s">
        <v>948</v>
      </c>
      <c r="AB28" s="208">
        <v>43373</v>
      </c>
      <c r="AC28" s="165" t="s">
        <v>2206</v>
      </c>
      <c r="AD28" s="46"/>
    </row>
    <row r="29" spans="1:30" s="15" customFormat="1" ht="40.5" customHeight="1" x14ac:dyDescent="0.25">
      <c r="A29" s="165" t="s">
        <v>1692</v>
      </c>
      <c r="B29" s="165" t="s">
        <v>2207</v>
      </c>
      <c r="C29" s="165" t="s">
        <v>2208</v>
      </c>
      <c r="D29" s="165" t="s">
        <v>950</v>
      </c>
      <c r="E29" s="163" t="s">
        <v>951</v>
      </c>
      <c r="F29" s="193" t="s">
        <v>2301</v>
      </c>
      <c r="G29" s="165" t="s">
        <v>947</v>
      </c>
      <c r="H29" s="165" t="s">
        <v>416</v>
      </c>
      <c r="I29" s="165" t="s">
        <v>2033</v>
      </c>
      <c r="J29" s="193" t="s">
        <v>427</v>
      </c>
      <c r="K29" s="193" t="s">
        <v>2303</v>
      </c>
      <c r="L29" s="161">
        <v>0</v>
      </c>
      <c r="M29" s="161">
        <v>302492.27</v>
      </c>
      <c r="N29" s="161">
        <v>302492.27</v>
      </c>
      <c r="O29" s="161">
        <v>0</v>
      </c>
      <c r="P29" s="161">
        <v>302492.27</v>
      </c>
      <c r="Q29" s="161">
        <v>302492.27</v>
      </c>
      <c r="R29" s="161">
        <v>302492.27</v>
      </c>
      <c r="S29" s="165" t="s">
        <v>2035</v>
      </c>
      <c r="T29" s="165" t="s">
        <v>2035</v>
      </c>
      <c r="U29" s="165" t="s">
        <v>2214</v>
      </c>
      <c r="V29" s="165" t="s">
        <v>953</v>
      </c>
      <c r="W29" s="165" t="s">
        <v>949</v>
      </c>
      <c r="X29" s="165" t="s">
        <v>953</v>
      </c>
      <c r="Y29" s="165" t="s">
        <v>952</v>
      </c>
      <c r="Z29" s="165" t="s">
        <v>948</v>
      </c>
      <c r="AA29" s="165" t="s">
        <v>952</v>
      </c>
      <c r="AB29" s="165" t="s">
        <v>646</v>
      </c>
      <c r="AC29" s="180" t="s">
        <v>2206</v>
      </c>
      <c r="AD29" s="46"/>
    </row>
    <row r="30" spans="1:30" s="15" customFormat="1" ht="40.5" customHeight="1" x14ac:dyDescent="0.25">
      <c r="A30" s="165" t="s">
        <v>2051</v>
      </c>
      <c r="B30" s="165" t="s">
        <v>2207</v>
      </c>
      <c r="C30" s="165" t="s">
        <v>2208</v>
      </c>
      <c r="D30" s="165" t="s">
        <v>954</v>
      </c>
      <c r="E30" s="163" t="s">
        <v>955</v>
      </c>
      <c r="F30" s="193" t="s">
        <v>2301</v>
      </c>
      <c r="G30" s="165" t="s">
        <v>947</v>
      </c>
      <c r="H30" s="165" t="s">
        <v>416</v>
      </c>
      <c r="I30" s="165" t="s">
        <v>2033</v>
      </c>
      <c r="J30" s="193" t="s">
        <v>427</v>
      </c>
      <c r="K30" s="193" t="s">
        <v>2304</v>
      </c>
      <c r="L30" s="161">
        <v>0</v>
      </c>
      <c r="M30" s="161">
        <v>1494257.41</v>
      </c>
      <c r="N30" s="161">
        <v>1494257.41</v>
      </c>
      <c r="O30" s="161">
        <v>0</v>
      </c>
      <c r="P30" s="161">
        <v>1494257.41</v>
      </c>
      <c r="Q30" s="161">
        <v>1494257.41</v>
      </c>
      <c r="R30" s="161">
        <v>1494257.41</v>
      </c>
      <c r="S30" s="165" t="s">
        <v>2035</v>
      </c>
      <c r="T30" s="165" t="s">
        <v>2035</v>
      </c>
      <c r="U30" s="165" t="s">
        <v>2214</v>
      </c>
      <c r="V30" s="165" t="s">
        <v>956</v>
      </c>
      <c r="W30" s="165" t="s">
        <v>956</v>
      </c>
      <c r="X30" s="165" t="s">
        <v>956</v>
      </c>
      <c r="Y30" s="165" t="s">
        <v>810</v>
      </c>
      <c r="Z30" s="165" t="s">
        <v>810</v>
      </c>
      <c r="AA30" s="165" t="s">
        <v>810</v>
      </c>
      <c r="AB30" s="165" t="s">
        <v>646</v>
      </c>
      <c r="AC30" s="180" t="s">
        <v>2206</v>
      </c>
      <c r="AD30" s="46"/>
    </row>
    <row r="31" spans="1:30" s="15" customFormat="1" ht="60.75" customHeight="1" x14ac:dyDescent="0.25">
      <c r="A31" s="165" t="s">
        <v>1244</v>
      </c>
      <c r="B31" s="165" t="s">
        <v>2207</v>
      </c>
      <c r="C31" s="165" t="s">
        <v>2208</v>
      </c>
      <c r="D31" s="165" t="s">
        <v>957</v>
      </c>
      <c r="E31" s="163" t="s">
        <v>958</v>
      </c>
      <c r="F31" s="193" t="s">
        <v>2301</v>
      </c>
      <c r="G31" s="165" t="s">
        <v>947</v>
      </c>
      <c r="H31" s="165" t="s">
        <v>416</v>
      </c>
      <c r="I31" s="165" t="s">
        <v>2033</v>
      </c>
      <c r="J31" s="193" t="s">
        <v>427</v>
      </c>
      <c r="K31" s="193" t="s">
        <v>2305</v>
      </c>
      <c r="L31" s="161">
        <v>0</v>
      </c>
      <c r="M31" s="161">
        <v>144915.10999999999</v>
      </c>
      <c r="N31" s="161">
        <v>144915.10999999999</v>
      </c>
      <c r="O31" s="161">
        <v>0</v>
      </c>
      <c r="P31" s="161">
        <v>144915.10999999999</v>
      </c>
      <c r="Q31" s="161">
        <v>144915.10999999999</v>
      </c>
      <c r="R31" s="161">
        <v>144915.10999999999</v>
      </c>
      <c r="S31" s="165" t="s">
        <v>2035</v>
      </c>
      <c r="T31" s="165" t="s">
        <v>2035</v>
      </c>
      <c r="U31" s="165" t="s">
        <v>2214</v>
      </c>
      <c r="V31" s="165" t="s">
        <v>949</v>
      </c>
      <c r="W31" s="165" t="s">
        <v>949</v>
      </c>
      <c r="X31" s="165" t="s">
        <v>949</v>
      </c>
      <c r="Y31" s="165" t="s">
        <v>959</v>
      </c>
      <c r="Z31" s="165" t="s">
        <v>948</v>
      </c>
      <c r="AA31" s="165" t="s">
        <v>959</v>
      </c>
      <c r="AB31" s="208">
        <v>43373</v>
      </c>
      <c r="AC31" s="165" t="s">
        <v>2206</v>
      </c>
      <c r="AD31" s="46"/>
    </row>
    <row r="32" spans="1:30" s="15" customFormat="1" ht="40.5" customHeight="1" x14ac:dyDescent="0.25">
      <c r="A32" s="165" t="s">
        <v>2056</v>
      </c>
      <c r="B32" s="165" t="s">
        <v>2207</v>
      </c>
      <c r="C32" s="165" t="s">
        <v>2208</v>
      </c>
      <c r="D32" s="165" t="s">
        <v>960</v>
      </c>
      <c r="E32" s="163" t="s">
        <v>961</v>
      </c>
      <c r="F32" s="193" t="s">
        <v>2301</v>
      </c>
      <c r="G32" s="165" t="s">
        <v>947</v>
      </c>
      <c r="H32" s="165" t="s">
        <v>416</v>
      </c>
      <c r="I32" s="165" t="s">
        <v>2033</v>
      </c>
      <c r="J32" s="193" t="s">
        <v>427</v>
      </c>
      <c r="K32" s="193" t="s">
        <v>2306</v>
      </c>
      <c r="L32" s="161">
        <v>0</v>
      </c>
      <c r="M32" s="161">
        <v>112379.19</v>
      </c>
      <c r="N32" s="161">
        <v>112379.19</v>
      </c>
      <c r="O32" s="161">
        <v>0</v>
      </c>
      <c r="P32" s="161">
        <v>112379.19</v>
      </c>
      <c r="Q32" s="161">
        <v>112379.19</v>
      </c>
      <c r="R32" s="161">
        <v>112379.19</v>
      </c>
      <c r="S32" s="165" t="s">
        <v>2035</v>
      </c>
      <c r="T32" s="165" t="s">
        <v>2035</v>
      </c>
      <c r="U32" s="165" t="s">
        <v>2214</v>
      </c>
      <c r="V32" s="165" t="s">
        <v>949</v>
      </c>
      <c r="W32" s="165" t="s">
        <v>949</v>
      </c>
      <c r="X32" s="165" t="s">
        <v>949</v>
      </c>
      <c r="Y32" s="165" t="s">
        <v>948</v>
      </c>
      <c r="Z32" s="165" t="s">
        <v>948</v>
      </c>
      <c r="AA32" s="165" t="s">
        <v>948</v>
      </c>
      <c r="AB32" s="208">
        <v>43373</v>
      </c>
      <c r="AC32" s="165" t="s">
        <v>2206</v>
      </c>
      <c r="AD32" s="46"/>
    </row>
    <row r="33" spans="1:30" s="15" customFormat="1" ht="16.5" customHeight="1" x14ac:dyDescent="0.25">
      <c r="A33" s="165"/>
      <c r="B33" s="174"/>
      <c r="C33" s="174"/>
      <c r="D33" s="174"/>
      <c r="E33" s="176" t="s">
        <v>22</v>
      </c>
      <c r="F33" s="158"/>
      <c r="G33" s="174"/>
      <c r="H33" s="174"/>
      <c r="I33" s="158"/>
      <c r="J33" s="158"/>
      <c r="K33" s="158"/>
      <c r="L33" s="177">
        <v>0</v>
      </c>
      <c r="M33" s="177">
        <v>2800561.25</v>
      </c>
      <c r="N33" s="177">
        <v>2800561.25</v>
      </c>
      <c r="O33" s="177">
        <v>160603.5</v>
      </c>
      <c r="P33" s="177">
        <v>2639957.75</v>
      </c>
      <c r="Q33" s="177">
        <v>2800561.25</v>
      </c>
      <c r="R33" s="177">
        <v>2800561.25</v>
      </c>
      <c r="S33" s="220" t="s">
        <v>2035</v>
      </c>
      <c r="T33" s="220" t="s">
        <v>2035</v>
      </c>
      <c r="U33" s="174"/>
      <c r="V33" s="174"/>
      <c r="W33" s="174"/>
      <c r="X33" s="174"/>
      <c r="Y33" s="174"/>
      <c r="Z33" s="174"/>
      <c r="AA33" s="174"/>
      <c r="AB33" s="174"/>
      <c r="AC33" s="179"/>
      <c r="AD33" s="46"/>
    </row>
    <row r="34" spans="1:30" s="15" customFormat="1" ht="40.5" customHeight="1" x14ac:dyDescent="0.25">
      <c r="A34" s="165" t="s">
        <v>629</v>
      </c>
      <c r="B34" s="165" t="s">
        <v>2307</v>
      </c>
      <c r="C34" s="165" t="s">
        <v>2308</v>
      </c>
      <c r="D34" s="165" t="s">
        <v>975</v>
      </c>
      <c r="E34" s="163" t="s">
        <v>976</v>
      </c>
      <c r="F34" s="193" t="s">
        <v>2309</v>
      </c>
      <c r="G34" s="165" t="s">
        <v>978</v>
      </c>
      <c r="H34" s="165" t="s">
        <v>416</v>
      </c>
      <c r="I34" s="165" t="s">
        <v>2033</v>
      </c>
      <c r="J34" s="193" t="s">
        <v>427</v>
      </c>
      <c r="K34" s="193" t="s">
        <v>2310</v>
      </c>
      <c r="L34" s="161">
        <v>0</v>
      </c>
      <c r="M34" s="161">
        <v>1987180.65</v>
      </c>
      <c r="N34" s="161">
        <v>1987180.65</v>
      </c>
      <c r="O34" s="161">
        <v>1987180.65</v>
      </c>
      <c r="P34" s="161">
        <v>0</v>
      </c>
      <c r="Q34" s="161">
        <v>1987180.65</v>
      </c>
      <c r="R34" s="161">
        <v>1987180.65</v>
      </c>
      <c r="S34" s="165" t="s">
        <v>2035</v>
      </c>
      <c r="T34" s="165" t="s">
        <v>2035</v>
      </c>
      <c r="U34" s="165" t="s">
        <v>2214</v>
      </c>
      <c r="V34" s="165" t="s">
        <v>980</v>
      </c>
      <c r="W34" s="165" t="s">
        <v>980</v>
      </c>
      <c r="X34" s="165" t="s">
        <v>980</v>
      </c>
      <c r="Y34" s="165" t="s">
        <v>979</v>
      </c>
      <c r="Z34" s="165" t="s">
        <v>979</v>
      </c>
      <c r="AA34" s="165" t="s">
        <v>979</v>
      </c>
      <c r="AB34" s="208">
        <v>43281</v>
      </c>
      <c r="AC34" s="165" t="s">
        <v>2049</v>
      </c>
      <c r="AD34" s="46"/>
    </row>
    <row r="35" spans="1:30" s="15" customFormat="1" ht="40.5" customHeight="1" x14ac:dyDescent="0.25">
      <c r="A35" s="165" t="s">
        <v>2038</v>
      </c>
      <c r="B35" s="165" t="s">
        <v>2307</v>
      </c>
      <c r="C35" s="165" t="s">
        <v>2308</v>
      </c>
      <c r="D35" s="165" t="s">
        <v>985</v>
      </c>
      <c r="E35" s="163" t="s">
        <v>976</v>
      </c>
      <c r="F35" s="193" t="s">
        <v>2311</v>
      </c>
      <c r="G35" s="165" t="s">
        <v>987</v>
      </c>
      <c r="H35" s="165" t="s">
        <v>416</v>
      </c>
      <c r="I35" s="165" t="s">
        <v>2033</v>
      </c>
      <c r="J35" s="193" t="s">
        <v>427</v>
      </c>
      <c r="K35" s="193" t="s">
        <v>2312</v>
      </c>
      <c r="L35" s="161">
        <v>0</v>
      </c>
      <c r="M35" s="161">
        <v>4757875.4400000004</v>
      </c>
      <c r="N35" s="161">
        <v>4757875.4400000004</v>
      </c>
      <c r="O35" s="161">
        <v>3223622.6</v>
      </c>
      <c r="P35" s="161">
        <v>1534252.84</v>
      </c>
      <c r="Q35" s="161">
        <v>4757875.4400000004</v>
      </c>
      <c r="R35" s="161">
        <v>4757875.4400000004</v>
      </c>
      <c r="S35" s="165" t="s">
        <v>2035</v>
      </c>
      <c r="T35" s="231">
        <v>0.95</v>
      </c>
      <c r="U35" s="165" t="s">
        <v>2214</v>
      </c>
      <c r="V35" s="165" t="s">
        <v>988</v>
      </c>
      <c r="W35" s="165" t="s">
        <v>1008</v>
      </c>
      <c r="X35" s="165" t="s">
        <v>988</v>
      </c>
      <c r="Y35" s="165" t="s">
        <v>974</v>
      </c>
      <c r="Z35" s="165" t="s">
        <v>1546</v>
      </c>
      <c r="AA35" s="165" t="s">
        <v>875</v>
      </c>
      <c r="AB35" s="208" t="s">
        <v>646</v>
      </c>
      <c r="AC35" s="165" t="s">
        <v>2049</v>
      </c>
      <c r="AD35" s="46"/>
    </row>
    <row r="36" spans="1:30" s="15" customFormat="1" ht="40.5" customHeight="1" x14ac:dyDescent="0.25">
      <c r="A36" s="165" t="s">
        <v>1692</v>
      </c>
      <c r="B36" s="165" t="s">
        <v>2307</v>
      </c>
      <c r="C36" s="165" t="s">
        <v>2308</v>
      </c>
      <c r="D36" s="165" t="s">
        <v>1002</v>
      </c>
      <c r="E36" s="163" t="s">
        <v>976</v>
      </c>
      <c r="F36" s="193" t="s">
        <v>2313</v>
      </c>
      <c r="G36" s="165" t="s">
        <v>1004</v>
      </c>
      <c r="H36" s="165" t="s">
        <v>416</v>
      </c>
      <c r="I36" s="165" t="s">
        <v>2033</v>
      </c>
      <c r="J36" s="193" t="s">
        <v>427</v>
      </c>
      <c r="K36" s="193" t="s">
        <v>2314</v>
      </c>
      <c r="L36" s="161">
        <v>0</v>
      </c>
      <c r="M36" s="161">
        <v>2192132.13</v>
      </c>
      <c r="N36" s="161">
        <v>2192132.13</v>
      </c>
      <c r="O36" s="161">
        <v>1892638.49</v>
      </c>
      <c r="P36" s="161">
        <v>299493.64</v>
      </c>
      <c r="Q36" s="161">
        <v>2192132.13</v>
      </c>
      <c r="R36" s="161">
        <v>2192132.13</v>
      </c>
      <c r="S36" s="165" t="s">
        <v>2035</v>
      </c>
      <c r="T36" s="165" t="s">
        <v>2035</v>
      </c>
      <c r="U36" s="165" t="s">
        <v>2214</v>
      </c>
      <c r="V36" s="165" t="s">
        <v>980</v>
      </c>
      <c r="W36" s="165" t="s">
        <v>980</v>
      </c>
      <c r="X36" s="165" t="s">
        <v>980</v>
      </c>
      <c r="Y36" s="165" t="s">
        <v>979</v>
      </c>
      <c r="Z36" s="165" t="s">
        <v>979</v>
      </c>
      <c r="AA36" s="165" t="s">
        <v>979</v>
      </c>
      <c r="AB36" s="208">
        <v>43373</v>
      </c>
      <c r="AC36" s="165" t="s">
        <v>2049</v>
      </c>
      <c r="AD36" s="46"/>
    </row>
    <row r="37" spans="1:30" s="15" customFormat="1" ht="40.5" customHeight="1" x14ac:dyDescent="0.25">
      <c r="A37" s="165" t="s">
        <v>2051</v>
      </c>
      <c r="B37" s="165" t="s">
        <v>2307</v>
      </c>
      <c r="C37" s="165" t="s">
        <v>2308</v>
      </c>
      <c r="D37" s="165" t="s">
        <v>1005</v>
      </c>
      <c r="E37" s="163" t="s">
        <v>976</v>
      </c>
      <c r="F37" s="193" t="s">
        <v>2315</v>
      </c>
      <c r="G37" s="165" t="s">
        <v>1007</v>
      </c>
      <c r="H37" s="165" t="s">
        <v>416</v>
      </c>
      <c r="I37" s="165" t="s">
        <v>2033</v>
      </c>
      <c r="J37" s="193" t="s">
        <v>427</v>
      </c>
      <c r="K37" s="193" t="s">
        <v>2314</v>
      </c>
      <c r="L37" s="161">
        <v>0</v>
      </c>
      <c r="M37" s="161">
        <v>3881245.18</v>
      </c>
      <c r="N37" s="161">
        <v>3881245.18</v>
      </c>
      <c r="O37" s="161">
        <v>3881245.18</v>
      </c>
      <c r="P37" s="161">
        <v>0</v>
      </c>
      <c r="Q37" s="161">
        <v>3881245.18</v>
      </c>
      <c r="R37" s="161">
        <v>3881245.18</v>
      </c>
      <c r="S37" s="165" t="s">
        <v>2035</v>
      </c>
      <c r="T37" s="165" t="s">
        <v>2035</v>
      </c>
      <c r="U37" s="165" t="s">
        <v>2214</v>
      </c>
      <c r="V37" s="165" t="s">
        <v>1008</v>
      </c>
      <c r="W37" s="165" t="s">
        <v>1008</v>
      </c>
      <c r="X37" s="165" t="s">
        <v>1008</v>
      </c>
      <c r="Y37" s="165" t="s">
        <v>771</v>
      </c>
      <c r="Z37" s="165" t="s">
        <v>771</v>
      </c>
      <c r="AA37" s="165" t="s">
        <v>771</v>
      </c>
      <c r="AB37" s="208">
        <v>43281</v>
      </c>
      <c r="AC37" s="165" t="s">
        <v>2049</v>
      </c>
      <c r="AD37" s="46"/>
    </row>
    <row r="38" spans="1:30" s="15" customFormat="1" ht="40.5" customHeight="1" x14ac:dyDescent="0.25">
      <c r="A38" s="165" t="s">
        <v>1244</v>
      </c>
      <c r="B38" s="165" t="s">
        <v>2307</v>
      </c>
      <c r="C38" s="165" t="s">
        <v>2308</v>
      </c>
      <c r="D38" s="165" t="s">
        <v>1009</v>
      </c>
      <c r="E38" s="163" t="s">
        <v>1010</v>
      </c>
      <c r="F38" s="193" t="s">
        <v>2301</v>
      </c>
      <c r="G38" s="165" t="s">
        <v>947</v>
      </c>
      <c r="H38" s="165" t="s">
        <v>416</v>
      </c>
      <c r="I38" s="165" t="s">
        <v>2033</v>
      </c>
      <c r="J38" s="193" t="s">
        <v>427</v>
      </c>
      <c r="K38" s="193" t="s">
        <v>2316</v>
      </c>
      <c r="L38" s="161">
        <v>0</v>
      </c>
      <c r="M38" s="161">
        <v>907153.6</v>
      </c>
      <c r="N38" s="161">
        <v>907153.6</v>
      </c>
      <c r="O38" s="161">
        <v>907153.6</v>
      </c>
      <c r="P38" s="161">
        <v>0</v>
      </c>
      <c r="Q38" s="161">
        <v>907153.6</v>
      </c>
      <c r="R38" s="161">
        <v>907153.6</v>
      </c>
      <c r="S38" s="165" t="s">
        <v>2035</v>
      </c>
      <c r="T38" s="165" t="s">
        <v>2035</v>
      </c>
      <c r="U38" s="165" t="s">
        <v>2214</v>
      </c>
      <c r="V38" s="165" t="s">
        <v>1011</v>
      </c>
      <c r="W38" s="165" t="s">
        <v>1011</v>
      </c>
      <c r="X38" s="165" t="s">
        <v>1011</v>
      </c>
      <c r="Y38" s="165" t="s">
        <v>656</v>
      </c>
      <c r="Z38" s="165" t="s">
        <v>656</v>
      </c>
      <c r="AA38" s="165" t="s">
        <v>656</v>
      </c>
      <c r="AB38" s="208">
        <v>43281</v>
      </c>
      <c r="AC38" s="165" t="s">
        <v>2049</v>
      </c>
      <c r="AD38" s="46"/>
    </row>
    <row r="39" spans="1:30" s="15" customFormat="1" ht="40.5" customHeight="1" x14ac:dyDescent="0.25">
      <c r="A39" s="165" t="s">
        <v>2056</v>
      </c>
      <c r="B39" s="165" t="s">
        <v>2307</v>
      </c>
      <c r="C39" s="165" t="s">
        <v>2308</v>
      </c>
      <c r="D39" s="165" t="s">
        <v>1012</v>
      </c>
      <c r="E39" s="163" t="s">
        <v>1013</v>
      </c>
      <c r="F39" s="193" t="s">
        <v>2301</v>
      </c>
      <c r="G39" s="165" t="s">
        <v>947</v>
      </c>
      <c r="H39" s="165" t="s">
        <v>416</v>
      </c>
      <c r="I39" s="165" t="s">
        <v>2033</v>
      </c>
      <c r="J39" s="193" t="s">
        <v>427</v>
      </c>
      <c r="K39" s="193" t="s">
        <v>2317</v>
      </c>
      <c r="L39" s="161">
        <v>0</v>
      </c>
      <c r="M39" s="161">
        <v>1160672.82</v>
      </c>
      <c r="N39" s="161">
        <v>1160672.82</v>
      </c>
      <c r="O39" s="161">
        <v>1160672.82</v>
      </c>
      <c r="P39" s="161">
        <v>0</v>
      </c>
      <c r="Q39" s="161">
        <v>1160672.82</v>
      </c>
      <c r="R39" s="161">
        <v>1160672.82</v>
      </c>
      <c r="S39" s="165" t="s">
        <v>2035</v>
      </c>
      <c r="T39" s="165" t="s">
        <v>2035</v>
      </c>
      <c r="U39" s="165" t="s">
        <v>2214</v>
      </c>
      <c r="V39" s="165" t="s">
        <v>943</v>
      </c>
      <c r="W39" s="165" t="s">
        <v>943</v>
      </c>
      <c r="X39" s="165" t="s">
        <v>943</v>
      </c>
      <c r="Y39" s="165" t="s">
        <v>1014</v>
      </c>
      <c r="Z39" s="165" t="s">
        <v>1014</v>
      </c>
      <c r="AA39" s="165" t="s">
        <v>1014</v>
      </c>
      <c r="AB39" s="208">
        <v>43281</v>
      </c>
      <c r="AC39" s="165" t="s">
        <v>2049</v>
      </c>
      <c r="AD39" s="46"/>
    </row>
    <row r="40" spans="1:30" s="15" customFormat="1" ht="40.5" customHeight="1" x14ac:dyDescent="0.25">
      <c r="A40" s="165" t="s">
        <v>2059</v>
      </c>
      <c r="B40" s="165" t="s">
        <v>2307</v>
      </c>
      <c r="C40" s="165" t="s">
        <v>2308</v>
      </c>
      <c r="D40" s="165" t="s">
        <v>1015</v>
      </c>
      <c r="E40" s="163" t="s">
        <v>1016</v>
      </c>
      <c r="F40" s="193" t="s">
        <v>2301</v>
      </c>
      <c r="G40" s="165" t="s">
        <v>947</v>
      </c>
      <c r="H40" s="165" t="s">
        <v>416</v>
      </c>
      <c r="I40" s="165" t="s">
        <v>2033</v>
      </c>
      <c r="J40" s="193" t="s">
        <v>427</v>
      </c>
      <c r="K40" s="193" t="s">
        <v>2318</v>
      </c>
      <c r="L40" s="161">
        <v>0</v>
      </c>
      <c r="M40" s="161">
        <v>1156556.5900000001</v>
      </c>
      <c r="N40" s="161">
        <v>1156556.5900000001</v>
      </c>
      <c r="O40" s="161">
        <v>1156556.5900000001</v>
      </c>
      <c r="P40" s="161">
        <v>0</v>
      </c>
      <c r="Q40" s="161">
        <v>1156556.5900000001</v>
      </c>
      <c r="R40" s="161">
        <v>1156556.5900000001</v>
      </c>
      <c r="S40" s="165" t="s">
        <v>2035</v>
      </c>
      <c r="T40" s="165" t="s">
        <v>2035</v>
      </c>
      <c r="U40" s="165" t="s">
        <v>2214</v>
      </c>
      <c r="V40" s="165" t="s">
        <v>943</v>
      </c>
      <c r="W40" s="165" t="s">
        <v>943</v>
      </c>
      <c r="X40" s="165" t="s">
        <v>943</v>
      </c>
      <c r="Y40" s="165" t="s">
        <v>806</v>
      </c>
      <c r="Z40" s="165" t="s">
        <v>2319</v>
      </c>
      <c r="AA40" s="165" t="s">
        <v>806</v>
      </c>
      <c r="AB40" s="208">
        <v>43281</v>
      </c>
      <c r="AC40" s="165" t="s">
        <v>2049</v>
      </c>
      <c r="AD40" s="46"/>
    </row>
    <row r="41" spans="1:30" s="15" customFormat="1" ht="40.5" customHeight="1" x14ac:dyDescent="0.25">
      <c r="A41" s="165" t="s">
        <v>2237</v>
      </c>
      <c r="B41" s="165" t="s">
        <v>2307</v>
      </c>
      <c r="C41" s="165" t="s">
        <v>2308</v>
      </c>
      <c r="D41" s="165" t="s">
        <v>1029</v>
      </c>
      <c r="E41" s="163" t="s">
        <v>976</v>
      </c>
      <c r="F41" s="193" t="s">
        <v>2320</v>
      </c>
      <c r="G41" s="165" t="s">
        <v>1031</v>
      </c>
      <c r="H41" s="165" t="s">
        <v>416</v>
      </c>
      <c r="I41" s="165" t="s">
        <v>2033</v>
      </c>
      <c r="J41" s="193" t="s">
        <v>427</v>
      </c>
      <c r="K41" s="193" t="s">
        <v>2321</v>
      </c>
      <c r="L41" s="161">
        <v>0</v>
      </c>
      <c r="M41" s="161">
        <v>1344282.61</v>
      </c>
      <c r="N41" s="161">
        <v>1344282.61</v>
      </c>
      <c r="O41" s="161">
        <v>352850.82</v>
      </c>
      <c r="P41" s="161">
        <v>991431.79</v>
      </c>
      <c r="Q41" s="161">
        <v>1344282.61</v>
      </c>
      <c r="R41" s="161">
        <v>1344282.61</v>
      </c>
      <c r="S41" s="165" t="s">
        <v>2035</v>
      </c>
      <c r="T41" s="165" t="s">
        <v>2035</v>
      </c>
      <c r="U41" s="165" t="s">
        <v>2214</v>
      </c>
      <c r="V41" s="165" t="s">
        <v>1033</v>
      </c>
      <c r="W41" s="165" t="s">
        <v>1033</v>
      </c>
      <c r="X41" s="165" t="s">
        <v>1033</v>
      </c>
      <c r="Y41" s="165" t="s">
        <v>1032</v>
      </c>
      <c r="Z41" s="165" t="s">
        <v>1032</v>
      </c>
      <c r="AA41" s="165" t="s">
        <v>1032</v>
      </c>
      <c r="AB41" s="208">
        <v>43373</v>
      </c>
      <c r="AC41" s="165" t="s">
        <v>2049</v>
      </c>
      <c r="AD41" s="46"/>
    </row>
    <row r="42" spans="1:30" s="15" customFormat="1" ht="40.5" customHeight="1" x14ac:dyDescent="0.25">
      <c r="A42" s="165" t="s">
        <v>2238</v>
      </c>
      <c r="B42" s="165" t="s">
        <v>2307</v>
      </c>
      <c r="C42" s="165" t="s">
        <v>2308</v>
      </c>
      <c r="D42" s="165" t="s">
        <v>1050</v>
      </c>
      <c r="E42" s="163" t="s">
        <v>976</v>
      </c>
      <c r="F42" s="193" t="s">
        <v>2322</v>
      </c>
      <c r="G42" s="165" t="s">
        <v>1052</v>
      </c>
      <c r="H42" s="165" t="s">
        <v>416</v>
      </c>
      <c r="I42" s="165" t="s">
        <v>2033</v>
      </c>
      <c r="J42" s="193" t="s">
        <v>427</v>
      </c>
      <c r="K42" s="193" t="s">
        <v>2323</v>
      </c>
      <c r="L42" s="161">
        <v>0</v>
      </c>
      <c r="M42" s="161">
        <v>2760229.16</v>
      </c>
      <c r="N42" s="161">
        <v>2760229.16</v>
      </c>
      <c r="O42" s="161">
        <v>1639175.73</v>
      </c>
      <c r="P42" s="161">
        <v>1121053.43</v>
      </c>
      <c r="Q42" s="161">
        <v>2760229.16</v>
      </c>
      <c r="R42" s="161">
        <v>2760229.16</v>
      </c>
      <c r="S42" s="165" t="s">
        <v>2035</v>
      </c>
      <c r="T42" s="165" t="s">
        <v>2035</v>
      </c>
      <c r="U42" s="165" t="s">
        <v>2214</v>
      </c>
      <c r="V42" s="165" t="s">
        <v>1053</v>
      </c>
      <c r="W42" s="165" t="s">
        <v>1053</v>
      </c>
      <c r="X42" s="165" t="s">
        <v>1053</v>
      </c>
      <c r="Y42" s="165" t="s">
        <v>810</v>
      </c>
      <c r="Z42" s="165" t="s">
        <v>2324</v>
      </c>
      <c r="AA42" s="165" t="s">
        <v>810</v>
      </c>
      <c r="AB42" s="208">
        <v>43373</v>
      </c>
      <c r="AC42" s="165" t="s">
        <v>2040</v>
      </c>
      <c r="AD42" s="46"/>
    </row>
    <row r="43" spans="1:30" s="15" customFormat="1" ht="40.5" customHeight="1" x14ac:dyDescent="0.25">
      <c r="A43" s="165" t="s">
        <v>2239</v>
      </c>
      <c r="B43" s="165" t="s">
        <v>2307</v>
      </c>
      <c r="C43" s="165" t="s">
        <v>2308</v>
      </c>
      <c r="D43" s="165" t="s">
        <v>1063</v>
      </c>
      <c r="E43" s="163" t="s">
        <v>976</v>
      </c>
      <c r="F43" s="193" t="s">
        <v>2325</v>
      </c>
      <c r="G43" s="165" t="s">
        <v>1065</v>
      </c>
      <c r="H43" s="165" t="s">
        <v>416</v>
      </c>
      <c r="I43" s="165" t="s">
        <v>2033</v>
      </c>
      <c r="J43" s="193" t="s">
        <v>427</v>
      </c>
      <c r="K43" s="193" t="s">
        <v>2326</v>
      </c>
      <c r="L43" s="216">
        <v>0</v>
      </c>
      <c r="M43" s="161">
        <v>2381099.5499999998</v>
      </c>
      <c r="N43" s="161">
        <v>2381099.5499999998</v>
      </c>
      <c r="O43" s="161">
        <v>1276843.19</v>
      </c>
      <c r="P43" s="161">
        <v>1104256.3600000001</v>
      </c>
      <c r="Q43" s="161">
        <v>2381099.5499999998</v>
      </c>
      <c r="R43" s="161">
        <v>2381099.5499999998</v>
      </c>
      <c r="S43" s="165" t="s">
        <v>2035</v>
      </c>
      <c r="T43" s="165" t="s">
        <v>2035</v>
      </c>
      <c r="U43" s="165" t="s">
        <v>2214</v>
      </c>
      <c r="V43" s="165" t="s">
        <v>1053</v>
      </c>
      <c r="W43" s="165" t="s">
        <v>1053</v>
      </c>
      <c r="X43" s="165" t="s">
        <v>1053</v>
      </c>
      <c r="Y43" s="165" t="s">
        <v>1066</v>
      </c>
      <c r="Z43" s="165" t="s">
        <v>1066</v>
      </c>
      <c r="AA43" s="165" t="s">
        <v>1066</v>
      </c>
      <c r="AB43" s="208">
        <v>43373</v>
      </c>
      <c r="AC43" s="165" t="s">
        <v>2327</v>
      </c>
      <c r="AD43" s="46"/>
    </row>
    <row r="44" spans="1:30" s="15" customFormat="1" ht="16.5" customHeight="1" x14ac:dyDescent="0.25">
      <c r="A44" s="174"/>
      <c r="B44" s="174"/>
      <c r="C44" s="174"/>
      <c r="D44" s="174"/>
      <c r="E44" s="176" t="s">
        <v>22</v>
      </c>
      <c r="F44" s="158"/>
      <c r="G44" s="174"/>
      <c r="H44" s="174"/>
      <c r="I44" s="158"/>
      <c r="J44" s="158"/>
      <c r="K44" s="158"/>
      <c r="L44" s="177">
        <f>SUM(L34:L43)</f>
        <v>0</v>
      </c>
      <c r="M44" s="177">
        <f t="shared" ref="M44:R44" si="0">SUM(M34:M43)</f>
        <v>22528427.73</v>
      </c>
      <c r="N44" s="177">
        <f t="shared" si="0"/>
        <v>22528427.73</v>
      </c>
      <c r="O44" s="177">
        <f t="shared" si="0"/>
        <v>17477939.670000002</v>
      </c>
      <c r="P44" s="177">
        <f t="shared" si="0"/>
        <v>5050488.0600000005</v>
      </c>
      <c r="Q44" s="177">
        <f t="shared" si="0"/>
        <v>22528427.73</v>
      </c>
      <c r="R44" s="177">
        <f t="shared" si="0"/>
        <v>22528427.73</v>
      </c>
      <c r="S44" s="220" t="s">
        <v>2035</v>
      </c>
      <c r="T44" s="220" t="s">
        <v>2035</v>
      </c>
      <c r="U44" s="174"/>
      <c r="V44" s="174"/>
      <c r="W44" s="174"/>
      <c r="X44" s="174"/>
      <c r="Y44" s="174"/>
      <c r="Z44" s="174"/>
      <c r="AA44" s="174"/>
      <c r="AB44" s="174"/>
      <c r="AC44" s="179"/>
      <c r="AD44" s="46"/>
    </row>
    <row r="45" spans="1:30" s="15" customFormat="1" ht="40.5" customHeight="1" x14ac:dyDescent="0.25">
      <c r="A45" s="165" t="s">
        <v>629</v>
      </c>
      <c r="B45" s="165" t="s">
        <v>2281</v>
      </c>
      <c r="C45" s="165" t="s">
        <v>2282</v>
      </c>
      <c r="D45" s="165" t="s">
        <v>1176</v>
      </c>
      <c r="E45" s="163" t="s">
        <v>1177</v>
      </c>
      <c r="F45" s="193" t="s">
        <v>2328</v>
      </c>
      <c r="G45" s="165" t="s">
        <v>1160</v>
      </c>
      <c r="H45" s="165" t="s">
        <v>416</v>
      </c>
      <c r="I45" s="165" t="s">
        <v>2033</v>
      </c>
      <c r="J45" s="193" t="s">
        <v>427</v>
      </c>
      <c r="K45" s="193" t="s">
        <v>2329</v>
      </c>
      <c r="L45" s="161">
        <v>0</v>
      </c>
      <c r="M45" s="161">
        <v>1068473.56</v>
      </c>
      <c r="N45" s="161">
        <v>1068473.56</v>
      </c>
      <c r="O45" s="161">
        <v>0</v>
      </c>
      <c r="P45" s="161">
        <v>1068473.56</v>
      </c>
      <c r="Q45" s="161">
        <v>1068473.56</v>
      </c>
      <c r="R45" s="161">
        <v>1068473.56</v>
      </c>
      <c r="S45" s="165" t="s">
        <v>2035</v>
      </c>
      <c r="T45" s="165" t="s">
        <v>2035</v>
      </c>
      <c r="U45" s="165" t="s">
        <v>2214</v>
      </c>
      <c r="V45" s="165" t="s">
        <v>1180</v>
      </c>
      <c r="W45" s="165" t="s">
        <v>1180</v>
      </c>
      <c r="X45" s="165" t="s">
        <v>1180</v>
      </c>
      <c r="Y45" s="165" t="s">
        <v>1179</v>
      </c>
      <c r="Z45" s="165" t="s">
        <v>1181</v>
      </c>
      <c r="AA45" s="165" t="s">
        <v>1181</v>
      </c>
      <c r="AB45" s="165" t="s">
        <v>646</v>
      </c>
      <c r="AC45" s="180" t="s">
        <v>2040</v>
      </c>
      <c r="AD45" s="46"/>
    </row>
    <row r="46" spans="1:30" s="15" customFormat="1" ht="16.5" customHeight="1" x14ac:dyDescent="0.25">
      <c r="A46" s="174"/>
      <c r="B46" s="174"/>
      <c r="C46" s="174"/>
      <c r="D46" s="174"/>
      <c r="E46" s="176" t="s">
        <v>22</v>
      </c>
      <c r="F46" s="158"/>
      <c r="G46" s="174"/>
      <c r="H46" s="174"/>
      <c r="I46" s="158"/>
      <c r="J46" s="158"/>
      <c r="K46" s="158"/>
      <c r="L46" s="177">
        <v>0</v>
      </c>
      <c r="M46" s="177">
        <v>1068473.56</v>
      </c>
      <c r="N46" s="177">
        <v>1068473.56</v>
      </c>
      <c r="O46" s="177">
        <v>0</v>
      </c>
      <c r="P46" s="177">
        <v>1068473.56</v>
      </c>
      <c r="Q46" s="177">
        <v>1068473.56</v>
      </c>
      <c r="R46" s="177">
        <v>1068473.56</v>
      </c>
      <c r="S46" s="220" t="s">
        <v>2035</v>
      </c>
      <c r="T46" s="220" t="s">
        <v>2035</v>
      </c>
      <c r="U46" s="174"/>
      <c r="V46" s="174"/>
      <c r="W46" s="174"/>
      <c r="X46" s="174"/>
      <c r="Y46" s="174"/>
      <c r="Z46" s="174"/>
      <c r="AA46" s="174"/>
      <c r="AB46" s="174"/>
      <c r="AC46" s="179"/>
      <c r="AD46" s="46"/>
    </row>
    <row r="47" spans="1:30" s="15" customFormat="1" ht="40.5" customHeight="1" x14ac:dyDescent="0.25">
      <c r="A47" s="165" t="s">
        <v>629</v>
      </c>
      <c r="B47" s="165" t="s">
        <v>2330</v>
      </c>
      <c r="C47" s="165" t="s">
        <v>2331</v>
      </c>
      <c r="D47" s="165" t="s">
        <v>1350</v>
      </c>
      <c r="E47" s="163" t="s">
        <v>1351</v>
      </c>
      <c r="F47" s="193" t="s">
        <v>2332</v>
      </c>
      <c r="G47" s="165" t="s">
        <v>1353</v>
      </c>
      <c r="H47" s="165" t="s">
        <v>416</v>
      </c>
      <c r="I47" s="165" t="s">
        <v>2033</v>
      </c>
      <c r="J47" s="193" t="s">
        <v>427</v>
      </c>
      <c r="K47" s="193" t="s">
        <v>2333</v>
      </c>
      <c r="L47" s="161">
        <v>0</v>
      </c>
      <c r="M47" s="161">
        <v>2992860.7</v>
      </c>
      <c r="N47" s="161">
        <v>2992860.7</v>
      </c>
      <c r="O47" s="161">
        <v>2992860.7</v>
      </c>
      <c r="P47" s="161">
        <v>0</v>
      </c>
      <c r="Q47" s="161">
        <v>2992860.7</v>
      </c>
      <c r="R47" s="161">
        <v>2992860.7</v>
      </c>
      <c r="S47" s="165" t="s">
        <v>2035</v>
      </c>
      <c r="T47" s="165" t="s">
        <v>2035</v>
      </c>
      <c r="U47" s="165" t="s">
        <v>2214</v>
      </c>
      <c r="V47" s="165" t="s">
        <v>980</v>
      </c>
      <c r="W47" s="165" t="s">
        <v>980</v>
      </c>
      <c r="X47" s="165" t="s">
        <v>980</v>
      </c>
      <c r="Y47" s="165" t="s">
        <v>1354</v>
      </c>
      <c r="Z47" s="165" t="s">
        <v>1354</v>
      </c>
      <c r="AA47" s="165" t="s">
        <v>1354</v>
      </c>
      <c r="AB47" s="208">
        <v>43281</v>
      </c>
      <c r="AC47" s="165" t="s">
        <v>2049</v>
      </c>
      <c r="AD47" s="46"/>
    </row>
    <row r="48" spans="1:30" s="15" customFormat="1" ht="40.5" customHeight="1" x14ac:dyDescent="0.25">
      <c r="A48" s="165" t="s">
        <v>2038</v>
      </c>
      <c r="B48" s="165" t="s">
        <v>2330</v>
      </c>
      <c r="C48" s="165" t="s">
        <v>2331</v>
      </c>
      <c r="D48" s="165" t="s">
        <v>1355</v>
      </c>
      <c r="E48" s="163" t="s">
        <v>1356</v>
      </c>
      <c r="F48" s="193" t="s">
        <v>2334</v>
      </c>
      <c r="G48" s="165" t="s">
        <v>1358</v>
      </c>
      <c r="H48" s="165" t="s">
        <v>416</v>
      </c>
      <c r="I48" s="165" t="s">
        <v>2033</v>
      </c>
      <c r="J48" s="193" t="s">
        <v>427</v>
      </c>
      <c r="K48" s="193" t="s">
        <v>2335</v>
      </c>
      <c r="L48" s="161">
        <v>0</v>
      </c>
      <c r="M48" s="161">
        <v>3093727.89</v>
      </c>
      <c r="N48" s="161">
        <v>3093727.89</v>
      </c>
      <c r="O48" s="161">
        <v>3093727.89</v>
      </c>
      <c r="P48" s="161">
        <v>0</v>
      </c>
      <c r="Q48" s="161">
        <v>3093727.89</v>
      </c>
      <c r="R48" s="161">
        <v>3093727.89</v>
      </c>
      <c r="S48" s="165" t="s">
        <v>2035</v>
      </c>
      <c r="T48" s="165" t="s">
        <v>2035</v>
      </c>
      <c r="U48" s="165" t="s">
        <v>2214</v>
      </c>
      <c r="V48" s="165" t="s">
        <v>876</v>
      </c>
      <c r="W48" s="165" t="s">
        <v>876</v>
      </c>
      <c r="X48" s="165" t="s">
        <v>876</v>
      </c>
      <c r="Y48" s="165" t="s">
        <v>659</v>
      </c>
      <c r="Z48" s="165" t="s">
        <v>659</v>
      </c>
      <c r="AA48" s="165" t="s">
        <v>659</v>
      </c>
      <c r="AB48" s="208">
        <v>43281</v>
      </c>
      <c r="AC48" s="165" t="s">
        <v>2049</v>
      </c>
      <c r="AD48" s="46"/>
    </row>
    <row r="49" spans="1:30" s="15" customFormat="1" ht="40.5" customHeight="1" x14ac:dyDescent="0.25">
      <c r="A49" s="165" t="s">
        <v>1692</v>
      </c>
      <c r="B49" s="165" t="s">
        <v>2330</v>
      </c>
      <c r="C49" s="165" t="s">
        <v>2331</v>
      </c>
      <c r="D49" s="165" t="s">
        <v>1375</v>
      </c>
      <c r="E49" s="163" t="s">
        <v>1376</v>
      </c>
      <c r="F49" s="193" t="s">
        <v>2336</v>
      </c>
      <c r="G49" s="165" t="s">
        <v>1378</v>
      </c>
      <c r="H49" s="165" t="s">
        <v>416</v>
      </c>
      <c r="I49" s="165" t="s">
        <v>2033</v>
      </c>
      <c r="J49" s="193" t="s">
        <v>427</v>
      </c>
      <c r="K49" s="193" t="s">
        <v>2337</v>
      </c>
      <c r="L49" s="161">
        <v>0</v>
      </c>
      <c r="M49" s="161">
        <v>1601975.36</v>
      </c>
      <c r="N49" s="161">
        <v>1601975.36</v>
      </c>
      <c r="O49" s="161">
        <v>0</v>
      </c>
      <c r="P49" s="161">
        <v>1601975.36</v>
      </c>
      <c r="Q49" s="161">
        <v>1601975.36</v>
      </c>
      <c r="R49" s="161">
        <v>1601975.36</v>
      </c>
      <c r="S49" s="165" t="s">
        <v>2035</v>
      </c>
      <c r="T49" s="165" t="s">
        <v>2035</v>
      </c>
      <c r="U49" s="165" t="s">
        <v>2214</v>
      </c>
      <c r="V49" s="165" t="s">
        <v>1180</v>
      </c>
      <c r="W49" s="165" t="s">
        <v>1180</v>
      </c>
      <c r="X49" s="165" t="s">
        <v>1180</v>
      </c>
      <c r="Y49" s="165" t="s">
        <v>1181</v>
      </c>
      <c r="Z49" s="165" t="s">
        <v>1181</v>
      </c>
      <c r="AA49" s="165" t="s">
        <v>1181</v>
      </c>
      <c r="AB49" s="208">
        <v>43373</v>
      </c>
      <c r="AC49" s="165" t="s">
        <v>2040</v>
      </c>
      <c r="AD49" s="46"/>
    </row>
    <row r="50" spans="1:30" s="15" customFormat="1" ht="40.5" customHeight="1" x14ac:dyDescent="0.25">
      <c r="A50" s="165" t="s">
        <v>2051</v>
      </c>
      <c r="B50" s="165" t="s">
        <v>2330</v>
      </c>
      <c r="C50" s="165" t="s">
        <v>2331</v>
      </c>
      <c r="D50" s="165" t="s">
        <v>1379</v>
      </c>
      <c r="E50" s="163" t="s">
        <v>1380</v>
      </c>
      <c r="F50" s="193" t="s">
        <v>2338</v>
      </c>
      <c r="G50" s="165" t="s">
        <v>1382</v>
      </c>
      <c r="H50" s="165" t="s">
        <v>416</v>
      </c>
      <c r="I50" s="165" t="s">
        <v>2033</v>
      </c>
      <c r="J50" s="193" t="s">
        <v>427</v>
      </c>
      <c r="K50" s="193" t="s">
        <v>2329</v>
      </c>
      <c r="L50" s="161">
        <v>0</v>
      </c>
      <c r="M50" s="161">
        <v>863774.96</v>
      </c>
      <c r="N50" s="161">
        <v>863774.96</v>
      </c>
      <c r="O50" s="161">
        <v>180785.07</v>
      </c>
      <c r="P50" s="161">
        <v>682989.89</v>
      </c>
      <c r="Q50" s="161">
        <v>863774.96</v>
      </c>
      <c r="R50" s="161">
        <v>863774.96</v>
      </c>
      <c r="S50" s="165" t="s">
        <v>2035</v>
      </c>
      <c r="T50" s="165" t="s">
        <v>2035</v>
      </c>
      <c r="U50" s="165" t="s">
        <v>2214</v>
      </c>
      <c r="V50" s="165" t="s">
        <v>1180</v>
      </c>
      <c r="W50" s="165" t="s">
        <v>1180</v>
      </c>
      <c r="X50" s="165" t="s">
        <v>1180</v>
      </c>
      <c r="Y50" s="165" t="s">
        <v>1181</v>
      </c>
      <c r="Z50" s="165" t="s">
        <v>1181</v>
      </c>
      <c r="AA50" s="165" t="s">
        <v>1181</v>
      </c>
      <c r="AB50" s="208">
        <v>43373</v>
      </c>
      <c r="AC50" s="165" t="s">
        <v>2040</v>
      </c>
      <c r="AD50" s="46"/>
    </row>
    <row r="51" spans="1:30" s="15" customFormat="1" ht="40.5" customHeight="1" x14ac:dyDescent="0.25">
      <c r="A51" s="165" t="s">
        <v>1244</v>
      </c>
      <c r="B51" s="165" t="s">
        <v>2330</v>
      </c>
      <c r="C51" s="165" t="s">
        <v>2331</v>
      </c>
      <c r="D51" s="165" t="s">
        <v>1383</v>
      </c>
      <c r="E51" s="163" t="s">
        <v>1384</v>
      </c>
      <c r="F51" s="193" t="s">
        <v>2339</v>
      </c>
      <c r="G51" s="165" t="s">
        <v>1386</v>
      </c>
      <c r="H51" s="165" t="s">
        <v>416</v>
      </c>
      <c r="I51" s="165" t="s">
        <v>2033</v>
      </c>
      <c r="J51" s="193" t="s">
        <v>427</v>
      </c>
      <c r="K51" s="193" t="s">
        <v>2340</v>
      </c>
      <c r="L51" s="161">
        <v>0</v>
      </c>
      <c r="M51" s="161">
        <v>1719559.31</v>
      </c>
      <c r="N51" s="161">
        <v>1719559.31</v>
      </c>
      <c r="O51" s="161">
        <v>0</v>
      </c>
      <c r="P51" s="161">
        <v>1719559.31</v>
      </c>
      <c r="Q51" s="161">
        <v>1719559.31</v>
      </c>
      <c r="R51" s="161">
        <v>1719559.31</v>
      </c>
      <c r="S51" s="165" t="s">
        <v>2035</v>
      </c>
      <c r="T51" s="165" t="s">
        <v>2035</v>
      </c>
      <c r="U51" s="165" t="s">
        <v>2214</v>
      </c>
      <c r="V51" s="165" t="s">
        <v>1180</v>
      </c>
      <c r="W51" s="165" t="s">
        <v>1180</v>
      </c>
      <c r="X51" s="165" t="s">
        <v>1180</v>
      </c>
      <c r="Y51" s="165" t="s">
        <v>1181</v>
      </c>
      <c r="Z51" s="165" t="s">
        <v>1181</v>
      </c>
      <c r="AA51" s="165" t="s">
        <v>1181</v>
      </c>
      <c r="AB51" s="208">
        <v>43373</v>
      </c>
      <c r="AC51" s="165" t="s">
        <v>2040</v>
      </c>
      <c r="AD51" s="46"/>
    </row>
    <row r="52" spans="1:30" s="15" customFormat="1" ht="40.5" customHeight="1" x14ac:dyDescent="0.25">
      <c r="A52" s="165" t="s">
        <v>2056</v>
      </c>
      <c r="B52" s="165" t="s">
        <v>2330</v>
      </c>
      <c r="C52" s="165" t="s">
        <v>2331</v>
      </c>
      <c r="D52" s="165" t="s">
        <v>1387</v>
      </c>
      <c r="E52" s="163" t="s">
        <v>1384</v>
      </c>
      <c r="F52" s="193" t="s">
        <v>2341</v>
      </c>
      <c r="G52" s="165" t="s">
        <v>1389</v>
      </c>
      <c r="H52" s="165" t="s">
        <v>416</v>
      </c>
      <c r="I52" s="165" t="s">
        <v>2033</v>
      </c>
      <c r="J52" s="193" t="s">
        <v>427</v>
      </c>
      <c r="K52" s="193" t="s">
        <v>2342</v>
      </c>
      <c r="L52" s="161">
        <v>0</v>
      </c>
      <c r="M52" s="161">
        <v>2536684.13</v>
      </c>
      <c r="N52" s="161">
        <v>2536684.13</v>
      </c>
      <c r="O52" s="161">
        <v>0</v>
      </c>
      <c r="P52" s="161">
        <v>2536684.13</v>
      </c>
      <c r="Q52" s="161">
        <v>2536684.13</v>
      </c>
      <c r="R52" s="161">
        <v>2536684.13</v>
      </c>
      <c r="S52" s="165" t="s">
        <v>2035</v>
      </c>
      <c r="T52" s="165" t="s">
        <v>2035</v>
      </c>
      <c r="U52" s="165" t="s">
        <v>2214</v>
      </c>
      <c r="V52" s="165" t="s">
        <v>1180</v>
      </c>
      <c r="W52" s="165" t="s">
        <v>1180</v>
      </c>
      <c r="X52" s="165" t="s">
        <v>1180</v>
      </c>
      <c r="Y52" s="165" t="s">
        <v>775</v>
      </c>
      <c r="Z52" s="165" t="s">
        <v>775</v>
      </c>
      <c r="AA52" s="165" t="s">
        <v>775</v>
      </c>
      <c r="AB52" s="208">
        <v>43373</v>
      </c>
      <c r="AC52" s="165" t="s">
        <v>2040</v>
      </c>
      <c r="AD52" s="46"/>
    </row>
    <row r="53" spans="1:30" s="15" customFormat="1" ht="40.5" customHeight="1" x14ac:dyDescent="0.25">
      <c r="A53" s="165" t="s">
        <v>2059</v>
      </c>
      <c r="B53" s="165" t="s">
        <v>2330</v>
      </c>
      <c r="C53" s="165" t="s">
        <v>2331</v>
      </c>
      <c r="D53" s="165" t="s">
        <v>1390</v>
      </c>
      <c r="E53" s="163" t="s">
        <v>1391</v>
      </c>
      <c r="F53" s="193" t="s">
        <v>2343</v>
      </c>
      <c r="G53" s="165" t="s">
        <v>1393</v>
      </c>
      <c r="H53" s="165" t="s">
        <v>416</v>
      </c>
      <c r="I53" s="165" t="s">
        <v>2033</v>
      </c>
      <c r="J53" s="193" t="s">
        <v>427</v>
      </c>
      <c r="K53" s="193" t="s">
        <v>2344</v>
      </c>
      <c r="L53" s="161">
        <v>0</v>
      </c>
      <c r="M53" s="161">
        <v>1234796.78</v>
      </c>
      <c r="N53" s="161">
        <v>1234796.78</v>
      </c>
      <c r="O53" s="161">
        <v>0</v>
      </c>
      <c r="P53" s="161">
        <v>1234796.78</v>
      </c>
      <c r="Q53" s="161">
        <v>1234796.78</v>
      </c>
      <c r="R53" s="161">
        <v>1234796.78</v>
      </c>
      <c r="S53" s="165" t="s">
        <v>2035</v>
      </c>
      <c r="T53" s="165" t="s">
        <v>2035</v>
      </c>
      <c r="U53" s="165" t="s">
        <v>2214</v>
      </c>
      <c r="V53" s="165" t="s">
        <v>1324</v>
      </c>
      <c r="W53" s="165" t="s">
        <v>1324</v>
      </c>
      <c r="X53" s="165" t="s">
        <v>1324</v>
      </c>
      <c r="Y53" s="165" t="s">
        <v>1394</v>
      </c>
      <c r="Z53" s="165" t="s">
        <v>1695</v>
      </c>
      <c r="AA53" s="165" t="s">
        <v>1394</v>
      </c>
      <c r="AB53" s="208">
        <v>43373</v>
      </c>
      <c r="AC53" s="165" t="s">
        <v>2345</v>
      </c>
      <c r="AD53" s="46"/>
    </row>
    <row r="54" spans="1:30" s="15" customFormat="1" ht="40.5" customHeight="1" x14ac:dyDescent="0.25">
      <c r="A54" s="165" t="s">
        <v>2237</v>
      </c>
      <c r="B54" s="165" t="s">
        <v>2330</v>
      </c>
      <c r="C54" s="165" t="s">
        <v>2331</v>
      </c>
      <c r="D54" s="165" t="s">
        <v>1395</v>
      </c>
      <c r="E54" s="163" t="s">
        <v>1396</v>
      </c>
      <c r="F54" s="193" t="s">
        <v>2346</v>
      </c>
      <c r="G54" s="165" t="s">
        <v>1304</v>
      </c>
      <c r="H54" s="165" t="s">
        <v>416</v>
      </c>
      <c r="I54" s="165" t="s">
        <v>2033</v>
      </c>
      <c r="J54" s="193" t="s">
        <v>427</v>
      </c>
      <c r="K54" s="193" t="s">
        <v>2347</v>
      </c>
      <c r="L54" s="161">
        <v>0</v>
      </c>
      <c r="M54" s="161">
        <v>1407091.58</v>
      </c>
      <c r="N54" s="161">
        <v>1407091.58</v>
      </c>
      <c r="O54" s="161">
        <v>0</v>
      </c>
      <c r="P54" s="161">
        <v>1407091.58</v>
      </c>
      <c r="Q54" s="161">
        <v>1407091.58</v>
      </c>
      <c r="R54" s="161">
        <v>1407091.58</v>
      </c>
      <c r="S54" s="165" t="s">
        <v>2035</v>
      </c>
      <c r="T54" s="165" t="s">
        <v>2035</v>
      </c>
      <c r="U54" s="165" t="s">
        <v>2214</v>
      </c>
      <c r="V54" s="165" t="s">
        <v>1324</v>
      </c>
      <c r="W54" s="165" t="s">
        <v>1324</v>
      </c>
      <c r="X54" s="165" t="s">
        <v>1324</v>
      </c>
      <c r="Y54" s="165" t="s">
        <v>1397</v>
      </c>
      <c r="Z54" s="165" t="s">
        <v>1695</v>
      </c>
      <c r="AA54" s="165" t="s">
        <v>1397</v>
      </c>
      <c r="AB54" s="208">
        <v>43373</v>
      </c>
      <c r="AC54" s="165" t="s">
        <v>2040</v>
      </c>
      <c r="AD54" s="46"/>
    </row>
    <row r="55" spans="1:30" s="15" customFormat="1" ht="40.5" customHeight="1" x14ac:dyDescent="0.25">
      <c r="A55" s="165" t="s">
        <v>2238</v>
      </c>
      <c r="B55" s="165" t="s">
        <v>2330</v>
      </c>
      <c r="C55" s="165" t="s">
        <v>2331</v>
      </c>
      <c r="D55" s="165" t="s">
        <v>1398</v>
      </c>
      <c r="E55" s="163" t="s">
        <v>1399</v>
      </c>
      <c r="F55" s="193" t="s">
        <v>2348</v>
      </c>
      <c r="G55" s="165" t="s">
        <v>1401</v>
      </c>
      <c r="H55" s="165" t="s">
        <v>416</v>
      </c>
      <c r="I55" s="165" t="s">
        <v>2033</v>
      </c>
      <c r="J55" s="193" t="s">
        <v>427</v>
      </c>
      <c r="K55" s="193" t="s">
        <v>2349</v>
      </c>
      <c r="L55" s="161">
        <v>0</v>
      </c>
      <c r="M55" s="161">
        <v>1789121.75</v>
      </c>
      <c r="N55" s="161">
        <v>1789121.75</v>
      </c>
      <c r="O55" s="161">
        <v>504337.14</v>
      </c>
      <c r="P55" s="161">
        <v>1284784.6100000001</v>
      </c>
      <c r="Q55" s="161">
        <v>1789121.75</v>
      </c>
      <c r="R55" s="161">
        <v>1789121.75</v>
      </c>
      <c r="S55" s="165" t="s">
        <v>2035</v>
      </c>
      <c r="T55" s="165" t="s">
        <v>2035</v>
      </c>
      <c r="U55" s="165" t="s">
        <v>2214</v>
      </c>
      <c r="V55" s="165" t="s">
        <v>1180</v>
      </c>
      <c r="W55" s="165" t="s">
        <v>1180</v>
      </c>
      <c r="X55" s="165" t="s">
        <v>1180</v>
      </c>
      <c r="Y55" s="165" t="s">
        <v>1179</v>
      </c>
      <c r="Z55" s="165" t="s">
        <v>1179</v>
      </c>
      <c r="AA55" s="165" t="s">
        <v>1179</v>
      </c>
      <c r="AB55" s="208">
        <v>43373</v>
      </c>
      <c r="AC55" s="165" t="s">
        <v>2040</v>
      </c>
      <c r="AD55" s="46"/>
    </row>
    <row r="56" spans="1:30" s="15" customFormat="1" ht="40.5" customHeight="1" x14ac:dyDescent="0.25">
      <c r="A56" s="165" t="s">
        <v>2239</v>
      </c>
      <c r="B56" s="165" t="s">
        <v>2330</v>
      </c>
      <c r="C56" s="165" t="s">
        <v>2331</v>
      </c>
      <c r="D56" s="165" t="s">
        <v>1424</v>
      </c>
      <c r="E56" s="163" t="s">
        <v>1425</v>
      </c>
      <c r="F56" s="193" t="s">
        <v>2350</v>
      </c>
      <c r="G56" s="165" t="s">
        <v>1427</v>
      </c>
      <c r="H56" s="165" t="s">
        <v>416</v>
      </c>
      <c r="I56" s="165" t="s">
        <v>2033</v>
      </c>
      <c r="J56" s="193" t="s">
        <v>427</v>
      </c>
      <c r="K56" s="193" t="s">
        <v>2351</v>
      </c>
      <c r="L56" s="161">
        <v>0</v>
      </c>
      <c r="M56" s="161">
        <v>3303415.45</v>
      </c>
      <c r="N56" s="161">
        <v>3303415.45</v>
      </c>
      <c r="O56" s="161">
        <v>0</v>
      </c>
      <c r="P56" s="161">
        <v>3303415.45</v>
      </c>
      <c r="Q56" s="161">
        <v>3303415.45</v>
      </c>
      <c r="R56" s="161">
        <v>3303415.45</v>
      </c>
      <c r="S56" s="165" t="s">
        <v>2035</v>
      </c>
      <c r="T56" s="165" t="s">
        <v>2035</v>
      </c>
      <c r="U56" s="165" t="s">
        <v>2214</v>
      </c>
      <c r="V56" s="165" t="s">
        <v>938</v>
      </c>
      <c r="W56" s="165" t="s">
        <v>938</v>
      </c>
      <c r="X56" s="165" t="s">
        <v>938</v>
      </c>
      <c r="Y56" s="165" t="s">
        <v>756</v>
      </c>
      <c r="Z56" s="165" t="s">
        <v>756</v>
      </c>
      <c r="AA56" s="165" t="s">
        <v>756</v>
      </c>
      <c r="AB56" s="208">
        <v>43373</v>
      </c>
      <c r="AC56" s="165" t="s">
        <v>2284</v>
      </c>
      <c r="AD56" s="46"/>
    </row>
    <row r="57" spans="1:30" s="15" customFormat="1" ht="16.5" customHeight="1" x14ac:dyDescent="0.25">
      <c r="A57" s="174"/>
      <c r="B57" s="174"/>
      <c r="C57" s="174"/>
      <c r="D57" s="174"/>
      <c r="E57" s="176" t="s">
        <v>22</v>
      </c>
      <c r="F57" s="158"/>
      <c r="G57" s="174"/>
      <c r="H57" s="174"/>
      <c r="I57" s="158"/>
      <c r="J57" s="158"/>
      <c r="K57" s="158"/>
      <c r="L57" s="177">
        <v>0</v>
      </c>
      <c r="M57" s="177">
        <v>20543007.91</v>
      </c>
      <c r="N57" s="177">
        <v>20543007.91</v>
      </c>
      <c r="O57" s="177">
        <v>6771710.7999999998</v>
      </c>
      <c r="P57" s="177">
        <v>13771297.109999999</v>
      </c>
      <c r="Q57" s="177">
        <v>20543007.91</v>
      </c>
      <c r="R57" s="177">
        <v>20543007.91</v>
      </c>
      <c r="S57" s="220" t="s">
        <v>2035</v>
      </c>
      <c r="T57" s="220" t="s">
        <v>2035</v>
      </c>
      <c r="U57" s="174"/>
      <c r="V57" s="174"/>
      <c r="W57" s="174"/>
      <c r="X57" s="174"/>
      <c r="Y57" s="174"/>
      <c r="Z57" s="174"/>
      <c r="AA57" s="174"/>
      <c r="AB57" s="174"/>
      <c r="AC57" s="179"/>
      <c r="AD57" s="46"/>
    </row>
    <row r="58" spans="1:30" s="15" customFormat="1" ht="40.5" customHeight="1" x14ac:dyDescent="0.25">
      <c r="A58" s="165" t="s">
        <v>629</v>
      </c>
      <c r="B58" s="165" t="s">
        <v>2352</v>
      </c>
      <c r="C58" s="165" t="s">
        <v>2353</v>
      </c>
      <c r="D58" s="165" t="s">
        <v>830</v>
      </c>
      <c r="E58" s="163" t="s">
        <v>831</v>
      </c>
      <c r="F58" s="193" t="s">
        <v>2354</v>
      </c>
      <c r="G58" s="165" t="s">
        <v>833</v>
      </c>
      <c r="H58" s="165" t="s">
        <v>416</v>
      </c>
      <c r="I58" s="165" t="s">
        <v>2033</v>
      </c>
      <c r="J58" s="193" t="s">
        <v>427</v>
      </c>
      <c r="K58" s="193" t="s">
        <v>2355</v>
      </c>
      <c r="L58" s="161">
        <v>0</v>
      </c>
      <c r="M58" s="161">
        <v>1620747.36</v>
      </c>
      <c r="N58" s="161">
        <v>1620747.36</v>
      </c>
      <c r="O58" s="161">
        <v>0</v>
      </c>
      <c r="P58" s="161">
        <v>1620747.36</v>
      </c>
      <c r="Q58" s="161">
        <v>1620747.36</v>
      </c>
      <c r="R58" s="161">
        <v>1620747.36</v>
      </c>
      <c r="S58" s="165" t="s">
        <v>2035</v>
      </c>
      <c r="T58" s="165" t="s">
        <v>2035</v>
      </c>
      <c r="U58" s="165" t="s">
        <v>2214</v>
      </c>
      <c r="V58" s="165" t="s">
        <v>835</v>
      </c>
      <c r="W58" s="165" t="s">
        <v>835</v>
      </c>
      <c r="X58" s="165" t="s">
        <v>835</v>
      </c>
      <c r="Y58" s="165" t="s">
        <v>834</v>
      </c>
      <c r="Z58" s="165" t="s">
        <v>834</v>
      </c>
      <c r="AA58" s="165" t="s">
        <v>834</v>
      </c>
      <c r="AB58" s="208">
        <v>43373</v>
      </c>
      <c r="AC58" s="165" t="s">
        <v>2206</v>
      </c>
      <c r="AD58" s="46"/>
    </row>
    <row r="59" spans="1:30" s="15" customFormat="1" ht="40.5" customHeight="1" x14ac:dyDescent="0.25">
      <c r="A59" s="165" t="s">
        <v>2038</v>
      </c>
      <c r="B59" s="165" t="s">
        <v>2352</v>
      </c>
      <c r="C59" s="165" t="s">
        <v>2353</v>
      </c>
      <c r="D59" s="165" t="s">
        <v>836</v>
      </c>
      <c r="E59" s="163" t="s">
        <v>837</v>
      </c>
      <c r="F59" s="193" t="s">
        <v>2354</v>
      </c>
      <c r="G59" s="165" t="s">
        <v>833</v>
      </c>
      <c r="H59" s="165" t="s">
        <v>416</v>
      </c>
      <c r="I59" s="165" t="s">
        <v>2033</v>
      </c>
      <c r="J59" s="193" t="s">
        <v>427</v>
      </c>
      <c r="K59" s="193" t="s">
        <v>2356</v>
      </c>
      <c r="L59" s="161">
        <v>0</v>
      </c>
      <c r="M59" s="161">
        <v>1504223.04</v>
      </c>
      <c r="N59" s="161">
        <v>1504223.04</v>
      </c>
      <c r="O59" s="161">
        <v>0</v>
      </c>
      <c r="P59" s="161">
        <v>1504223.04</v>
      </c>
      <c r="Q59" s="161">
        <v>1504223.04</v>
      </c>
      <c r="R59" s="161">
        <v>1504223.04</v>
      </c>
      <c r="S59" s="165" t="s">
        <v>2035</v>
      </c>
      <c r="T59" s="165" t="s">
        <v>2035</v>
      </c>
      <c r="U59" s="165" t="s">
        <v>2214</v>
      </c>
      <c r="V59" s="165" t="s">
        <v>835</v>
      </c>
      <c r="W59" s="165" t="s">
        <v>835</v>
      </c>
      <c r="X59" s="165" t="s">
        <v>835</v>
      </c>
      <c r="Y59" s="165" t="s">
        <v>834</v>
      </c>
      <c r="Z59" s="165" t="s">
        <v>834</v>
      </c>
      <c r="AA59" s="165" t="s">
        <v>834</v>
      </c>
      <c r="AB59" s="208">
        <v>43373</v>
      </c>
      <c r="AC59" s="165" t="s">
        <v>2206</v>
      </c>
      <c r="AD59" s="46"/>
    </row>
    <row r="60" spans="1:30" s="15" customFormat="1" ht="40.5" customHeight="1" x14ac:dyDescent="0.25">
      <c r="A60" s="165" t="s">
        <v>1692</v>
      </c>
      <c r="B60" s="165" t="s">
        <v>2352</v>
      </c>
      <c r="C60" s="165" t="s">
        <v>2353</v>
      </c>
      <c r="D60" s="165" t="s">
        <v>838</v>
      </c>
      <c r="E60" s="163" t="s">
        <v>837</v>
      </c>
      <c r="F60" s="193" t="s">
        <v>2354</v>
      </c>
      <c r="G60" s="165" t="s">
        <v>833</v>
      </c>
      <c r="H60" s="165" t="s">
        <v>416</v>
      </c>
      <c r="I60" s="165" t="s">
        <v>2033</v>
      </c>
      <c r="J60" s="193" t="s">
        <v>427</v>
      </c>
      <c r="K60" s="193" t="s">
        <v>2357</v>
      </c>
      <c r="L60" s="161">
        <v>0</v>
      </c>
      <c r="M60" s="161">
        <v>1486567.84</v>
      </c>
      <c r="N60" s="161">
        <v>1486567.84</v>
      </c>
      <c r="O60" s="161">
        <v>0</v>
      </c>
      <c r="P60" s="161">
        <v>1486567.84</v>
      </c>
      <c r="Q60" s="161">
        <v>1486567.84</v>
      </c>
      <c r="R60" s="161">
        <v>1486567.84</v>
      </c>
      <c r="S60" s="165" t="s">
        <v>2035</v>
      </c>
      <c r="T60" s="165" t="s">
        <v>2035</v>
      </c>
      <c r="U60" s="165" t="s">
        <v>2214</v>
      </c>
      <c r="V60" s="165" t="s">
        <v>835</v>
      </c>
      <c r="W60" s="165" t="s">
        <v>835</v>
      </c>
      <c r="X60" s="165" t="s">
        <v>835</v>
      </c>
      <c r="Y60" s="165" t="s">
        <v>834</v>
      </c>
      <c r="Z60" s="165" t="s">
        <v>834</v>
      </c>
      <c r="AA60" s="165" t="s">
        <v>834</v>
      </c>
      <c r="AB60" s="208">
        <v>43373</v>
      </c>
      <c r="AC60" s="165" t="s">
        <v>2206</v>
      </c>
      <c r="AD60" s="46"/>
    </row>
    <row r="61" spans="1:30" s="15" customFormat="1" ht="40.5" customHeight="1" x14ac:dyDescent="0.25">
      <c r="A61" s="165" t="s">
        <v>2051</v>
      </c>
      <c r="B61" s="165" t="s">
        <v>2352</v>
      </c>
      <c r="C61" s="165" t="s">
        <v>2353</v>
      </c>
      <c r="D61" s="165" t="s">
        <v>839</v>
      </c>
      <c r="E61" s="163" t="s">
        <v>837</v>
      </c>
      <c r="F61" s="193" t="s">
        <v>2354</v>
      </c>
      <c r="G61" s="165" t="s">
        <v>833</v>
      </c>
      <c r="H61" s="165" t="s">
        <v>416</v>
      </c>
      <c r="I61" s="165" t="s">
        <v>2033</v>
      </c>
      <c r="J61" s="193" t="s">
        <v>427</v>
      </c>
      <c r="K61" s="193" t="s">
        <v>2358</v>
      </c>
      <c r="L61" s="161">
        <v>0</v>
      </c>
      <c r="M61" s="161">
        <v>1475974.72</v>
      </c>
      <c r="N61" s="161">
        <v>1475974.72</v>
      </c>
      <c r="O61" s="161">
        <v>0</v>
      </c>
      <c r="P61" s="161">
        <v>1475974.72</v>
      </c>
      <c r="Q61" s="161">
        <v>1475974.72</v>
      </c>
      <c r="R61" s="161">
        <v>1475974.72</v>
      </c>
      <c r="S61" s="165" t="s">
        <v>2035</v>
      </c>
      <c r="T61" s="165" t="s">
        <v>2035</v>
      </c>
      <c r="U61" s="165" t="s">
        <v>2214</v>
      </c>
      <c r="V61" s="165" t="s">
        <v>835</v>
      </c>
      <c r="W61" s="165" t="s">
        <v>835</v>
      </c>
      <c r="X61" s="165" t="s">
        <v>835</v>
      </c>
      <c r="Y61" s="165" t="s">
        <v>834</v>
      </c>
      <c r="Z61" s="165" t="s">
        <v>834</v>
      </c>
      <c r="AA61" s="165" t="s">
        <v>834</v>
      </c>
      <c r="AB61" s="208">
        <v>43373</v>
      </c>
      <c r="AC61" s="165" t="s">
        <v>2206</v>
      </c>
      <c r="AD61" s="46"/>
    </row>
    <row r="62" spans="1:30" s="15" customFormat="1" ht="40.5" customHeight="1" x14ac:dyDescent="0.25">
      <c r="A62" s="165" t="s">
        <v>1244</v>
      </c>
      <c r="B62" s="165" t="s">
        <v>2352</v>
      </c>
      <c r="C62" s="165" t="s">
        <v>2353</v>
      </c>
      <c r="D62" s="165" t="s">
        <v>840</v>
      </c>
      <c r="E62" s="163" t="s">
        <v>841</v>
      </c>
      <c r="F62" s="193" t="s">
        <v>2354</v>
      </c>
      <c r="G62" s="165" t="s">
        <v>833</v>
      </c>
      <c r="H62" s="165" t="s">
        <v>416</v>
      </c>
      <c r="I62" s="165" t="s">
        <v>2033</v>
      </c>
      <c r="J62" s="193" t="s">
        <v>427</v>
      </c>
      <c r="K62" s="193" t="s">
        <v>2359</v>
      </c>
      <c r="L62" s="161">
        <v>0</v>
      </c>
      <c r="M62" s="161">
        <v>1553657.6</v>
      </c>
      <c r="N62" s="161">
        <v>1553657.6</v>
      </c>
      <c r="O62" s="161">
        <v>0</v>
      </c>
      <c r="P62" s="161">
        <v>1553657.6</v>
      </c>
      <c r="Q62" s="161">
        <v>1553657.6</v>
      </c>
      <c r="R62" s="161">
        <v>1553657.6</v>
      </c>
      <c r="S62" s="165" t="s">
        <v>2035</v>
      </c>
      <c r="T62" s="165" t="s">
        <v>2035</v>
      </c>
      <c r="U62" s="165" t="s">
        <v>2214</v>
      </c>
      <c r="V62" s="165" t="s">
        <v>835</v>
      </c>
      <c r="W62" s="165" t="s">
        <v>835</v>
      </c>
      <c r="X62" s="165" t="s">
        <v>835</v>
      </c>
      <c r="Y62" s="165" t="s">
        <v>834</v>
      </c>
      <c r="Z62" s="165" t="s">
        <v>834</v>
      </c>
      <c r="AA62" s="165" t="s">
        <v>834</v>
      </c>
      <c r="AB62" s="208">
        <v>43373</v>
      </c>
      <c r="AC62" s="165" t="s">
        <v>2206</v>
      </c>
      <c r="AD62" s="46"/>
    </row>
    <row r="63" spans="1:30" s="15" customFormat="1" ht="40.5" customHeight="1" x14ac:dyDescent="0.25">
      <c r="A63" s="165" t="s">
        <v>2056</v>
      </c>
      <c r="B63" s="165" t="s">
        <v>2352</v>
      </c>
      <c r="C63" s="165" t="s">
        <v>2353</v>
      </c>
      <c r="D63" s="165" t="s">
        <v>842</v>
      </c>
      <c r="E63" s="163" t="s">
        <v>837</v>
      </c>
      <c r="F63" s="193" t="s">
        <v>2354</v>
      </c>
      <c r="G63" s="165" t="s">
        <v>833</v>
      </c>
      <c r="H63" s="165" t="s">
        <v>416</v>
      </c>
      <c r="I63" s="165" t="s">
        <v>2033</v>
      </c>
      <c r="J63" s="193" t="s">
        <v>427</v>
      </c>
      <c r="K63" s="193" t="s">
        <v>2360</v>
      </c>
      <c r="L63" s="161">
        <v>0</v>
      </c>
      <c r="M63" s="161">
        <v>1783175.2</v>
      </c>
      <c r="N63" s="161">
        <v>1783175.2</v>
      </c>
      <c r="O63" s="161">
        <v>0</v>
      </c>
      <c r="P63" s="161">
        <v>1783175.2</v>
      </c>
      <c r="Q63" s="161">
        <v>1783175.2</v>
      </c>
      <c r="R63" s="161">
        <v>1783175.2</v>
      </c>
      <c r="S63" s="165" t="s">
        <v>2035</v>
      </c>
      <c r="T63" s="165" t="s">
        <v>2035</v>
      </c>
      <c r="U63" s="165" t="s">
        <v>2214</v>
      </c>
      <c r="V63" s="165" t="s">
        <v>835</v>
      </c>
      <c r="W63" s="165" t="s">
        <v>835</v>
      </c>
      <c r="X63" s="165" t="s">
        <v>835</v>
      </c>
      <c r="Y63" s="165" t="s">
        <v>834</v>
      </c>
      <c r="Z63" s="165" t="s">
        <v>834</v>
      </c>
      <c r="AA63" s="165" t="s">
        <v>834</v>
      </c>
      <c r="AB63" s="208">
        <v>43373</v>
      </c>
      <c r="AC63" s="165" t="s">
        <v>2206</v>
      </c>
      <c r="AD63" s="46"/>
    </row>
    <row r="64" spans="1:30" s="15" customFormat="1" ht="40.5" customHeight="1" x14ac:dyDescent="0.25">
      <c r="A64" s="165" t="s">
        <v>2059</v>
      </c>
      <c r="B64" s="165" t="s">
        <v>2352</v>
      </c>
      <c r="C64" s="165" t="s">
        <v>2353</v>
      </c>
      <c r="D64" s="165" t="s">
        <v>843</v>
      </c>
      <c r="E64" s="163" t="s">
        <v>837</v>
      </c>
      <c r="F64" s="193" t="s">
        <v>2354</v>
      </c>
      <c r="G64" s="165" t="s">
        <v>833</v>
      </c>
      <c r="H64" s="165" t="s">
        <v>416</v>
      </c>
      <c r="I64" s="165" t="s">
        <v>2033</v>
      </c>
      <c r="J64" s="193" t="s">
        <v>427</v>
      </c>
      <c r="K64" s="193" t="s">
        <v>2361</v>
      </c>
      <c r="L64" s="161">
        <v>0</v>
      </c>
      <c r="M64" s="161">
        <v>1500692</v>
      </c>
      <c r="N64" s="161">
        <v>1500692</v>
      </c>
      <c r="O64" s="161">
        <v>0</v>
      </c>
      <c r="P64" s="161">
        <v>1500692</v>
      </c>
      <c r="Q64" s="161">
        <v>1500692</v>
      </c>
      <c r="R64" s="161">
        <v>1500692</v>
      </c>
      <c r="S64" s="165" t="s">
        <v>2035</v>
      </c>
      <c r="T64" s="165" t="s">
        <v>2035</v>
      </c>
      <c r="U64" s="165" t="s">
        <v>2214</v>
      </c>
      <c r="V64" s="165" t="s">
        <v>835</v>
      </c>
      <c r="W64" s="165" t="s">
        <v>835</v>
      </c>
      <c r="X64" s="165" t="s">
        <v>835</v>
      </c>
      <c r="Y64" s="165" t="s">
        <v>834</v>
      </c>
      <c r="Z64" s="165" t="s">
        <v>834</v>
      </c>
      <c r="AA64" s="165" t="s">
        <v>834</v>
      </c>
      <c r="AB64" s="208">
        <v>43373</v>
      </c>
      <c r="AC64" s="165" t="s">
        <v>2206</v>
      </c>
      <c r="AD64" s="46"/>
    </row>
    <row r="65" spans="1:30" s="15" customFormat="1" ht="40.5" customHeight="1" x14ac:dyDescent="0.25">
      <c r="A65" s="165" t="s">
        <v>2237</v>
      </c>
      <c r="B65" s="165" t="s">
        <v>2352</v>
      </c>
      <c r="C65" s="165" t="s">
        <v>2353</v>
      </c>
      <c r="D65" s="165" t="s">
        <v>844</v>
      </c>
      <c r="E65" s="163" t="s">
        <v>837</v>
      </c>
      <c r="F65" s="193" t="s">
        <v>2354</v>
      </c>
      <c r="G65" s="165" t="s">
        <v>833</v>
      </c>
      <c r="H65" s="165" t="s">
        <v>416</v>
      </c>
      <c r="I65" s="165" t="s">
        <v>2033</v>
      </c>
      <c r="J65" s="193" t="s">
        <v>427</v>
      </c>
      <c r="K65" s="193" t="s">
        <v>2362</v>
      </c>
      <c r="L65" s="161">
        <v>0</v>
      </c>
      <c r="M65" s="161">
        <v>1843202.88</v>
      </c>
      <c r="N65" s="161">
        <v>1843202.88</v>
      </c>
      <c r="O65" s="161">
        <v>0</v>
      </c>
      <c r="P65" s="161">
        <v>1843202.88</v>
      </c>
      <c r="Q65" s="161">
        <v>1843202.88</v>
      </c>
      <c r="R65" s="161">
        <v>1843202.88</v>
      </c>
      <c r="S65" s="165" t="s">
        <v>2035</v>
      </c>
      <c r="T65" s="165" t="s">
        <v>2035</v>
      </c>
      <c r="U65" s="165" t="s">
        <v>2214</v>
      </c>
      <c r="V65" s="165" t="s">
        <v>835</v>
      </c>
      <c r="W65" s="165" t="s">
        <v>835</v>
      </c>
      <c r="X65" s="165" t="s">
        <v>835</v>
      </c>
      <c r="Y65" s="165" t="s">
        <v>834</v>
      </c>
      <c r="Z65" s="165" t="s">
        <v>834</v>
      </c>
      <c r="AA65" s="165" t="s">
        <v>834</v>
      </c>
      <c r="AB65" s="208">
        <v>43373</v>
      </c>
      <c r="AC65" s="165" t="s">
        <v>2206</v>
      </c>
      <c r="AD65" s="46"/>
    </row>
    <row r="66" spans="1:30" s="15" customFormat="1" ht="40.5" customHeight="1" x14ac:dyDescent="0.25">
      <c r="A66" s="165" t="s">
        <v>2238</v>
      </c>
      <c r="B66" s="165" t="s">
        <v>2352</v>
      </c>
      <c r="C66" s="165" t="s">
        <v>2353</v>
      </c>
      <c r="D66" s="165" t="s">
        <v>1472</v>
      </c>
      <c r="E66" s="163" t="s">
        <v>1473</v>
      </c>
      <c r="F66" s="193" t="s">
        <v>2363</v>
      </c>
      <c r="G66" s="165" t="s">
        <v>1236</v>
      </c>
      <c r="H66" s="165" t="s">
        <v>416</v>
      </c>
      <c r="I66" s="165" t="s">
        <v>2033</v>
      </c>
      <c r="J66" s="193" t="s">
        <v>427</v>
      </c>
      <c r="K66" s="193" t="s">
        <v>2364</v>
      </c>
      <c r="L66" s="161">
        <v>0</v>
      </c>
      <c r="M66" s="161">
        <v>159889.93</v>
      </c>
      <c r="N66" s="161">
        <v>159889.93</v>
      </c>
      <c r="O66" s="161">
        <v>81200.23</v>
      </c>
      <c r="P66" s="161">
        <v>78689.7</v>
      </c>
      <c r="Q66" s="161">
        <v>159889.93</v>
      </c>
      <c r="R66" s="161">
        <v>159889.93</v>
      </c>
      <c r="S66" s="165" t="s">
        <v>2035</v>
      </c>
      <c r="T66" s="165" t="s">
        <v>2035</v>
      </c>
      <c r="U66" s="165" t="s">
        <v>2214</v>
      </c>
      <c r="V66" s="165" t="s">
        <v>1008</v>
      </c>
      <c r="W66" s="165" t="s">
        <v>1008</v>
      </c>
      <c r="X66" s="165" t="s">
        <v>1008</v>
      </c>
      <c r="Y66" s="165" t="s">
        <v>771</v>
      </c>
      <c r="Z66" s="165" t="s">
        <v>771</v>
      </c>
      <c r="AA66" s="165" t="s">
        <v>771</v>
      </c>
      <c r="AB66" s="208">
        <v>43373</v>
      </c>
      <c r="AC66" s="165" t="s">
        <v>2049</v>
      </c>
      <c r="AD66" s="46"/>
    </row>
    <row r="67" spans="1:30" s="15" customFormat="1" ht="40.5" customHeight="1" x14ac:dyDescent="0.25">
      <c r="A67" s="165" t="s">
        <v>2239</v>
      </c>
      <c r="B67" s="165" t="s">
        <v>2352</v>
      </c>
      <c r="C67" s="165" t="s">
        <v>2353</v>
      </c>
      <c r="D67" s="165" t="s">
        <v>1475</v>
      </c>
      <c r="E67" s="163" t="s">
        <v>1473</v>
      </c>
      <c r="F67" s="193" t="s">
        <v>2365</v>
      </c>
      <c r="G67" s="165" t="s">
        <v>1239</v>
      </c>
      <c r="H67" s="165" t="s">
        <v>416</v>
      </c>
      <c r="I67" s="165" t="s">
        <v>2033</v>
      </c>
      <c r="J67" s="193" t="s">
        <v>427</v>
      </c>
      <c r="K67" s="193" t="s">
        <v>2364</v>
      </c>
      <c r="L67" s="161">
        <v>0</v>
      </c>
      <c r="M67" s="161">
        <v>319779.86</v>
      </c>
      <c r="N67" s="161">
        <v>319779.86</v>
      </c>
      <c r="O67" s="161">
        <v>162400.46</v>
      </c>
      <c r="P67" s="161">
        <v>157379.4</v>
      </c>
      <c r="Q67" s="161">
        <v>319779.86</v>
      </c>
      <c r="R67" s="161">
        <v>319779.86</v>
      </c>
      <c r="S67" s="165" t="s">
        <v>2035</v>
      </c>
      <c r="T67" s="165" t="s">
        <v>2035</v>
      </c>
      <c r="U67" s="165" t="s">
        <v>2214</v>
      </c>
      <c r="V67" s="165" t="s">
        <v>1008</v>
      </c>
      <c r="W67" s="165" t="s">
        <v>1008</v>
      </c>
      <c r="X67" s="165" t="s">
        <v>1008</v>
      </c>
      <c r="Y67" s="165" t="s">
        <v>771</v>
      </c>
      <c r="Z67" s="165" t="s">
        <v>771</v>
      </c>
      <c r="AA67" s="165" t="s">
        <v>771</v>
      </c>
      <c r="AB67" s="208">
        <v>43373</v>
      </c>
      <c r="AC67" s="165" t="s">
        <v>2049</v>
      </c>
      <c r="AD67" s="46"/>
    </row>
    <row r="68" spans="1:30" s="15" customFormat="1" ht="40.5" customHeight="1" x14ac:dyDescent="0.25">
      <c r="A68" s="165" t="s">
        <v>2240</v>
      </c>
      <c r="B68" s="165" t="s">
        <v>2352</v>
      </c>
      <c r="C68" s="165" t="s">
        <v>2353</v>
      </c>
      <c r="D68" s="165" t="s">
        <v>1476</v>
      </c>
      <c r="E68" s="163" t="s">
        <v>1473</v>
      </c>
      <c r="F68" s="193" t="s">
        <v>2366</v>
      </c>
      <c r="G68" s="165" t="s">
        <v>1242</v>
      </c>
      <c r="H68" s="165" t="s">
        <v>416</v>
      </c>
      <c r="I68" s="165" t="s">
        <v>2033</v>
      </c>
      <c r="J68" s="193" t="s">
        <v>427</v>
      </c>
      <c r="K68" s="193" t="s">
        <v>2364</v>
      </c>
      <c r="L68" s="161">
        <v>0</v>
      </c>
      <c r="M68" s="161">
        <v>319779.86</v>
      </c>
      <c r="N68" s="161">
        <v>319779.86</v>
      </c>
      <c r="O68" s="161">
        <v>162400.46</v>
      </c>
      <c r="P68" s="161">
        <v>157379.4</v>
      </c>
      <c r="Q68" s="161">
        <v>319779.86</v>
      </c>
      <c r="R68" s="161">
        <v>319779.86</v>
      </c>
      <c r="S68" s="165" t="s">
        <v>2035</v>
      </c>
      <c r="T68" s="165" t="s">
        <v>2035</v>
      </c>
      <c r="U68" s="165" t="s">
        <v>2214</v>
      </c>
      <c r="V68" s="165" t="s">
        <v>1008</v>
      </c>
      <c r="W68" s="165" t="s">
        <v>1008</v>
      </c>
      <c r="X68" s="165" t="s">
        <v>1008</v>
      </c>
      <c r="Y68" s="165" t="s">
        <v>771</v>
      </c>
      <c r="Z68" s="165" t="s">
        <v>771</v>
      </c>
      <c r="AA68" s="165" t="s">
        <v>771</v>
      </c>
      <c r="AB68" s="208">
        <v>43373</v>
      </c>
      <c r="AC68" s="165" t="s">
        <v>2049</v>
      </c>
      <c r="AD68" s="46"/>
    </row>
    <row r="69" spans="1:30" s="15" customFormat="1" ht="40.5" customHeight="1" x14ac:dyDescent="0.25">
      <c r="A69" s="165" t="s">
        <v>1202</v>
      </c>
      <c r="B69" s="165" t="s">
        <v>2352</v>
      </c>
      <c r="C69" s="165" t="s">
        <v>2353</v>
      </c>
      <c r="D69" s="165" t="s">
        <v>1477</v>
      </c>
      <c r="E69" s="163" t="s">
        <v>1478</v>
      </c>
      <c r="F69" s="193" t="s">
        <v>2313</v>
      </c>
      <c r="G69" s="165" t="s">
        <v>1004</v>
      </c>
      <c r="H69" s="165" t="s">
        <v>416</v>
      </c>
      <c r="I69" s="165" t="s">
        <v>2033</v>
      </c>
      <c r="J69" s="193" t="s">
        <v>427</v>
      </c>
      <c r="K69" s="193" t="s">
        <v>2367</v>
      </c>
      <c r="L69" s="161">
        <v>0</v>
      </c>
      <c r="M69" s="161">
        <v>160875.53</v>
      </c>
      <c r="N69" s="161">
        <v>160875.53</v>
      </c>
      <c r="O69" s="161">
        <v>160875.53</v>
      </c>
      <c r="P69" s="161">
        <v>0</v>
      </c>
      <c r="Q69" s="161">
        <v>160875.53</v>
      </c>
      <c r="R69" s="161">
        <v>160875.53</v>
      </c>
      <c r="S69" s="165" t="s">
        <v>2035</v>
      </c>
      <c r="T69" s="165" t="s">
        <v>2035</v>
      </c>
      <c r="U69" s="165" t="s">
        <v>2214</v>
      </c>
      <c r="V69" s="165" t="s">
        <v>980</v>
      </c>
      <c r="W69" s="165" t="s">
        <v>980</v>
      </c>
      <c r="X69" s="165" t="s">
        <v>980</v>
      </c>
      <c r="Y69" s="165" t="s">
        <v>979</v>
      </c>
      <c r="Z69" s="165" t="s">
        <v>979</v>
      </c>
      <c r="AA69" s="165" t="s">
        <v>979</v>
      </c>
      <c r="AB69" s="208">
        <v>43373</v>
      </c>
      <c r="AC69" s="165" t="s">
        <v>2049</v>
      </c>
      <c r="AD69" s="46"/>
    </row>
    <row r="70" spans="1:30" s="15" customFormat="1" ht="40.5" customHeight="1" x14ac:dyDescent="0.25">
      <c r="A70" s="165" t="s">
        <v>2242</v>
      </c>
      <c r="B70" s="165" t="s">
        <v>2352</v>
      </c>
      <c r="C70" s="165" t="s">
        <v>2353</v>
      </c>
      <c r="D70" s="165" t="s">
        <v>1479</v>
      </c>
      <c r="E70" s="163" t="s">
        <v>1473</v>
      </c>
      <c r="F70" s="193" t="s">
        <v>2315</v>
      </c>
      <c r="G70" s="165" t="s">
        <v>1007</v>
      </c>
      <c r="H70" s="165" t="s">
        <v>416</v>
      </c>
      <c r="I70" s="165" t="s">
        <v>2033</v>
      </c>
      <c r="J70" s="193" t="s">
        <v>427</v>
      </c>
      <c r="K70" s="193" t="s">
        <v>2368</v>
      </c>
      <c r="L70" s="161">
        <v>0</v>
      </c>
      <c r="M70" s="161">
        <v>386101.27</v>
      </c>
      <c r="N70" s="161">
        <v>386101.27</v>
      </c>
      <c r="O70" s="161">
        <v>386101.27</v>
      </c>
      <c r="P70" s="161">
        <v>0</v>
      </c>
      <c r="Q70" s="161">
        <v>386101.27</v>
      </c>
      <c r="R70" s="161">
        <v>386101.27</v>
      </c>
      <c r="S70" s="165" t="s">
        <v>2035</v>
      </c>
      <c r="T70" s="165" t="s">
        <v>2035</v>
      </c>
      <c r="U70" s="165" t="s">
        <v>2214</v>
      </c>
      <c r="V70" s="165" t="s">
        <v>1026</v>
      </c>
      <c r="W70" s="165" t="s">
        <v>1026</v>
      </c>
      <c r="X70" s="165" t="s">
        <v>1026</v>
      </c>
      <c r="Y70" s="165" t="s">
        <v>1180</v>
      </c>
      <c r="Z70" s="165" t="s">
        <v>656</v>
      </c>
      <c r="AA70" s="165" t="s">
        <v>1180</v>
      </c>
      <c r="AB70" s="208">
        <v>43281</v>
      </c>
      <c r="AC70" s="165" t="s">
        <v>2049</v>
      </c>
      <c r="AD70" s="46"/>
    </row>
    <row r="71" spans="1:30" s="15" customFormat="1" ht="40.5" customHeight="1" x14ac:dyDescent="0.25">
      <c r="A71" s="165" t="s">
        <v>1665</v>
      </c>
      <c r="B71" s="165" t="s">
        <v>2352</v>
      </c>
      <c r="C71" s="165" t="s">
        <v>2353</v>
      </c>
      <c r="D71" s="165" t="s">
        <v>1480</v>
      </c>
      <c r="E71" s="163" t="s">
        <v>1473</v>
      </c>
      <c r="F71" s="193" t="s">
        <v>2283</v>
      </c>
      <c r="G71" s="165" t="s">
        <v>991</v>
      </c>
      <c r="H71" s="165" t="s">
        <v>416</v>
      </c>
      <c r="I71" s="165" t="s">
        <v>2033</v>
      </c>
      <c r="J71" s="193" t="s">
        <v>427</v>
      </c>
      <c r="K71" s="193" t="s">
        <v>2369</v>
      </c>
      <c r="L71" s="161">
        <v>0</v>
      </c>
      <c r="M71" s="161">
        <v>418276.37</v>
      </c>
      <c r="N71" s="161">
        <v>418276.37</v>
      </c>
      <c r="O71" s="161">
        <v>418276.37</v>
      </c>
      <c r="P71" s="161">
        <v>0</v>
      </c>
      <c r="Q71" s="161">
        <v>418276.37</v>
      </c>
      <c r="R71" s="161">
        <v>418276.37</v>
      </c>
      <c r="S71" s="165" t="s">
        <v>2035</v>
      </c>
      <c r="T71" s="165" t="s">
        <v>2035</v>
      </c>
      <c r="U71" s="165" t="s">
        <v>2214</v>
      </c>
      <c r="V71" s="165" t="s">
        <v>1026</v>
      </c>
      <c r="W71" s="165" t="s">
        <v>1026</v>
      </c>
      <c r="X71" s="165" t="s">
        <v>1026</v>
      </c>
      <c r="Y71" s="165" t="s">
        <v>1180</v>
      </c>
      <c r="Z71" s="165" t="s">
        <v>656</v>
      </c>
      <c r="AA71" s="165" t="s">
        <v>1180</v>
      </c>
      <c r="AB71" s="208">
        <v>43281</v>
      </c>
      <c r="AC71" s="165" t="s">
        <v>2049</v>
      </c>
      <c r="AD71" s="46"/>
    </row>
    <row r="72" spans="1:30" s="15" customFormat="1" ht="40.5" customHeight="1" x14ac:dyDescent="0.25">
      <c r="A72" s="165" t="s">
        <v>1347</v>
      </c>
      <c r="B72" s="165" t="s">
        <v>2352</v>
      </c>
      <c r="C72" s="165" t="s">
        <v>2353</v>
      </c>
      <c r="D72" s="165" t="s">
        <v>1481</v>
      </c>
      <c r="E72" s="163" t="s">
        <v>1478</v>
      </c>
      <c r="F72" s="193" t="s">
        <v>2370</v>
      </c>
      <c r="G72" s="165" t="s">
        <v>915</v>
      </c>
      <c r="H72" s="165" t="s">
        <v>416</v>
      </c>
      <c r="I72" s="165" t="s">
        <v>2033</v>
      </c>
      <c r="J72" s="193" t="s">
        <v>427</v>
      </c>
      <c r="K72" s="193" t="s">
        <v>2368</v>
      </c>
      <c r="L72" s="161">
        <v>0</v>
      </c>
      <c r="M72" s="161">
        <v>386647.07</v>
      </c>
      <c r="N72" s="161">
        <v>386647.07</v>
      </c>
      <c r="O72" s="161">
        <v>347698.35</v>
      </c>
      <c r="P72" s="161">
        <v>38948.720000000001</v>
      </c>
      <c r="Q72" s="161">
        <v>386647.07</v>
      </c>
      <c r="R72" s="161">
        <v>386647.07</v>
      </c>
      <c r="S72" s="165" t="s">
        <v>2035</v>
      </c>
      <c r="T72" s="165" t="s">
        <v>2035</v>
      </c>
      <c r="U72" s="165" t="s">
        <v>2214</v>
      </c>
      <c r="V72" s="165" t="s">
        <v>980</v>
      </c>
      <c r="W72" s="165" t="s">
        <v>980</v>
      </c>
      <c r="X72" s="165" t="s">
        <v>980</v>
      </c>
      <c r="Y72" s="165" t="s">
        <v>979</v>
      </c>
      <c r="Z72" s="165" t="s">
        <v>979</v>
      </c>
      <c r="AA72" s="165" t="s">
        <v>979</v>
      </c>
      <c r="AB72" s="208">
        <v>43373</v>
      </c>
      <c r="AC72" s="165" t="s">
        <v>2049</v>
      </c>
      <c r="AD72" s="46"/>
    </row>
    <row r="73" spans="1:30" s="15" customFormat="1" ht="40.5" customHeight="1" x14ac:dyDescent="0.25">
      <c r="A73" s="165" t="s">
        <v>664</v>
      </c>
      <c r="B73" s="165" t="s">
        <v>2352</v>
      </c>
      <c r="C73" s="165" t="s">
        <v>2353</v>
      </c>
      <c r="D73" s="165" t="s">
        <v>1482</v>
      </c>
      <c r="E73" s="163" t="s">
        <v>1478</v>
      </c>
      <c r="F73" s="193" t="s">
        <v>2371</v>
      </c>
      <c r="G73" s="165" t="s">
        <v>996</v>
      </c>
      <c r="H73" s="165" t="s">
        <v>416</v>
      </c>
      <c r="I73" s="165" t="s">
        <v>2033</v>
      </c>
      <c r="J73" s="193" t="s">
        <v>427</v>
      </c>
      <c r="K73" s="193" t="s">
        <v>2369</v>
      </c>
      <c r="L73" s="161">
        <v>0</v>
      </c>
      <c r="M73" s="161">
        <v>418867.66</v>
      </c>
      <c r="N73" s="161">
        <v>418867.66</v>
      </c>
      <c r="O73" s="161">
        <v>376673.22</v>
      </c>
      <c r="P73" s="161">
        <v>42194.44</v>
      </c>
      <c r="Q73" s="161">
        <v>418867.66</v>
      </c>
      <c r="R73" s="161">
        <v>418867.66</v>
      </c>
      <c r="S73" s="165" t="s">
        <v>2035</v>
      </c>
      <c r="T73" s="165" t="s">
        <v>2035</v>
      </c>
      <c r="U73" s="165" t="s">
        <v>2214</v>
      </c>
      <c r="V73" s="165" t="s">
        <v>980</v>
      </c>
      <c r="W73" s="165" t="s">
        <v>980</v>
      </c>
      <c r="X73" s="165" t="s">
        <v>980</v>
      </c>
      <c r="Y73" s="165" t="s">
        <v>979</v>
      </c>
      <c r="Z73" s="165" t="s">
        <v>979</v>
      </c>
      <c r="AA73" s="165" t="s">
        <v>979</v>
      </c>
      <c r="AB73" s="208">
        <v>43373</v>
      </c>
      <c r="AC73" s="165" t="s">
        <v>2372</v>
      </c>
      <c r="AD73" s="46"/>
    </row>
    <row r="74" spans="1:30" s="15" customFormat="1" ht="40.5" customHeight="1" x14ac:dyDescent="0.25">
      <c r="A74" s="165" t="s">
        <v>2373</v>
      </c>
      <c r="B74" s="165" t="s">
        <v>2352</v>
      </c>
      <c r="C74" s="165" t="s">
        <v>2353</v>
      </c>
      <c r="D74" s="165" t="s">
        <v>1483</v>
      </c>
      <c r="E74" s="163" t="s">
        <v>1484</v>
      </c>
      <c r="F74" s="193" t="s">
        <v>2374</v>
      </c>
      <c r="G74" s="165" t="s">
        <v>1185</v>
      </c>
      <c r="H74" s="165" t="s">
        <v>416</v>
      </c>
      <c r="I74" s="165" t="s">
        <v>2033</v>
      </c>
      <c r="J74" s="193" t="s">
        <v>427</v>
      </c>
      <c r="K74" s="193" t="s">
        <v>2375</v>
      </c>
      <c r="L74" s="161">
        <v>0</v>
      </c>
      <c r="M74" s="161">
        <v>482626.41</v>
      </c>
      <c r="N74" s="161">
        <v>482626.41</v>
      </c>
      <c r="O74" s="161">
        <v>482626.41</v>
      </c>
      <c r="P74" s="161">
        <v>0</v>
      </c>
      <c r="Q74" s="161">
        <v>482626.41</v>
      </c>
      <c r="R74" s="161">
        <v>482626.41</v>
      </c>
      <c r="S74" s="165" t="s">
        <v>2035</v>
      </c>
      <c r="T74" s="165" t="s">
        <v>2035</v>
      </c>
      <c r="U74" s="165" t="s">
        <v>2214</v>
      </c>
      <c r="V74" s="165" t="s">
        <v>980</v>
      </c>
      <c r="W74" s="165" t="s">
        <v>980</v>
      </c>
      <c r="X74" s="165" t="s">
        <v>980</v>
      </c>
      <c r="Y74" s="165" t="s">
        <v>659</v>
      </c>
      <c r="Z74" s="165" t="s">
        <v>979</v>
      </c>
      <c r="AA74" s="165" t="s">
        <v>659</v>
      </c>
      <c r="AB74" s="208">
        <v>43281</v>
      </c>
      <c r="AC74" s="165" t="s">
        <v>2376</v>
      </c>
      <c r="AD74" s="46"/>
    </row>
    <row r="75" spans="1:30" s="15" customFormat="1" ht="40.5" customHeight="1" x14ac:dyDescent="0.25">
      <c r="A75" s="165" t="s">
        <v>922</v>
      </c>
      <c r="B75" s="165" t="s">
        <v>2352</v>
      </c>
      <c r="C75" s="165" t="s">
        <v>2353</v>
      </c>
      <c r="D75" s="165" t="s">
        <v>1485</v>
      </c>
      <c r="E75" s="163" t="s">
        <v>1478</v>
      </c>
      <c r="F75" s="193" t="s">
        <v>2338</v>
      </c>
      <c r="G75" s="165" t="s">
        <v>1382</v>
      </c>
      <c r="H75" s="165" t="s">
        <v>416</v>
      </c>
      <c r="I75" s="165" t="s">
        <v>2033</v>
      </c>
      <c r="J75" s="193" t="s">
        <v>427</v>
      </c>
      <c r="K75" s="193" t="s">
        <v>2364</v>
      </c>
      <c r="L75" s="161">
        <v>0</v>
      </c>
      <c r="M75" s="161">
        <v>321751.06</v>
      </c>
      <c r="N75" s="161">
        <v>321751.06</v>
      </c>
      <c r="O75" s="161">
        <v>321751.06</v>
      </c>
      <c r="P75" s="161">
        <v>0</v>
      </c>
      <c r="Q75" s="161">
        <v>321751.06</v>
      </c>
      <c r="R75" s="161">
        <v>321751.06</v>
      </c>
      <c r="S75" s="165" t="s">
        <v>2035</v>
      </c>
      <c r="T75" s="165" t="s">
        <v>2035</v>
      </c>
      <c r="U75" s="165" t="s">
        <v>2214</v>
      </c>
      <c r="V75" s="165" t="s">
        <v>980</v>
      </c>
      <c r="W75" s="165" t="s">
        <v>980</v>
      </c>
      <c r="X75" s="165" t="s">
        <v>980</v>
      </c>
      <c r="Y75" s="165" t="s">
        <v>979</v>
      </c>
      <c r="Z75" s="165" t="s">
        <v>979</v>
      </c>
      <c r="AA75" s="165" t="s">
        <v>979</v>
      </c>
      <c r="AB75" s="208">
        <v>43281</v>
      </c>
      <c r="AC75" s="165" t="s">
        <v>2376</v>
      </c>
      <c r="AD75" s="46"/>
    </row>
    <row r="76" spans="1:30" s="15" customFormat="1" ht="40.5" customHeight="1" x14ac:dyDescent="0.25">
      <c r="A76" s="165" t="s">
        <v>1316</v>
      </c>
      <c r="B76" s="165" t="s">
        <v>2352</v>
      </c>
      <c r="C76" s="165" t="s">
        <v>2353</v>
      </c>
      <c r="D76" s="165" t="s">
        <v>1486</v>
      </c>
      <c r="E76" s="163" t="s">
        <v>1473</v>
      </c>
      <c r="F76" s="193" t="s">
        <v>2320</v>
      </c>
      <c r="G76" s="165" t="s">
        <v>1031</v>
      </c>
      <c r="H76" s="165" t="s">
        <v>416</v>
      </c>
      <c r="I76" s="165" t="s">
        <v>2033</v>
      </c>
      <c r="J76" s="193" t="s">
        <v>427</v>
      </c>
      <c r="K76" s="193" t="s">
        <v>2364</v>
      </c>
      <c r="L76" s="161">
        <v>0</v>
      </c>
      <c r="M76" s="161">
        <v>320992.88</v>
      </c>
      <c r="N76" s="161">
        <v>320992.88</v>
      </c>
      <c r="O76" s="161">
        <v>320992.88</v>
      </c>
      <c r="P76" s="161">
        <v>0</v>
      </c>
      <c r="Q76" s="161">
        <v>320992.88</v>
      </c>
      <c r="R76" s="161">
        <v>320992.88</v>
      </c>
      <c r="S76" s="165" t="s">
        <v>2035</v>
      </c>
      <c r="T76" s="165" t="s">
        <v>2035</v>
      </c>
      <c r="U76" s="165" t="s">
        <v>2214</v>
      </c>
      <c r="V76" s="165" t="s">
        <v>1008</v>
      </c>
      <c r="W76" s="165" t="s">
        <v>1008</v>
      </c>
      <c r="X76" s="165" t="s">
        <v>1008</v>
      </c>
      <c r="Y76" s="165" t="s">
        <v>771</v>
      </c>
      <c r="Z76" s="165" t="s">
        <v>771</v>
      </c>
      <c r="AA76" s="165" t="s">
        <v>771</v>
      </c>
      <c r="AB76" s="208">
        <v>43281</v>
      </c>
      <c r="AC76" s="165" t="s">
        <v>2049</v>
      </c>
      <c r="AD76" s="46"/>
    </row>
    <row r="77" spans="1:30" s="15" customFormat="1" ht="40.5" customHeight="1" x14ac:dyDescent="0.25">
      <c r="A77" s="165" t="s">
        <v>2377</v>
      </c>
      <c r="B77" s="165" t="s">
        <v>2352</v>
      </c>
      <c r="C77" s="165" t="s">
        <v>2353</v>
      </c>
      <c r="D77" s="165" t="s">
        <v>1487</v>
      </c>
      <c r="E77" s="163" t="s">
        <v>1473</v>
      </c>
      <c r="F77" s="193" t="s">
        <v>2325</v>
      </c>
      <c r="G77" s="165" t="s">
        <v>1065</v>
      </c>
      <c r="H77" s="165" t="s">
        <v>416</v>
      </c>
      <c r="I77" s="165" t="s">
        <v>2033</v>
      </c>
      <c r="J77" s="193" t="s">
        <v>427</v>
      </c>
      <c r="K77" s="193" t="s">
        <v>2375</v>
      </c>
      <c r="L77" s="161">
        <v>0</v>
      </c>
      <c r="M77" s="161">
        <v>481489.32</v>
      </c>
      <c r="N77" s="161">
        <v>481489.32</v>
      </c>
      <c r="O77" s="161">
        <v>481489.32</v>
      </c>
      <c r="P77" s="161">
        <v>0</v>
      </c>
      <c r="Q77" s="161">
        <v>481489.32</v>
      </c>
      <c r="R77" s="161">
        <v>481489.32</v>
      </c>
      <c r="S77" s="165" t="s">
        <v>2035</v>
      </c>
      <c r="T77" s="165" t="s">
        <v>2035</v>
      </c>
      <c r="U77" s="165" t="s">
        <v>2214</v>
      </c>
      <c r="V77" s="165" t="s">
        <v>1008</v>
      </c>
      <c r="W77" s="165" t="s">
        <v>1008</v>
      </c>
      <c r="X77" s="165" t="s">
        <v>1008</v>
      </c>
      <c r="Y77" s="165" t="s">
        <v>771</v>
      </c>
      <c r="Z77" s="165" t="s">
        <v>771</v>
      </c>
      <c r="AA77" s="165" t="s">
        <v>771</v>
      </c>
      <c r="AB77" s="208">
        <v>43281</v>
      </c>
      <c r="AC77" s="165" t="s">
        <v>2049</v>
      </c>
      <c r="AD77" s="46"/>
    </row>
    <row r="78" spans="1:30" s="15" customFormat="1" ht="40.5" customHeight="1" x14ac:dyDescent="0.25">
      <c r="A78" s="165" t="s">
        <v>2378</v>
      </c>
      <c r="B78" s="165" t="s">
        <v>2352</v>
      </c>
      <c r="C78" s="165" t="s">
        <v>2353</v>
      </c>
      <c r="D78" s="165" t="s">
        <v>1488</v>
      </c>
      <c r="E78" s="163" t="s">
        <v>1473</v>
      </c>
      <c r="F78" s="193" t="s">
        <v>2379</v>
      </c>
      <c r="G78" s="165" t="s">
        <v>1490</v>
      </c>
      <c r="H78" s="165" t="s">
        <v>416</v>
      </c>
      <c r="I78" s="165" t="s">
        <v>2033</v>
      </c>
      <c r="J78" s="193" t="s">
        <v>427</v>
      </c>
      <c r="K78" s="193" t="s">
        <v>2375</v>
      </c>
      <c r="L78" s="161">
        <v>0</v>
      </c>
      <c r="M78" s="161">
        <v>483990.92</v>
      </c>
      <c r="N78" s="161">
        <v>483990.92</v>
      </c>
      <c r="O78" s="161">
        <v>483990.92</v>
      </c>
      <c r="P78" s="161">
        <v>0</v>
      </c>
      <c r="Q78" s="161">
        <v>483990.92</v>
      </c>
      <c r="R78" s="161">
        <v>483990.92</v>
      </c>
      <c r="S78" s="165" t="s">
        <v>2035</v>
      </c>
      <c r="T78" s="165" t="s">
        <v>2035</v>
      </c>
      <c r="U78" s="165" t="s">
        <v>2214</v>
      </c>
      <c r="V78" s="165" t="s">
        <v>1008</v>
      </c>
      <c r="W78" s="165" t="s">
        <v>1008</v>
      </c>
      <c r="X78" s="165" t="s">
        <v>1008</v>
      </c>
      <c r="Y78" s="165" t="s">
        <v>771</v>
      </c>
      <c r="Z78" s="165" t="s">
        <v>771</v>
      </c>
      <c r="AA78" s="165" t="s">
        <v>771</v>
      </c>
      <c r="AB78" s="208">
        <v>43281</v>
      </c>
      <c r="AC78" s="165" t="s">
        <v>2049</v>
      </c>
      <c r="AD78" s="46"/>
    </row>
    <row r="79" spans="1:30" s="15" customFormat="1" ht="40.5" customHeight="1" x14ac:dyDescent="0.25">
      <c r="A79" s="165" t="s">
        <v>2380</v>
      </c>
      <c r="B79" s="165" t="s">
        <v>2352</v>
      </c>
      <c r="C79" s="165" t="s">
        <v>2353</v>
      </c>
      <c r="D79" s="165" t="s">
        <v>1491</v>
      </c>
      <c r="E79" s="163" t="s">
        <v>1473</v>
      </c>
      <c r="F79" s="193" t="s">
        <v>2381</v>
      </c>
      <c r="G79" s="165" t="s">
        <v>1431</v>
      </c>
      <c r="H79" s="165" t="s">
        <v>416</v>
      </c>
      <c r="I79" s="165" t="s">
        <v>2033</v>
      </c>
      <c r="J79" s="193" t="s">
        <v>427</v>
      </c>
      <c r="K79" s="193" t="s">
        <v>2364</v>
      </c>
      <c r="L79" s="161">
        <v>0</v>
      </c>
      <c r="M79" s="161">
        <v>322660.61</v>
      </c>
      <c r="N79" s="161">
        <v>322660.61</v>
      </c>
      <c r="O79" s="161">
        <v>322660.61</v>
      </c>
      <c r="P79" s="161">
        <v>0</v>
      </c>
      <c r="Q79" s="161">
        <v>322660.61</v>
      </c>
      <c r="R79" s="161">
        <v>322660.61</v>
      </c>
      <c r="S79" s="165" t="s">
        <v>2035</v>
      </c>
      <c r="T79" s="165" t="s">
        <v>2035</v>
      </c>
      <c r="U79" s="165" t="s">
        <v>2214</v>
      </c>
      <c r="V79" s="165" t="s">
        <v>1008</v>
      </c>
      <c r="W79" s="165" t="s">
        <v>1008</v>
      </c>
      <c r="X79" s="165" t="s">
        <v>1008</v>
      </c>
      <c r="Y79" s="165" t="s">
        <v>771</v>
      </c>
      <c r="Z79" s="165" t="s">
        <v>771</v>
      </c>
      <c r="AA79" s="165" t="s">
        <v>771</v>
      </c>
      <c r="AB79" s="208">
        <v>43281</v>
      </c>
      <c r="AC79" s="165" t="s">
        <v>2049</v>
      </c>
      <c r="AD79" s="46"/>
    </row>
    <row r="80" spans="1:30" s="15" customFormat="1" ht="40.5" customHeight="1" x14ac:dyDescent="0.25">
      <c r="A80" s="165" t="s">
        <v>2382</v>
      </c>
      <c r="B80" s="165" t="s">
        <v>2352</v>
      </c>
      <c r="C80" s="165" t="s">
        <v>2353</v>
      </c>
      <c r="D80" s="165" t="s">
        <v>1492</v>
      </c>
      <c r="E80" s="163" t="s">
        <v>1473</v>
      </c>
      <c r="F80" s="193" t="s">
        <v>2383</v>
      </c>
      <c r="G80" s="165" t="s">
        <v>1494</v>
      </c>
      <c r="H80" s="165" t="s">
        <v>416</v>
      </c>
      <c r="I80" s="165" t="s">
        <v>2033</v>
      </c>
      <c r="J80" s="193" t="s">
        <v>427</v>
      </c>
      <c r="K80" s="193" t="s">
        <v>2367</v>
      </c>
      <c r="L80" s="161">
        <v>0</v>
      </c>
      <c r="M80" s="161">
        <v>161254.5</v>
      </c>
      <c r="N80" s="161">
        <v>161254.5</v>
      </c>
      <c r="O80" s="161">
        <v>97368.54</v>
      </c>
      <c r="P80" s="161">
        <v>63885.96</v>
      </c>
      <c r="Q80" s="161">
        <v>161254.5</v>
      </c>
      <c r="R80" s="161">
        <v>161254.5</v>
      </c>
      <c r="S80" s="165" t="s">
        <v>2035</v>
      </c>
      <c r="T80" s="165" t="s">
        <v>2035</v>
      </c>
      <c r="U80" s="165" t="s">
        <v>2214</v>
      </c>
      <c r="V80" s="165" t="s">
        <v>1026</v>
      </c>
      <c r="W80" s="165" t="s">
        <v>1026</v>
      </c>
      <c r="X80" s="165" t="s">
        <v>1026</v>
      </c>
      <c r="Y80" s="165" t="s">
        <v>656</v>
      </c>
      <c r="Z80" s="165" t="s">
        <v>656</v>
      </c>
      <c r="AA80" s="165" t="s">
        <v>656</v>
      </c>
      <c r="AB80" s="208">
        <v>43373</v>
      </c>
      <c r="AC80" s="165" t="s">
        <v>2049</v>
      </c>
      <c r="AD80" s="46"/>
    </row>
    <row r="81" spans="1:30" s="15" customFormat="1" ht="40.5" customHeight="1" x14ac:dyDescent="0.25">
      <c r="A81" s="165" t="s">
        <v>2384</v>
      </c>
      <c r="B81" s="165" t="s">
        <v>2352</v>
      </c>
      <c r="C81" s="165" t="s">
        <v>2353</v>
      </c>
      <c r="D81" s="165" t="s">
        <v>1495</v>
      </c>
      <c r="E81" s="163" t="s">
        <v>1473</v>
      </c>
      <c r="F81" s="193" t="s">
        <v>2385</v>
      </c>
      <c r="G81" s="165" t="s">
        <v>934</v>
      </c>
      <c r="H81" s="165" t="s">
        <v>416</v>
      </c>
      <c r="I81" s="165" t="s">
        <v>2033</v>
      </c>
      <c r="J81" s="193" t="s">
        <v>427</v>
      </c>
      <c r="K81" s="193" t="s">
        <v>2375</v>
      </c>
      <c r="L81" s="161">
        <v>0</v>
      </c>
      <c r="M81" s="161">
        <v>483763.5</v>
      </c>
      <c r="N81" s="161">
        <v>483763.5</v>
      </c>
      <c r="O81" s="161">
        <v>292105.64</v>
      </c>
      <c r="P81" s="161">
        <v>191657.86</v>
      </c>
      <c r="Q81" s="161">
        <v>483763.5</v>
      </c>
      <c r="R81" s="161">
        <v>483763.5</v>
      </c>
      <c r="S81" s="165" t="s">
        <v>2035</v>
      </c>
      <c r="T81" s="165" t="s">
        <v>2035</v>
      </c>
      <c r="U81" s="165" t="s">
        <v>2214</v>
      </c>
      <c r="V81" s="165" t="s">
        <v>1026</v>
      </c>
      <c r="W81" s="165" t="s">
        <v>2386</v>
      </c>
      <c r="X81" s="165" t="s">
        <v>1026</v>
      </c>
      <c r="Y81" s="165" t="s">
        <v>656</v>
      </c>
      <c r="Z81" s="165" t="s">
        <v>656</v>
      </c>
      <c r="AA81" s="165" t="s">
        <v>656</v>
      </c>
      <c r="AB81" s="208">
        <v>43373</v>
      </c>
      <c r="AC81" s="165" t="s">
        <v>2049</v>
      </c>
      <c r="AD81" s="46"/>
    </row>
    <row r="82" spans="1:30" s="15" customFormat="1" ht="40.5" customHeight="1" x14ac:dyDescent="0.25">
      <c r="A82" s="165" t="s">
        <v>2387</v>
      </c>
      <c r="B82" s="165" t="s">
        <v>2352</v>
      </c>
      <c r="C82" s="165" t="s">
        <v>2353</v>
      </c>
      <c r="D82" s="165" t="s">
        <v>1496</v>
      </c>
      <c r="E82" s="163" t="s">
        <v>1478</v>
      </c>
      <c r="F82" s="193" t="s">
        <v>2388</v>
      </c>
      <c r="G82" s="165" t="s">
        <v>1498</v>
      </c>
      <c r="H82" s="165" t="s">
        <v>416</v>
      </c>
      <c r="I82" s="165" t="s">
        <v>2033</v>
      </c>
      <c r="J82" s="193" t="s">
        <v>427</v>
      </c>
      <c r="K82" s="193" t="s">
        <v>2364</v>
      </c>
      <c r="L82" s="161">
        <v>0</v>
      </c>
      <c r="M82" s="161">
        <v>321751.06</v>
      </c>
      <c r="N82" s="161">
        <v>321751.06</v>
      </c>
      <c r="O82" s="161">
        <v>321751.06</v>
      </c>
      <c r="P82" s="161">
        <v>0</v>
      </c>
      <c r="Q82" s="161">
        <v>321751.06</v>
      </c>
      <c r="R82" s="161">
        <v>321751.06</v>
      </c>
      <c r="S82" s="165" t="s">
        <v>2035</v>
      </c>
      <c r="T82" s="165" t="s">
        <v>2035</v>
      </c>
      <c r="U82" s="165" t="s">
        <v>2214</v>
      </c>
      <c r="V82" s="165" t="s">
        <v>980</v>
      </c>
      <c r="W82" s="165" t="s">
        <v>980</v>
      </c>
      <c r="X82" s="165" t="s">
        <v>980</v>
      </c>
      <c r="Y82" s="165" t="s">
        <v>979</v>
      </c>
      <c r="Z82" s="165" t="s">
        <v>979</v>
      </c>
      <c r="AA82" s="165" t="s">
        <v>979</v>
      </c>
      <c r="AB82" s="208">
        <v>43281</v>
      </c>
      <c r="AC82" s="165" t="s">
        <v>2376</v>
      </c>
      <c r="AD82" s="46"/>
    </row>
    <row r="83" spans="1:30" s="15" customFormat="1" ht="40.5" customHeight="1" x14ac:dyDescent="0.25">
      <c r="A83" s="165" t="s">
        <v>2389</v>
      </c>
      <c r="B83" s="165" t="s">
        <v>2352</v>
      </c>
      <c r="C83" s="165" t="s">
        <v>2353</v>
      </c>
      <c r="D83" s="165" t="s">
        <v>1499</v>
      </c>
      <c r="E83" s="163" t="s">
        <v>1473</v>
      </c>
      <c r="F83" s="193" t="s">
        <v>2390</v>
      </c>
      <c r="G83" s="165" t="s">
        <v>1501</v>
      </c>
      <c r="H83" s="165" t="s">
        <v>416</v>
      </c>
      <c r="I83" s="165" t="s">
        <v>2033</v>
      </c>
      <c r="J83" s="193" t="s">
        <v>427</v>
      </c>
      <c r="K83" s="193" t="s">
        <v>2364</v>
      </c>
      <c r="L83" s="161">
        <v>0</v>
      </c>
      <c r="M83" s="161">
        <v>322508.99</v>
      </c>
      <c r="N83" s="161">
        <v>322508.99</v>
      </c>
      <c r="O83" s="161">
        <v>194737.08</v>
      </c>
      <c r="P83" s="161">
        <v>127771.91</v>
      </c>
      <c r="Q83" s="161">
        <v>322508.99</v>
      </c>
      <c r="R83" s="161">
        <v>322508.99</v>
      </c>
      <c r="S83" s="165" t="s">
        <v>2035</v>
      </c>
      <c r="T83" s="165" t="s">
        <v>2035</v>
      </c>
      <c r="U83" s="165" t="s">
        <v>2214</v>
      </c>
      <c r="V83" s="165" t="s">
        <v>1026</v>
      </c>
      <c r="W83" s="165" t="s">
        <v>1026</v>
      </c>
      <c r="X83" s="165" t="s">
        <v>1026</v>
      </c>
      <c r="Y83" s="165" t="s">
        <v>656</v>
      </c>
      <c r="Z83" s="165" t="s">
        <v>656</v>
      </c>
      <c r="AA83" s="165" t="s">
        <v>656</v>
      </c>
      <c r="AB83" s="208">
        <v>43373</v>
      </c>
      <c r="AC83" s="165" t="s">
        <v>2049</v>
      </c>
      <c r="AD83" s="46"/>
    </row>
    <row r="84" spans="1:30" s="15" customFormat="1" ht="40.5" customHeight="1" x14ac:dyDescent="0.25">
      <c r="A84" s="165" t="s">
        <v>1361</v>
      </c>
      <c r="B84" s="165" t="s">
        <v>2352</v>
      </c>
      <c r="C84" s="165" t="s">
        <v>2353</v>
      </c>
      <c r="D84" s="165" t="s">
        <v>1502</v>
      </c>
      <c r="E84" s="163" t="s">
        <v>1478</v>
      </c>
      <c r="F84" s="193" t="s">
        <v>2391</v>
      </c>
      <c r="G84" s="165" t="s">
        <v>1504</v>
      </c>
      <c r="H84" s="165" t="s">
        <v>416</v>
      </c>
      <c r="I84" s="165" t="s">
        <v>2033</v>
      </c>
      <c r="J84" s="193" t="s">
        <v>427</v>
      </c>
      <c r="K84" s="193" t="s">
        <v>2364</v>
      </c>
      <c r="L84" s="161">
        <v>0</v>
      </c>
      <c r="M84" s="161">
        <v>324025.24</v>
      </c>
      <c r="N84" s="161">
        <v>324025.24</v>
      </c>
      <c r="O84" s="161">
        <v>311322.53999999998</v>
      </c>
      <c r="P84" s="161">
        <v>12702.7</v>
      </c>
      <c r="Q84" s="161">
        <v>324025.24</v>
      </c>
      <c r="R84" s="161">
        <v>324025.24</v>
      </c>
      <c r="S84" s="165" t="s">
        <v>2035</v>
      </c>
      <c r="T84" s="165" t="s">
        <v>2035</v>
      </c>
      <c r="U84" s="165" t="s">
        <v>2214</v>
      </c>
      <c r="V84" s="165" t="s">
        <v>980</v>
      </c>
      <c r="W84" s="165" t="s">
        <v>980</v>
      </c>
      <c r="X84" s="165" t="s">
        <v>980</v>
      </c>
      <c r="Y84" s="165" t="s">
        <v>979</v>
      </c>
      <c r="Z84" s="165" t="s">
        <v>979</v>
      </c>
      <c r="AA84" s="165" t="s">
        <v>979</v>
      </c>
      <c r="AB84" s="208">
        <v>43373</v>
      </c>
      <c r="AC84" s="165" t="s">
        <v>2049</v>
      </c>
      <c r="AD84" s="46"/>
    </row>
    <row r="85" spans="1:30" s="15" customFormat="1" ht="40.5" customHeight="1" x14ac:dyDescent="0.25">
      <c r="A85" s="165" t="s">
        <v>1426</v>
      </c>
      <c r="B85" s="165" t="s">
        <v>2352</v>
      </c>
      <c r="C85" s="165" t="s">
        <v>2353</v>
      </c>
      <c r="D85" s="165" t="s">
        <v>1505</v>
      </c>
      <c r="E85" s="163" t="s">
        <v>1478</v>
      </c>
      <c r="F85" s="193" t="s">
        <v>2392</v>
      </c>
      <c r="G85" s="165" t="s">
        <v>1416</v>
      </c>
      <c r="H85" s="165" t="s">
        <v>416</v>
      </c>
      <c r="I85" s="165" t="s">
        <v>2033</v>
      </c>
      <c r="J85" s="193" t="s">
        <v>427</v>
      </c>
      <c r="K85" s="193" t="s">
        <v>2367</v>
      </c>
      <c r="L85" s="161">
        <v>0</v>
      </c>
      <c r="M85" s="161">
        <v>162012.62</v>
      </c>
      <c r="N85" s="161">
        <v>162012.62</v>
      </c>
      <c r="O85" s="161">
        <v>155661.26999999999</v>
      </c>
      <c r="P85" s="161">
        <v>6351.35</v>
      </c>
      <c r="Q85" s="161">
        <v>162012.62</v>
      </c>
      <c r="R85" s="161">
        <v>162012.62</v>
      </c>
      <c r="S85" s="165" t="s">
        <v>2035</v>
      </c>
      <c r="T85" s="165" t="s">
        <v>2035</v>
      </c>
      <c r="U85" s="165" t="s">
        <v>2214</v>
      </c>
      <c r="V85" s="165" t="s">
        <v>980</v>
      </c>
      <c r="W85" s="165" t="s">
        <v>980</v>
      </c>
      <c r="X85" s="165" t="s">
        <v>980</v>
      </c>
      <c r="Y85" s="165" t="s">
        <v>979</v>
      </c>
      <c r="Z85" s="165" t="s">
        <v>979</v>
      </c>
      <c r="AA85" s="165" t="s">
        <v>979</v>
      </c>
      <c r="AB85" s="208">
        <v>43373</v>
      </c>
      <c r="AC85" s="165" t="s">
        <v>2049</v>
      </c>
      <c r="AD85" s="46"/>
    </row>
    <row r="86" spans="1:30" s="15" customFormat="1" ht="40.5" customHeight="1" x14ac:dyDescent="0.25">
      <c r="A86" s="165" t="s">
        <v>1449</v>
      </c>
      <c r="B86" s="165" t="s">
        <v>2352</v>
      </c>
      <c r="C86" s="165" t="s">
        <v>2353</v>
      </c>
      <c r="D86" s="165" t="s">
        <v>1506</v>
      </c>
      <c r="E86" s="163" t="s">
        <v>1478</v>
      </c>
      <c r="F86" s="193" t="s">
        <v>2393</v>
      </c>
      <c r="G86" s="165" t="s">
        <v>1508</v>
      </c>
      <c r="H86" s="165" t="s">
        <v>416</v>
      </c>
      <c r="I86" s="165" t="s">
        <v>2033</v>
      </c>
      <c r="J86" s="193" t="s">
        <v>427</v>
      </c>
      <c r="K86" s="193" t="s">
        <v>2364</v>
      </c>
      <c r="L86" s="161">
        <v>0</v>
      </c>
      <c r="M86" s="161">
        <v>324025.24</v>
      </c>
      <c r="N86" s="161">
        <v>324025.24</v>
      </c>
      <c r="O86" s="161">
        <v>311322.53999999998</v>
      </c>
      <c r="P86" s="161">
        <v>12702.7</v>
      </c>
      <c r="Q86" s="161">
        <v>324025.24</v>
      </c>
      <c r="R86" s="161">
        <v>324025.24</v>
      </c>
      <c r="S86" s="165" t="s">
        <v>2035</v>
      </c>
      <c r="T86" s="165" t="s">
        <v>2035</v>
      </c>
      <c r="U86" s="165" t="s">
        <v>2214</v>
      </c>
      <c r="V86" s="165" t="s">
        <v>980</v>
      </c>
      <c r="W86" s="165" t="s">
        <v>980</v>
      </c>
      <c r="X86" s="165" t="s">
        <v>980</v>
      </c>
      <c r="Y86" s="165" t="s">
        <v>979</v>
      </c>
      <c r="Z86" s="165" t="s">
        <v>979</v>
      </c>
      <c r="AA86" s="165" t="s">
        <v>979</v>
      </c>
      <c r="AB86" s="208">
        <v>43373</v>
      </c>
      <c r="AC86" s="165" t="s">
        <v>2049</v>
      </c>
      <c r="AD86" s="46"/>
    </row>
    <row r="87" spans="1:30" s="15" customFormat="1" ht="40.5" customHeight="1" x14ac:dyDescent="0.25">
      <c r="A87" s="165" t="s">
        <v>1352</v>
      </c>
      <c r="B87" s="165" t="s">
        <v>2352</v>
      </c>
      <c r="C87" s="165" t="s">
        <v>2353</v>
      </c>
      <c r="D87" s="165" t="s">
        <v>1509</v>
      </c>
      <c r="E87" s="163" t="s">
        <v>1478</v>
      </c>
      <c r="F87" s="193" t="s">
        <v>2394</v>
      </c>
      <c r="G87" s="165" t="s">
        <v>1267</v>
      </c>
      <c r="H87" s="165" t="s">
        <v>416</v>
      </c>
      <c r="I87" s="165" t="s">
        <v>2033</v>
      </c>
      <c r="J87" s="193" t="s">
        <v>427</v>
      </c>
      <c r="K87" s="193" t="s">
        <v>2375</v>
      </c>
      <c r="L87" s="161">
        <v>0</v>
      </c>
      <c r="M87" s="161">
        <v>486037.85</v>
      </c>
      <c r="N87" s="161">
        <v>486037.85</v>
      </c>
      <c r="O87" s="161">
        <v>486037.85</v>
      </c>
      <c r="P87" s="161">
        <v>0</v>
      </c>
      <c r="Q87" s="161">
        <v>486037.85</v>
      </c>
      <c r="R87" s="161">
        <v>486037.85</v>
      </c>
      <c r="S87" s="165" t="s">
        <v>2035</v>
      </c>
      <c r="T87" s="165" t="s">
        <v>2035</v>
      </c>
      <c r="U87" s="165" t="s">
        <v>2214</v>
      </c>
      <c r="V87" s="165" t="s">
        <v>980</v>
      </c>
      <c r="W87" s="165" t="s">
        <v>980</v>
      </c>
      <c r="X87" s="165" t="s">
        <v>980</v>
      </c>
      <c r="Y87" s="165" t="s">
        <v>979</v>
      </c>
      <c r="Z87" s="165" t="s">
        <v>979</v>
      </c>
      <c r="AA87" s="165" t="s">
        <v>979</v>
      </c>
      <c r="AB87" s="208">
        <v>43254</v>
      </c>
      <c r="AC87" s="165" t="s">
        <v>2395</v>
      </c>
      <c r="AD87" s="46"/>
    </row>
    <row r="88" spans="1:30" s="15" customFormat="1" ht="40.5" customHeight="1" x14ac:dyDescent="0.25">
      <c r="A88" s="165" t="s">
        <v>1534</v>
      </c>
      <c r="B88" s="165" t="s">
        <v>2352</v>
      </c>
      <c r="C88" s="165" t="s">
        <v>2353</v>
      </c>
      <c r="D88" s="165" t="s">
        <v>1510</v>
      </c>
      <c r="E88" s="163" t="s">
        <v>1478</v>
      </c>
      <c r="F88" s="193" t="s">
        <v>2396</v>
      </c>
      <c r="G88" s="165" t="s">
        <v>1512</v>
      </c>
      <c r="H88" s="165" t="s">
        <v>416</v>
      </c>
      <c r="I88" s="165" t="s">
        <v>2033</v>
      </c>
      <c r="J88" s="193" t="s">
        <v>427</v>
      </c>
      <c r="K88" s="193" t="s">
        <v>2364</v>
      </c>
      <c r="L88" s="161">
        <v>0</v>
      </c>
      <c r="M88" s="161">
        <v>324025.24</v>
      </c>
      <c r="N88" s="161">
        <v>324025.24</v>
      </c>
      <c r="O88" s="161">
        <v>324025.24</v>
      </c>
      <c r="P88" s="161">
        <v>0</v>
      </c>
      <c r="Q88" s="161">
        <v>324025.24</v>
      </c>
      <c r="R88" s="161">
        <v>324025.24</v>
      </c>
      <c r="S88" s="165" t="s">
        <v>2035</v>
      </c>
      <c r="T88" s="165" t="s">
        <v>2035</v>
      </c>
      <c r="U88" s="165" t="s">
        <v>2214</v>
      </c>
      <c r="V88" s="165" t="s">
        <v>980</v>
      </c>
      <c r="W88" s="165" t="s">
        <v>980</v>
      </c>
      <c r="X88" s="165" t="s">
        <v>980</v>
      </c>
      <c r="Y88" s="165" t="s">
        <v>979</v>
      </c>
      <c r="Z88" s="165" t="s">
        <v>979</v>
      </c>
      <c r="AA88" s="165" t="s">
        <v>979</v>
      </c>
      <c r="AB88" s="208">
        <v>43254</v>
      </c>
      <c r="AC88" s="165" t="s">
        <v>2049</v>
      </c>
      <c r="AD88" s="46"/>
    </row>
    <row r="89" spans="1:30" s="15" customFormat="1" ht="40.5" customHeight="1" x14ac:dyDescent="0.25">
      <c r="A89" s="165" t="s">
        <v>2397</v>
      </c>
      <c r="B89" s="165" t="s">
        <v>2352</v>
      </c>
      <c r="C89" s="165" t="s">
        <v>2353</v>
      </c>
      <c r="D89" s="165" t="s">
        <v>1513</v>
      </c>
      <c r="E89" s="163" t="s">
        <v>1473</v>
      </c>
      <c r="F89" s="193" t="s">
        <v>2398</v>
      </c>
      <c r="G89" s="165" t="s">
        <v>1260</v>
      </c>
      <c r="H89" s="165" t="s">
        <v>416</v>
      </c>
      <c r="I89" s="165" t="s">
        <v>2033</v>
      </c>
      <c r="J89" s="193" t="s">
        <v>427</v>
      </c>
      <c r="K89" s="193" t="s">
        <v>2399</v>
      </c>
      <c r="L89" s="161">
        <v>0</v>
      </c>
      <c r="M89" s="161">
        <v>649566.81999999995</v>
      </c>
      <c r="N89" s="161">
        <v>649566.81999999995</v>
      </c>
      <c r="O89" s="161">
        <v>167391.71</v>
      </c>
      <c r="P89" s="161">
        <v>482175.11</v>
      </c>
      <c r="Q89" s="161">
        <v>649566.81999999995</v>
      </c>
      <c r="R89" s="161">
        <v>649566.81999999995</v>
      </c>
      <c r="S89" s="165" t="s">
        <v>2035</v>
      </c>
      <c r="T89" s="165" t="s">
        <v>2035</v>
      </c>
      <c r="U89" s="165" t="s">
        <v>2214</v>
      </c>
      <c r="V89" s="165" t="s">
        <v>1026</v>
      </c>
      <c r="W89" s="165" t="s">
        <v>1026</v>
      </c>
      <c r="X89" s="165" t="s">
        <v>1026</v>
      </c>
      <c r="Y89" s="165" t="s">
        <v>656</v>
      </c>
      <c r="Z89" s="165" t="s">
        <v>656</v>
      </c>
      <c r="AA89" s="165" t="s">
        <v>656</v>
      </c>
      <c r="AB89" s="208">
        <v>43346</v>
      </c>
      <c r="AC89" s="165" t="s">
        <v>2049</v>
      </c>
      <c r="AD89" s="46"/>
    </row>
    <row r="90" spans="1:30" s="15" customFormat="1" ht="40.5" customHeight="1" x14ac:dyDescent="0.25">
      <c r="A90" s="165" t="s">
        <v>2400</v>
      </c>
      <c r="B90" s="165" t="s">
        <v>2352</v>
      </c>
      <c r="C90" s="165" t="s">
        <v>2353</v>
      </c>
      <c r="D90" s="165" t="s">
        <v>1514</v>
      </c>
      <c r="E90" s="163" t="s">
        <v>1473</v>
      </c>
      <c r="F90" s="193" t="s">
        <v>2401</v>
      </c>
      <c r="G90" s="165" t="s">
        <v>1036</v>
      </c>
      <c r="H90" s="165" t="s">
        <v>416</v>
      </c>
      <c r="I90" s="165" t="s">
        <v>2033</v>
      </c>
      <c r="J90" s="193" t="s">
        <v>427</v>
      </c>
      <c r="K90" s="193" t="s">
        <v>2367</v>
      </c>
      <c r="L90" s="161">
        <v>0</v>
      </c>
      <c r="M90" s="161">
        <v>162391.71</v>
      </c>
      <c r="N90" s="161">
        <v>162391.71</v>
      </c>
      <c r="O90" s="161">
        <v>41847.93</v>
      </c>
      <c r="P90" s="161">
        <v>120543.78</v>
      </c>
      <c r="Q90" s="161">
        <v>162391.71</v>
      </c>
      <c r="R90" s="161">
        <v>162391.71</v>
      </c>
      <c r="S90" s="165" t="s">
        <v>2035</v>
      </c>
      <c r="T90" s="165" t="s">
        <v>2035</v>
      </c>
      <c r="U90" s="165" t="s">
        <v>2214</v>
      </c>
      <c r="V90" s="165" t="s">
        <v>1026</v>
      </c>
      <c r="W90" s="165" t="s">
        <v>1026</v>
      </c>
      <c r="X90" s="165" t="s">
        <v>1026</v>
      </c>
      <c r="Y90" s="165" t="s">
        <v>656</v>
      </c>
      <c r="Z90" s="165" t="s">
        <v>656</v>
      </c>
      <c r="AA90" s="165" t="s">
        <v>656</v>
      </c>
      <c r="AB90" s="208">
        <v>43373</v>
      </c>
      <c r="AC90" s="165" t="s">
        <v>2049</v>
      </c>
      <c r="AD90" s="46"/>
    </row>
    <row r="91" spans="1:30" s="15" customFormat="1" ht="40.5" customHeight="1" x14ac:dyDescent="0.25">
      <c r="A91" s="165" t="s">
        <v>2402</v>
      </c>
      <c r="B91" s="165" t="s">
        <v>2352</v>
      </c>
      <c r="C91" s="165" t="s">
        <v>2353</v>
      </c>
      <c r="D91" s="165" t="s">
        <v>1515</v>
      </c>
      <c r="E91" s="163" t="s">
        <v>1516</v>
      </c>
      <c r="F91" s="193" t="s">
        <v>2403</v>
      </c>
      <c r="G91" s="165" t="s">
        <v>1518</v>
      </c>
      <c r="H91" s="165" t="s">
        <v>416</v>
      </c>
      <c r="I91" s="165" t="s">
        <v>2033</v>
      </c>
      <c r="J91" s="193" t="s">
        <v>427</v>
      </c>
      <c r="K91" s="193" t="s">
        <v>2375</v>
      </c>
      <c r="L91" s="161">
        <v>0</v>
      </c>
      <c r="M91" s="161">
        <v>486037.84</v>
      </c>
      <c r="N91" s="161">
        <v>486037.84</v>
      </c>
      <c r="O91" s="161">
        <v>437532.92</v>
      </c>
      <c r="P91" s="161">
        <v>48504.92</v>
      </c>
      <c r="Q91" s="161">
        <v>486037.84</v>
      </c>
      <c r="R91" s="161">
        <v>486037.84</v>
      </c>
      <c r="S91" s="165" t="s">
        <v>2035</v>
      </c>
      <c r="T91" s="165" t="s">
        <v>2035</v>
      </c>
      <c r="U91" s="165" t="s">
        <v>2214</v>
      </c>
      <c r="V91" s="165" t="s">
        <v>876</v>
      </c>
      <c r="W91" s="165" t="s">
        <v>876</v>
      </c>
      <c r="X91" s="165" t="s">
        <v>876</v>
      </c>
      <c r="Y91" s="165" t="s">
        <v>1469</v>
      </c>
      <c r="Z91" s="165" t="s">
        <v>1469</v>
      </c>
      <c r="AA91" s="165" t="s">
        <v>1469</v>
      </c>
      <c r="AB91" s="208">
        <v>43373</v>
      </c>
      <c r="AC91" s="165" t="s">
        <v>2049</v>
      </c>
      <c r="AD91" s="46"/>
    </row>
    <row r="92" spans="1:30" s="15" customFormat="1" ht="40.5" customHeight="1" x14ac:dyDescent="0.25">
      <c r="A92" s="165" t="s">
        <v>1064</v>
      </c>
      <c r="B92" s="165" t="s">
        <v>2352</v>
      </c>
      <c r="C92" s="165" t="s">
        <v>2353</v>
      </c>
      <c r="D92" s="165" t="s">
        <v>1519</v>
      </c>
      <c r="E92" s="163" t="s">
        <v>1478</v>
      </c>
      <c r="F92" s="193" t="s">
        <v>2404</v>
      </c>
      <c r="G92" s="165" t="s">
        <v>1521</v>
      </c>
      <c r="H92" s="165" t="s">
        <v>416</v>
      </c>
      <c r="I92" s="165" t="s">
        <v>2033</v>
      </c>
      <c r="J92" s="193" t="s">
        <v>427</v>
      </c>
      <c r="K92" s="193" t="s">
        <v>2364</v>
      </c>
      <c r="L92" s="161">
        <v>0</v>
      </c>
      <c r="M92" s="161">
        <v>324025.23</v>
      </c>
      <c r="N92" s="161">
        <v>324025.23</v>
      </c>
      <c r="O92" s="161">
        <v>291688.61</v>
      </c>
      <c r="P92" s="161">
        <v>32336.62</v>
      </c>
      <c r="Q92" s="161">
        <v>324025.23</v>
      </c>
      <c r="R92" s="161">
        <v>324025.23</v>
      </c>
      <c r="S92" s="165" t="s">
        <v>2035</v>
      </c>
      <c r="T92" s="165" t="s">
        <v>2035</v>
      </c>
      <c r="U92" s="165" t="s">
        <v>2214</v>
      </c>
      <c r="V92" s="165" t="s">
        <v>876</v>
      </c>
      <c r="W92" s="165" t="s">
        <v>876</v>
      </c>
      <c r="X92" s="165" t="s">
        <v>876</v>
      </c>
      <c r="Y92" s="165" t="s">
        <v>1469</v>
      </c>
      <c r="Z92" s="165" t="s">
        <v>1469</v>
      </c>
      <c r="AA92" s="165" t="s">
        <v>1469</v>
      </c>
      <c r="AB92" s="208">
        <v>43373</v>
      </c>
      <c r="AC92" s="165" t="s">
        <v>2049</v>
      </c>
      <c r="AD92" s="46"/>
    </row>
    <row r="93" spans="1:30" s="15" customFormat="1" ht="40.5" customHeight="1" x14ac:dyDescent="0.25">
      <c r="A93" s="165" t="s">
        <v>2405</v>
      </c>
      <c r="B93" s="165" t="s">
        <v>2352</v>
      </c>
      <c r="C93" s="165" t="s">
        <v>2353</v>
      </c>
      <c r="D93" s="165" t="s">
        <v>1522</v>
      </c>
      <c r="E93" s="163" t="s">
        <v>1473</v>
      </c>
      <c r="F93" s="193" t="s">
        <v>2406</v>
      </c>
      <c r="G93" s="165" t="s">
        <v>1524</v>
      </c>
      <c r="H93" s="165" t="s">
        <v>416</v>
      </c>
      <c r="I93" s="165" t="s">
        <v>2033</v>
      </c>
      <c r="J93" s="193" t="s">
        <v>427</v>
      </c>
      <c r="K93" s="193" t="s">
        <v>2367</v>
      </c>
      <c r="L93" s="161">
        <v>0</v>
      </c>
      <c r="M93" s="161">
        <v>160496.38</v>
      </c>
      <c r="N93" s="161">
        <v>160496.38</v>
      </c>
      <c r="O93" s="161">
        <v>41847.93</v>
      </c>
      <c r="P93" s="161">
        <v>118648.45</v>
      </c>
      <c r="Q93" s="161">
        <v>160496.38</v>
      </c>
      <c r="R93" s="161">
        <v>160496.38</v>
      </c>
      <c r="S93" s="165" t="s">
        <v>2035</v>
      </c>
      <c r="T93" s="165" t="s">
        <v>2035</v>
      </c>
      <c r="U93" s="165" t="s">
        <v>2214</v>
      </c>
      <c r="V93" s="165" t="s">
        <v>1026</v>
      </c>
      <c r="W93" s="165" t="s">
        <v>1026</v>
      </c>
      <c r="X93" s="165" t="s">
        <v>1026</v>
      </c>
      <c r="Y93" s="165" t="s">
        <v>656</v>
      </c>
      <c r="Z93" s="165" t="s">
        <v>656</v>
      </c>
      <c r="AA93" s="165" t="s">
        <v>656</v>
      </c>
      <c r="AB93" s="208">
        <v>43373</v>
      </c>
      <c r="AC93" s="165" t="s">
        <v>2049</v>
      </c>
      <c r="AD93" s="46"/>
    </row>
    <row r="94" spans="1:30" s="15" customFormat="1" ht="40.5" customHeight="1" x14ac:dyDescent="0.25">
      <c r="A94" s="165" t="s">
        <v>2407</v>
      </c>
      <c r="B94" s="165" t="s">
        <v>2352</v>
      </c>
      <c r="C94" s="165" t="s">
        <v>2353</v>
      </c>
      <c r="D94" s="165" t="s">
        <v>1525</v>
      </c>
      <c r="E94" s="163" t="s">
        <v>1473</v>
      </c>
      <c r="F94" s="193" t="s">
        <v>2408</v>
      </c>
      <c r="G94" s="165" t="s">
        <v>1230</v>
      </c>
      <c r="H94" s="165" t="s">
        <v>416</v>
      </c>
      <c r="I94" s="165" t="s">
        <v>2033</v>
      </c>
      <c r="J94" s="193" t="s">
        <v>427</v>
      </c>
      <c r="K94" s="193" t="s">
        <v>2364</v>
      </c>
      <c r="L94" s="161">
        <v>0</v>
      </c>
      <c r="M94" s="161">
        <v>320992.76</v>
      </c>
      <c r="N94" s="161">
        <v>320992.76</v>
      </c>
      <c r="O94" s="161">
        <v>83695.86</v>
      </c>
      <c r="P94" s="161">
        <v>237296.9</v>
      </c>
      <c r="Q94" s="161">
        <v>320992.76</v>
      </c>
      <c r="R94" s="161">
        <v>320992.76</v>
      </c>
      <c r="S94" s="165" t="s">
        <v>2035</v>
      </c>
      <c r="T94" s="165" t="s">
        <v>2035</v>
      </c>
      <c r="U94" s="165" t="s">
        <v>2214</v>
      </c>
      <c r="V94" s="165" t="s">
        <v>1026</v>
      </c>
      <c r="W94" s="165" t="s">
        <v>1026</v>
      </c>
      <c r="X94" s="165" t="s">
        <v>1026</v>
      </c>
      <c r="Y94" s="165" t="s">
        <v>656</v>
      </c>
      <c r="Z94" s="165" t="s">
        <v>656</v>
      </c>
      <c r="AA94" s="165" t="s">
        <v>656</v>
      </c>
      <c r="AB94" s="208">
        <v>43373</v>
      </c>
      <c r="AC94" s="165" t="s">
        <v>2049</v>
      </c>
      <c r="AD94" s="46"/>
    </row>
    <row r="95" spans="1:30" s="15" customFormat="1" ht="40.5" customHeight="1" x14ac:dyDescent="0.25">
      <c r="A95" s="165" t="s">
        <v>1613</v>
      </c>
      <c r="B95" s="165" t="s">
        <v>2352</v>
      </c>
      <c r="C95" s="165" t="s">
        <v>2353</v>
      </c>
      <c r="D95" s="165" t="s">
        <v>1526</v>
      </c>
      <c r="E95" s="163" t="s">
        <v>1473</v>
      </c>
      <c r="F95" s="193" t="s">
        <v>2311</v>
      </c>
      <c r="G95" s="165" t="s">
        <v>987</v>
      </c>
      <c r="H95" s="165" t="s">
        <v>416</v>
      </c>
      <c r="I95" s="165" t="s">
        <v>2033</v>
      </c>
      <c r="J95" s="193" t="s">
        <v>427</v>
      </c>
      <c r="K95" s="193" t="s">
        <v>2364</v>
      </c>
      <c r="L95" s="161">
        <v>0</v>
      </c>
      <c r="M95" s="161">
        <v>320992.76</v>
      </c>
      <c r="N95" s="161">
        <v>320992.76</v>
      </c>
      <c r="O95" s="161">
        <v>83695.86</v>
      </c>
      <c r="P95" s="161">
        <v>237296.9</v>
      </c>
      <c r="Q95" s="161">
        <v>320992.76</v>
      </c>
      <c r="R95" s="161">
        <v>320992.76</v>
      </c>
      <c r="S95" s="165" t="s">
        <v>2035</v>
      </c>
      <c r="T95" s="165" t="s">
        <v>2035</v>
      </c>
      <c r="U95" s="165" t="s">
        <v>2214</v>
      </c>
      <c r="V95" s="165" t="s">
        <v>1026</v>
      </c>
      <c r="W95" s="165" t="s">
        <v>1026</v>
      </c>
      <c r="X95" s="165" t="s">
        <v>1026</v>
      </c>
      <c r="Y95" s="165" t="s">
        <v>656</v>
      </c>
      <c r="Z95" s="165" t="s">
        <v>656</v>
      </c>
      <c r="AA95" s="165" t="s">
        <v>656</v>
      </c>
      <c r="AB95" s="208">
        <v>43373</v>
      </c>
      <c r="AC95" s="165" t="s">
        <v>2049</v>
      </c>
      <c r="AD95" s="46"/>
    </row>
    <row r="96" spans="1:30" s="15" customFormat="1" ht="40.5" customHeight="1" x14ac:dyDescent="0.25">
      <c r="A96" s="165" t="s">
        <v>1507</v>
      </c>
      <c r="B96" s="165" t="s">
        <v>2352</v>
      </c>
      <c r="C96" s="165" t="s">
        <v>2353</v>
      </c>
      <c r="D96" s="165" t="s">
        <v>1527</v>
      </c>
      <c r="E96" s="163" t="s">
        <v>1473</v>
      </c>
      <c r="F96" s="193" t="s">
        <v>2409</v>
      </c>
      <c r="G96" s="165" t="s">
        <v>1529</v>
      </c>
      <c r="H96" s="165" t="s">
        <v>416</v>
      </c>
      <c r="I96" s="165" t="s">
        <v>2033</v>
      </c>
      <c r="J96" s="193" t="s">
        <v>427</v>
      </c>
      <c r="K96" s="193" t="s">
        <v>2364</v>
      </c>
      <c r="L96" s="161">
        <v>0</v>
      </c>
      <c r="M96" s="161">
        <v>322509</v>
      </c>
      <c r="N96" s="161">
        <v>322509</v>
      </c>
      <c r="O96" s="161">
        <v>0</v>
      </c>
      <c r="P96" s="161">
        <v>322509</v>
      </c>
      <c r="Q96" s="161">
        <v>322509</v>
      </c>
      <c r="R96" s="161">
        <v>322509</v>
      </c>
      <c r="S96" s="165" t="s">
        <v>2035</v>
      </c>
      <c r="T96" s="165" t="s">
        <v>2035</v>
      </c>
      <c r="U96" s="165" t="s">
        <v>2214</v>
      </c>
      <c r="V96" s="165" t="s">
        <v>1053</v>
      </c>
      <c r="W96" s="165" t="s">
        <v>1053</v>
      </c>
      <c r="X96" s="165" t="s">
        <v>1053</v>
      </c>
      <c r="Y96" s="165" t="s">
        <v>806</v>
      </c>
      <c r="Z96" s="165" t="s">
        <v>806</v>
      </c>
      <c r="AA96" s="165" t="s">
        <v>806</v>
      </c>
      <c r="AB96" s="208">
        <v>43373</v>
      </c>
      <c r="AC96" s="165" t="s">
        <v>2040</v>
      </c>
      <c r="AD96" s="46"/>
    </row>
    <row r="97" spans="1:30" s="15" customFormat="1" ht="40.5" customHeight="1" x14ac:dyDescent="0.25">
      <c r="A97" s="165" t="s">
        <v>2410</v>
      </c>
      <c r="B97" s="165" t="s">
        <v>2352</v>
      </c>
      <c r="C97" s="165" t="s">
        <v>2353</v>
      </c>
      <c r="D97" s="165" t="s">
        <v>1530</v>
      </c>
      <c r="E97" s="163" t="s">
        <v>1473</v>
      </c>
      <c r="F97" s="193" t="s">
        <v>2411</v>
      </c>
      <c r="G97" s="165" t="s">
        <v>1532</v>
      </c>
      <c r="H97" s="165" t="s">
        <v>416</v>
      </c>
      <c r="I97" s="165" t="s">
        <v>2033</v>
      </c>
      <c r="J97" s="193" t="s">
        <v>427</v>
      </c>
      <c r="K97" s="193" t="s">
        <v>2367</v>
      </c>
      <c r="L97" s="161">
        <v>0</v>
      </c>
      <c r="M97" s="161">
        <v>160117.35</v>
      </c>
      <c r="N97" s="161">
        <v>160117.35</v>
      </c>
      <c r="O97" s="161">
        <v>0</v>
      </c>
      <c r="P97" s="161">
        <v>160117.35</v>
      </c>
      <c r="Q97" s="161">
        <v>160117.35</v>
      </c>
      <c r="R97" s="161">
        <v>160117.35</v>
      </c>
      <c r="S97" s="165" t="s">
        <v>2035</v>
      </c>
      <c r="T97" s="165" t="s">
        <v>2035</v>
      </c>
      <c r="U97" s="165" t="s">
        <v>2214</v>
      </c>
      <c r="V97" s="165" t="s">
        <v>1033</v>
      </c>
      <c r="W97" s="165" t="s">
        <v>1033</v>
      </c>
      <c r="X97" s="165" t="s">
        <v>1033</v>
      </c>
      <c r="Y97" s="165" t="s">
        <v>1032</v>
      </c>
      <c r="Z97" s="165" t="s">
        <v>1032</v>
      </c>
      <c r="AA97" s="165" t="s">
        <v>1032</v>
      </c>
      <c r="AB97" s="208">
        <v>43373</v>
      </c>
      <c r="AC97" s="165" t="s">
        <v>2040</v>
      </c>
      <c r="AD97" s="46"/>
    </row>
    <row r="98" spans="1:30" s="15" customFormat="1" ht="40.5" customHeight="1" x14ac:dyDescent="0.25">
      <c r="A98" s="165" t="s">
        <v>1337</v>
      </c>
      <c r="B98" s="165" t="s">
        <v>2352</v>
      </c>
      <c r="C98" s="165" t="s">
        <v>2353</v>
      </c>
      <c r="D98" s="165" t="s">
        <v>1533</v>
      </c>
      <c r="E98" s="163" t="s">
        <v>1473</v>
      </c>
      <c r="F98" s="193" t="s">
        <v>2412</v>
      </c>
      <c r="G98" s="165" t="s">
        <v>1535</v>
      </c>
      <c r="H98" s="165" t="s">
        <v>416</v>
      </c>
      <c r="I98" s="165" t="s">
        <v>2033</v>
      </c>
      <c r="J98" s="193" t="s">
        <v>427</v>
      </c>
      <c r="K98" s="193" t="s">
        <v>2364</v>
      </c>
      <c r="L98" s="161">
        <v>0</v>
      </c>
      <c r="M98" s="161">
        <v>320234.7</v>
      </c>
      <c r="N98" s="161">
        <v>320234.7</v>
      </c>
      <c r="O98" s="161">
        <v>0</v>
      </c>
      <c r="P98" s="161">
        <v>320234.7</v>
      </c>
      <c r="Q98" s="161">
        <v>320234.7</v>
      </c>
      <c r="R98" s="161">
        <v>320234.7</v>
      </c>
      <c r="S98" s="165" t="s">
        <v>2035</v>
      </c>
      <c r="T98" s="165" t="s">
        <v>2035</v>
      </c>
      <c r="U98" s="165" t="s">
        <v>2214</v>
      </c>
      <c r="V98" s="165" t="s">
        <v>1033</v>
      </c>
      <c r="W98" s="165" t="s">
        <v>1033</v>
      </c>
      <c r="X98" s="165" t="s">
        <v>1033</v>
      </c>
      <c r="Y98" s="165" t="s">
        <v>1032</v>
      </c>
      <c r="Z98" s="165" t="s">
        <v>1032</v>
      </c>
      <c r="AA98" s="165" t="s">
        <v>1032</v>
      </c>
      <c r="AB98" s="208">
        <v>43373</v>
      </c>
      <c r="AC98" s="165" t="s">
        <v>2040</v>
      </c>
      <c r="AD98" s="46"/>
    </row>
    <row r="99" spans="1:30" s="15" customFormat="1" ht="40.5" customHeight="1" x14ac:dyDescent="0.25">
      <c r="A99" s="165" t="s">
        <v>1269</v>
      </c>
      <c r="B99" s="165" t="s">
        <v>2352</v>
      </c>
      <c r="C99" s="165" t="s">
        <v>2353</v>
      </c>
      <c r="D99" s="165" t="s">
        <v>1536</v>
      </c>
      <c r="E99" s="163" t="s">
        <v>1473</v>
      </c>
      <c r="F99" s="193" t="s">
        <v>2413</v>
      </c>
      <c r="G99" s="165" t="s">
        <v>1374</v>
      </c>
      <c r="H99" s="165" t="s">
        <v>416</v>
      </c>
      <c r="I99" s="165" t="s">
        <v>2033</v>
      </c>
      <c r="J99" s="193" t="s">
        <v>427</v>
      </c>
      <c r="K99" s="193" t="s">
        <v>2369</v>
      </c>
      <c r="L99" s="161">
        <v>0</v>
      </c>
      <c r="M99" s="161">
        <v>425175.17</v>
      </c>
      <c r="N99" s="161">
        <v>425175.17</v>
      </c>
      <c r="O99" s="161">
        <v>152926.88</v>
      </c>
      <c r="P99" s="161">
        <v>272248.28999999998</v>
      </c>
      <c r="Q99" s="161">
        <v>425175.17</v>
      </c>
      <c r="R99" s="161">
        <v>425175.17</v>
      </c>
      <c r="S99" s="165" t="s">
        <v>2035</v>
      </c>
      <c r="T99" s="165" t="s">
        <v>2035</v>
      </c>
      <c r="U99" s="165" t="s">
        <v>2214</v>
      </c>
      <c r="V99" s="165" t="s">
        <v>1053</v>
      </c>
      <c r="W99" s="165" t="s">
        <v>1053</v>
      </c>
      <c r="X99" s="165" t="s">
        <v>1053</v>
      </c>
      <c r="Y99" s="165" t="s">
        <v>1066</v>
      </c>
      <c r="Z99" s="165" t="s">
        <v>1066</v>
      </c>
      <c r="AA99" s="165" t="s">
        <v>1066</v>
      </c>
      <c r="AB99" s="208">
        <v>43373</v>
      </c>
      <c r="AC99" s="165" t="s">
        <v>2040</v>
      </c>
      <c r="AD99" s="46"/>
    </row>
    <row r="100" spans="1:30" s="15" customFormat="1" ht="40.5" customHeight="1" x14ac:dyDescent="0.25">
      <c r="A100" s="165" t="s">
        <v>2414</v>
      </c>
      <c r="B100" s="165" t="s">
        <v>2352</v>
      </c>
      <c r="C100" s="165" t="s">
        <v>2353</v>
      </c>
      <c r="D100" s="165" t="s">
        <v>1537</v>
      </c>
      <c r="E100" s="163" t="s">
        <v>1473</v>
      </c>
      <c r="F100" s="193" t="s">
        <v>2415</v>
      </c>
      <c r="G100" s="165" t="s">
        <v>1279</v>
      </c>
      <c r="H100" s="165" t="s">
        <v>416</v>
      </c>
      <c r="I100" s="165" t="s">
        <v>2033</v>
      </c>
      <c r="J100" s="193" t="s">
        <v>427</v>
      </c>
      <c r="K100" s="193" t="s">
        <v>2368</v>
      </c>
      <c r="L100" s="161">
        <v>0</v>
      </c>
      <c r="M100" s="161">
        <v>392469.39</v>
      </c>
      <c r="N100" s="161">
        <v>392469.39</v>
      </c>
      <c r="O100" s="161">
        <v>141163.28</v>
      </c>
      <c r="P100" s="161">
        <v>251306.11</v>
      </c>
      <c r="Q100" s="161">
        <v>392469.39</v>
      </c>
      <c r="R100" s="161">
        <v>392469.39</v>
      </c>
      <c r="S100" s="165" t="s">
        <v>2035</v>
      </c>
      <c r="T100" s="165" t="s">
        <v>2035</v>
      </c>
      <c r="U100" s="165" t="s">
        <v>2214</v>
      </c>
      <c r="V100" s="165" t="s">
        <v>1053</v>
      </c>
      <c r="W100" s="165" t="s">
        <v>1053</v>
      </c>
      <c r="X100" s="165" t="s">
        <v>1053</v>
      </c>
      <c r="Y100" s="165" t="s">
        <v>1066</v>
      </c>
      <c r="Z100" s="165" t="s">
        <v>1066</v>
      </c>
      <c r="AA100" s="165" t="s">
        <v>1066</v>
      </c>
      <c r="AB100" s="208">
        <v>43373</v>
      </c>
      <c r="AC100" s="165" t="s">
        <v>2040</v>
      </c>
      <c r="AD100" s="46"/>
    </row>
    <row r="101" spans="1:30" s="15" customFormat="1" ht="40.5" customHeight="1" x14ac:dyDescent="0.25">
      <c r="A101" s="165" t="s">
        <v>2416</v>
      </c>
      <c r="B101" s="165" t="s">
        <v>2352</v>
      </c>
      <c r="C101" s="165" t="s">
        <v>2353</v>
      </c>
      <c r="D101" s="165" t="s">
        <v>1538</v>
      </c>
      <c r="E101" s="163" t="s">
        <v>1478</v>
      </c>
      <c r="F101" s="193" t="s">
        <v>2301</v>
      </c>
      <c r="G101" s="165" t="s">
        <v>947</v>
      </c>
      <c r="H101" s="165" t="s">
        <v>416</v>
      </c>
      <c r="I101" s="165" t="s">
        <v>2033</v>
      </c>
      <c r="J101" s="193" t="s">
        <v>427</v>
      </c>
      <c r="K101" s="193" t="s">
        <v>2399</v>
      </c>
      <c r="L101" s="161">
        <v>0</v>
      </c>
      <c r="M101" s="161">
        <v>653168.86</v>
      </c>
      <c r="N101" s="161">
        <v>653168.86</v>
      </c>
      <c r="O101" s="161">
        <v>209930.54</v>
      </c>
      <c r="P101" s="161">
        <v>443238.32</v>
      </c>
      <c r="Q101" s="161">
        <v>653168.86</v>
      </c>
      <c r="R101" s="161">
        <v>653168.86</v>
      </c>
      <c r="S101" s="165" t="s">
        <v>2035</v>
      </c>
      <c r="T101" s="165" t="s">
        <v>2035</v>
      </c>
      <c r="U101" s="165" t="s">
        <v>2214</v>
      </c>
      <c r="V101" s="165" t="s">
        <v>771</v>
      </c>
      <c r="W101" s="165" t="s">
        <v>771</v>
      </c>
      <c r="X101" s="165" t="s">
        <v>771</v>
      </c>
      <c r="Y101" s="165" t="s">
        <v>810</v>
      </c>
      <c r="Z101" s="165" t="s">
        <v>810</v>
      </c>
      <c r="AA101" s="165" t="s">
        <v>810</v>
      </c>
      <c r="AB101" s="208">
        <v>43373</v>
      </c>
      <c r="AC101" s="165" t="s">
        <v>2040</v>
      </c>
      <c r="AD101" s="46"/>
    </row>
    <row r="102" spans="1:30" s="15" customFormat="1" ht="40.5" customHeight="1" x14ac:dyDescent="0.25">
      <c r="A102" s="165" t="s">
        <v>2417</v>
      </c>
      <c r="B102" s="165" t="s">
        <v>2352</v>
      </c>
      <c r="C102" s="165" t="s">
        <v>2353</v>
      </c>
      <c r="D102" s="165" t="s">
        <v>1539</v>
      </c>
      <c r="E102" s="163" t="s">
        <v>1540</v>
      </c>
      <c r="F102" s="193" t="s">
        <v>2418</v>
      </c>
      <c r="G102" s="165" t="s">
        <v>1542</v>
      </c>
      <c r="H102" s="165" t="s">
        <v>416</v>
      </c>
      <c r="I102" s="165" t="s">
        <v>2033</v>
      </c>
      <c r="J102" s="193" t="s">
        <v>427</v>
      </c>
      <c r="K102" s="193" t="s">
        <v>2367</v>
      </c>
      <c r="L102" s="161">
        <v>0</v>
      </c>
      <c r="M102" s="161">
        <v>163292.21</v>
      </c>
      <c r="N102" s="161">
        <v>163292.21</v>
      </c>
      <c r="O102" s="161">
        <v>39363.269999999997</v>
      </c>
      <c r="P102" s="161">
        <v>123928.94</v>
      </c>
      <c r="Q102" s="161">
        <v>163292.21</v>
      </c>
      <c r="R102" s="161">
        <v>163292.21</v>
      </c>
      <c r="S102" s="165" t="s">
        <v>2035</v>
      </c>
      <c r="T102" s="165" t="s">
        <v>2035</v>
      </c>
      <c r="U102" s="165" t="s">
        <v>2214</v>
      </c>
      <c r="V102" s="165" t="s">
        <v>771</v>
      </c>
      <c r="W102" s="165" t="s">
        <v>771</v>
      </c>
      <c r="X102" s="165" t="s">
        <v>771</v>
      </c>
      <c r="Y102" s="165" t="s">
        <v>810</v>
      </c>
      <c r="Z102" s="165" t="s">
        <v>810</v>
      </c>
      <c r="AA102" s="165" t="s">
        <v>810</v>
      </c>
      <c r="AB102" s="208">
        <v>43373</v>
      </c>
      <c r="AC102" s="165" t="s">
        <v>2040</v>
      </c>
      <c r="AD102" s="46"/>
    </row>
    <row r="103" spans="1:30" s="15" customFormat="1" ht="40.5" customHeight="1" x14ac:dyDescent="0.25">
      <c r="A103" s="165" t="s">
        <v>2419</v>
      </c>
      <c r="B103" s="165" t="s">
        <v>2352</v>
      </c>
      <c r="C103" s="165" t="s">
        <v>2353</v>
      </c>
      <c r="D103" s="165" t="s">
        <v>1543</v>
      </c>
      <c r="E103" s="163" t="s">
        <v>1473</v>
      </c>
      <c r="F103" s="193" t="s">
        <v>2420</v>
      </c>
      <c r="G103" s="165" t="s">
        <v>1270</v>
      </c>
      <c r="H103" s="165" t="s">
        <v>416</v>
      </c>
      <c r="I103" s="165" t="s">
        <v>2033</v>
      </c>
      <c r="J103" s="193" t="s">
        <v>427</v>
      </c>
      <c r="K103" s="193" t="s">
        <v>2364</v>
      </c>
      <c r="L103" s="161">
        <v>0</v>
      </c>
      <c r="M103" s="161">
        <v>317960.28999999998</v>
      </c>
      <c r="N103" s="161">
        <v>317960.28999999998</v>
      </c>
      <c r="O103" s="161">
        <v>137269.99</v>
      </c>
      <c r="P103" s="161">
        <v>180690.3</v>
      </c>
      <c r="Q103" s="161">
        <v>317960.28999999998</v>
      </c>
      <c r="R103" s="161">
        <v>317960.28999999998</v>
      </c>
      <c r="S103" s="165" t="s">
        <v>2035</v>
      </c>
      <c r="T103" s="165" t="s">
        <v>2035</v>
      </c>
      <c r="U103" s="165" t="s">
        <v>2214</v>
      </c>
      <c r="V103" s="165" t="s">
        <v>743</v>
      </c>
      <c r="W103" s="165" t="s">
        <v>1011</v>
      </c>
      <c r="X103" s="165" t="s">
        <v>743</v>
      </c>
      <c r="Y103" s="165" t="s">
        <v>1191</v>
      </c>
      <c r="Z103" s="165" t="s">
        <v>1546</v>
      </c>
      <c r="AA103" s="165" t="s">
        <v>1544</v>
      </c>
      <c r="AB103" s="208">
        <v>43373</v>
      </c>
      <c r="AC103" s="165" t="s">
        <v>2040</v>
      </c>
      <c r="AD103" s="46"/>
    </row>
    <row r="104" spans="1:30" s="15" customFormat="1" ht="40.5" customHeight="1" x14ac:dyDescent="0.25">
      <c r="A104" s="165" t="s">
        <v>936</v>
      </c>
      <c r="B104" s="165" t="s">
        <v>2352</v>
      </c>
      <c r="C104" s="165" t="s">
        <v>2353</v>
      </c>
      <c r="D104" s="165" t="s">
        <v>1545</v>
      </c>
      <c r="E104" s="163" t="s">
        <v>1473</v>
      </c>
      <c r="F104" s="193" t="s">
        <v>2339</v>
      </c>
      <c r="G104" s="165" t="s">
        <v>1386</v>
      </c>
      <c r="H104" s="165" t="s">
        <v>416</v>
      </c>
      <c r="I104" s="165" t="s">
        <v>2033</v>
      </c>
      <c r="J104" s="193" t="s">
        <v>427</v>
      </c>
      <c r="K104" s="193" t="s">
        <v>2364</v>
      </c>
      <c r="L104" s="161">
        <v>0</v>
      </c>
      <c r="M104" s="161">
        <v>317960.28999999998</v>
      </c>
      <c r="N104" s="161">
        <v>317960.28999999998</v>
      </c>
      <c r="O104" s="161">
        <v>137269.99</v>
      </c>
      <c r="P104" s="161">
        <v>180690.3</v>
      </c>
      <c r="Q104" s="161">
        <v>317960.28999999998</v>
      </c>
      <c r="R104" s="161">
        <v>317960.28999999998</v>
      </c>
      <c r="S104" s="165" t="s">
        <v>2035</v>
      </c>
      <c r="T104" s="165" t="s">
        <v>2035</v>
      </c>
      <c r="U104" s="165" t="s">
        <v>2214</v>
      </c>
      <c r="V104" s="165" t="s">
        <v>1011</v>
      </c>
      <c r="W104" s="165" t="s">
        <v>1011</v>
      </c>
      <c r="X104" s="165" t="s">
        <v>1011</v>
      </c>
      <c r="Y104" s="165" t="s">
        <v>1546</v>
      </c>
      <c r="Z104" s="165" t="s">
        <v>1546</v>
      </c>
      <c r="AA104" s="165" t="s">
        <v>1546</v>
      </c>
      <c r="AB104" s="208">
        <v>43373</v>
      </c>
      <c r="AC104" s="165" t="s">
        <v>2040</v>
      </c>
      <c r="AD104" s="46"/>
    </row>
    <row r="105" spans="1:30" s="15" customFormat="1" ht="40.5" customHeight="1" x14ac:dyDescent="0.25">
      <c r="A105" s="165" t="s">
        <v>968</v>
      </c>
      <c r="B105" s="165" t="s">
        <v>2352</v>
      </c>
      <c r="C105" s="165" t="s">
        <v>2353</v>
      </c>
      <c r="D105" s="165" t="s">
        <v>1547</v>
      </c>
      <c r="E105" s="163" t="s">
        <v>1548</v>
      </c>
      <c r="F105" s="193" t="s">
        <v>2421</v>
      </c>
      <c r="G105" s="165" t="s">
        <v>1550</v>
      </c>
      <c r="H105" s="165" t="s">
        <v>416</v>
      </c>
      <c r="I105" s="165" t="s">
        <v>2033</v>
      </c>
      <c r="J105" s="193" t="s">
        <v>427</v>
      </c>
      <c r="K105" s="193" t="s">
        <v>2364</v>
      </c>
      <c r="L105" s="161">
        <v>0</v>
      </c>
      <c r="M105" s="161">
        <v>319757.94</v>
      </c>
      <c r="N105" s="161">
        <v>319757.94</v>
      </c>
      <c r="O105" s="161">
        <v>147896.06</v>
      </c>
      <c r="P105" s="161">
        <v>171861.88</v>
      </c>
      <c r="Q105" s="161">
        <v>319757.94</v>
      </c>
      <c r="R105" s="161">
        <v>319757.94</v>
      </c>
      <c r="S105" s="165" t="s">
        <v>2035</v>
      </c>
      <c r="T105" s="165" t="s">
        <v>2035</v>
      </c>
      <c r="U105" s="165" t="s">
        <v>2214</v>
      </c>
      <c r="V105" s="165" t="s">
        <v>1180</v>
      </c>
      <c r="W105" s="165" t="s">
        <v>1180</v>
      </c>
      <c r="X105" s="165" t="s">
        <v>1180</v>
      </c>
      <c r="Y105" s="165" t="s">
        <v>1181</v>
      </c>
      <c r="Z105" s="165" t="s">
        <v>1181</v>
      </c>
      <c r="AA105" s="165" t="s">
        <v>1181</v>
      </c>
      <c r="AB105" s="208">
        <v>43373</v>
      </c>
      <c r="AC105" s="165" t="s">
        <v>2040</v>
      </c>
      <c r="AD105" s="46"/>
    </row>
    <row r="106" spans="1:30" s="15" customFormat="1" ht="40.5" customHeight="1" x14ac:dyDescent="0.25">
      <c r="A106" s="165" t="s">
        <v>1625</v>
      </c>
      <c r="B106" s="165" t="s">
        <v>2352</v>
      </c>
      <c r="C106" s="165" t="s">
        <v>2353</v>
      </c>
      <c r="D106" s="165" t="s">
        <v>1551</v>
      </c>
      <c r="E106" s="163" t="s">
        <v>1473</v>
      </c>
      <c r="F106" s="193" t="s">
        <v>2422</v>
      </c>
      <c r="G106" s="165" t="s">
        <v>1553</v>
      </c>
      <c r="H106" s="165" t="s">
        <v>416</v>
      </c>
      <c r="I106" s="165" t="s">
        <v>2033</v>
      </c>
      <c r="J106" s="193" t="s">
        <v>427</v>
      </c>
      <c r="K106" s="193" t="s">
        <v>2364</v>
      </c>
      <c r="L106" s="161">
        <v>0</v>
      </c>
      <c r="M106" s="161">
        <v>320992.88</v>
      </c>
      <c r="N106" s="161">
        <v>320992.88</v>
      </c>
      <c r="O106" s="161">
        <v>0</v>
      </c>
      <c r="P106" s="161">
        <v>320992.88</v>
      </c>
      <c r="Q106" s="161">
        <v>320992.88</v>
      </c>
      <c r="R106" s="161">
        <v>320992.88</v>
      </c>
      <c r="S106" s="165" t="s">
        <v>2035</v>
      </c>
      <c r="T106" s="165" t="s">
        <v>2035</v>
      </c>
      <c r="U106" s="165" t="s">
        <v>2214</v>
      </c>
      <c r="V106" s="165" t="s">
        <v>1053</v>
      </c>
      <c r="W106" s="165" t="s">
        <v>1053</v>
      </c>
      <c r="X106" s="165" t="s">
        <v>1053</v>
      </c>
      <c r="Y106" s="165" t="s">
        <v>806</v>
      </c>
      <c r="Z106" s="165" t="s">
        <v>806</v>
      </c>
      <c r="AA106" s="165" t="s">
        <v>806</v>
      </c>
      <c r="AB106" s="208">
        <v>43373</v>
      </c>
      <c r="AC106" s="165" t="s">
        <v>2040</v>
      </c>
      <c r="AD106" s="46"/>
    </row>
    <row r="107" spans="1:30" s="15" customFormat="1" ht="40.5" customHeight="1" x14ac:dyDescent="0.25">
      <c r="A107" s="165" t="s">
        <v>1628</v>
      </c>
      <c r="B107" s="165" t="s">
        <v>2352</v>
      </c>
      <c r="C107" s="165" t="s">
        <v>2353</v>
      </c>
      <c r="D107" s="165" t="s">
        <v>1554</v>
      </c>
      <c r="E107" s="163" t="s">
        <v>1540</v>
      </c>
      <c r="F107" s="193" t="s">
        <v>2423</v>
      </c>
      <c r="G107" s="165" t="s">
        <v>928</v>
      </c>
      <c r="H107" s="165" t="s">
        <v>416</v>
      </c>
      <c r="I107" s="165" t="s">
        <v>2033</v>
      </c>
      <c r="J107" s="193" t="s">
        <v>427</v>
      </c>
      <c r="K107" s="193" t="s">
        <v>2364</v>
      </c>
      <c r="L107" s="161">
        <v>0</v>
      </c>
      <c r="M107" s="161">
        <v>317482.37</v>
      </c>
      <c r="N107" s="161">
        <v>317482.37</v>
      </c>
      <c r="O107" s="161">
        <v>124208.74</v>
      </c>
      <c r="P107" s="161">
        <v>193273.63</v>
      </c>
      <c r="Q107" s="161">
        <v>317482.37</v>
      </c>
      <c r="R107" s="161">
        <v>317482.37</v>
      </c>
      <c r="S107" s="165" t="s">
        <v>2035</v>
      </c>
      <c r="T107" s="165" t="s">
        <v>2035</v>
      </c>
      <c r="U107" s="165" t="s">
        <v>2214</v>
      </c>
      <c r="V107" s="165" t="s">
        <v>771</v>
      </c>
      <c r="W107" s="165" t="s">
        <v>771</v>
      </c>
      <c r="X107" s="165" t="s">
        <v>771</v>
      </c>
      <c r="Y107" s="165" t="s">
        <v>974</v>
      </c>
      <c r="Z107" s="165" t="s">
        <v>974</v>
      </c>
      <c r="AA107" s="165" t="s">
        <v>974</v>
      </c>
      <c r="AB107" s="208">
        <v>43373</v>
      </c>
      <c r="AC107" s="165" t="s">
        <v>2040</v>
      </c>
      <c r="AD107" s="46"/>
    </row>
    <row r="108" spans="1:30" s="15" customFormat="1" ht="40.5" customHeight="1" x14ac:dyDescent="0.25">
      <c r="A108" s="165" t="s">
        <v>2424</v>
      </c>
      <c r="B108" s="165" t="s">
        <v>2352</v>
      </c>
      <c r="C108" s="165" t="s">
        <v>2353</v>
      </c>
      <c r="D108" s="165" t="s">
        <v>1555</v>
      </c>
      <c r="E108" s="163" t="s">
        <v>1556</v>
      </c>
      <c r="F108" s="193" t="s">
        <v>2425</v>
      </c>
      <c r="G108" s="165" t="s">
        <v>931</v>
      </c>
      <c r="H108" s="165" t="s">
        <v>416</v>
      </c>
      <c r="I108" s="165" t="s">
        <v>2033</v>
      </c>
      <c r="J108" s="193" t="s">
        <v>427</v>
      </c>
      <c r="K108" s="193" t="s">
        <v>2364</v>
      </c>
      <c r="L108" s="161">
        <v>0</v>
      </c>
      <c r="M108" s="161">
        <v>317202.23</v>
      </c>
      <c r="N108" s="161">
        <v>317202.23</v>
      </c>
      <c r="O108" s="161">
        <v>194231.33</v>
      </c>
      <c r="P108" s="161">
        <v>122970.9</v>
      </c>
      <c r="Q108" s="161">
        <v>317202.23</v>
      </c>
      <c r="R108" s="161">
        <v>317202.23</v>
      </c>
      <c r="S108" s="165" t="s">
        <v>2035</v>
      </c>
      <c r="T108" s="165" t="s">
        <v>2035</v>
      </c>
      <c r="U108" s="165" t="s">
        <v>2214</v>
      </c>
      <c r="V108" s="165" t="s">
        <v>1053</v>
      </c>
      <c r="W108" s="165" t="s">
        <v>1053</v>
      </c>
      <c r="X108" s="165" t="s">
        <v>1053</v>
      </c>
      <c r="Y108" s="165" t="s">
        <v>806</v>
      </c>
      <c r="Z108" s="165" t="s">
        <v>806</v>
      </c>
      <c r="AA108" s="165" t="s">
        <v>806</v>
      </c>
      <c r="AB108" s="208">
        <v>43373</v>
      </c>
      <c r="AC108" s="165" t="s">
        <v>2426</v>
      </c>
      <c r="AD108" s="46"/>
    </row>
    <row r="109" spans="1:30" s="15" customFormat="1" ht="40.5" customHeight="1" x14ac:dyDescent="0.25">
      <c r="A109" s="165" t="s">
        <v>1341</v>
      </c>
      <c r="B109" s="165" t="s">
        <v>2352</v>
      </c>
      <c r="C109" s="165" t="s">
        <v>2353</v>
      </c>
      <c r="D109" s="165" t="s">
        <v>1557</v>
      </c>
      <c r="E109" s="163" t="s">
        <v>1473</v>
      </c>
      <c r="F109" s="193" t="s">
        <v>2427</v>
      </c>
      <c r="G109" s="165" t="s">
        <v>1559</v>
      </c>
      <c r="H109" s="165" t="s">
        <v>416</v>
      </c>
      <c r="I109" s="165" t="s">
        <v>2033</v>
      </c>
      <c r="J109" s="193" t="s">
        <v>427</v>
      </c>
      <c r="K109" s="193" t="s">
        <v>2364</v>
      </c>
      <c r="L109" s="161">
        <v>0</v>
      </c>
      <c r="M109" s="161">
        <v>317960.28999999998</v>
      </c>
      <c r="N109" s="161">
        <v>317960.28999999998</v>
      </c>
      <c r="O109" s="161">
        <v>317960.28999999998</v>
      </c>
      <c r="P109" s="161">
        <v>0</v>
      </c>
      <c r="Q109" s="161">
        <v>317960.28999999998</v>
      </c>
      <c r="R109" s="161">
        <v>317960.28999999998</v>
      </c>
      <c r="S109" s="165" t="s">
        <v>2035</v>
      </c>
      <c r="T109" s="165" t="s">
        <v>2035</v>
      </c>
      <c r="U109" s="165" t="s">
        <v>2214</v>
      </c>
      <c r="V109" s="165" t="s">
        <v>1011</v>
      </c>
      <c r="W109" s="165" t="s">
        <v>1011</v>
      </c>
      <c r="X109" s="165" t="s">
        <v>1011</v>
      </c>
      <c r="Y109" s="165" t="s">
        <v>1546</v>
      </c>
      <c r="Z109" s="165" t="s">
        <v>1546</v>
      </c>
      <c r="AA109" s="165" t="s">
        <v>1546</v>
      </c>
      <c r="AB109" s="208">
        <v>43281</v>
      </c>
      <c r="AC109" s="165" t="s">
        <v>2040</v>
      </c>
      <c r="AD109" s="46"/>
    </row>
    <row r="110" spans="1:30" s="15" customFormat="1" ht="40.5" customHeight="1" x14ac:dyDescent="0.25">
      <c r="A110" s="165" t="s">
        <v>1659</v>
      </c>
      <c r="B110" s="165" t="s">
        <v>2352</v>
      </c>
      <c r="C110" s="165" t="s">
        <v>2353</v>
      </c>
      <c r="D110" s="165" t="s">
        <v>1560</v>
      </c>
      <c r="E110" s="163" t="s">
        <v>1561</v>
      </c>
      <c r="F110" s="193" t="s">
        <v>2204</v>
      </c>
      <c r="G110" s="165" t="s">
        <v>665</v>
      </c>
      <c r="H110" s="165" t="s">
        <v>416</v>
      </c>
      <c r="I110" s="165" t="s">
        <v>2033</v>
      </c>
      <c r="J110" s="193" t="s">
        <v>427</v>
      </c>
      <c r="K110" s="193" t="s">
        <v>2367</v>
      </c>
      <c r="L110" s="161">
        <v>0</v>
      </c>
      <c r="M110" s="161">
        <v>158980.26</v>
      </c>
      <c r="N110" s="161">
        <v>158980.26</v>
      </c>
      <c r="O110" s="161">
        <v>91017.14</v>
      </c>
      <c r="P110" s="161">
        <v>67963.12</v>
      </c>
      <c r="Q110" s="161">
        <v>158980.26</v>
      </c>
      <c r="R110" s="161">
        <v>158980.26</v>
      </c>
      <c r="S110" s="165" t="s">
        <v>2035</v>
      </c>
      <c r="T110" s="165" t="s">
        <v>2035</v>
      </c>
      <c r="U110" s="165" t="s">
        <v>2214</v>
      </c>
      <c r="V110" s="165" t="s">
        <v>1033</v>
      </c>
      <c r="W110" s="165" t="s">
        <v>1033</v>
      </c>
      <c r="X110" s="165" t="s">
        <v>1033</v>
      </c>
      <c r="Y110" s="165" t="s">
        <v>1562</v>
      </c>
      <c r="Z110" s="165" t="s">
        <v>1562</v>
      </c>
      <c r="AA110" s="165" t="s">
        <v>1562</v>
      </c>
      <c r="AB110" s="208">
        <v>43373</v>
      </c>
      <c r="AC110" s="165" t="s">
        <v>2040</v>
      </c>
      <c r="AD110" s="46"/>
    </row>
    <row r="111" spans="1:30" s="15" customFormat="1" ht="40.5" customHeight="1" x14ac:dyDescent="0.25">
      <c r="A111" s="165" t="s">
        <v>2428</v>
      </c>
      <c r="B111" s="165" t="s">
        <v>2352</v>
      </c>
      <c r="C111" s="165" t="s">
        <v>2353</v>
      </c>
      <c r="D111" s="165" t="s">
        <v>1563</v>
      </c>
      <c r="E111" s="163" t="s">
        <v>1564</v>
      </c>
      <c r="F111" s="193" t="s">
        <v>2204</v>
      </c>
      <c r="G111" s="165" t="s">
        <v>665</v>
      </c>
      <c r="H111" s="165" t="s">
        <v>416</v>
      </c>
      <c r="I111" s="165" t="s">
        <v>2033</v>
      </c>
      <c r="J111" s="193" t="s">
        <v>427</v>
      </c>
      <c r="K111" s="193" t="s">
        <v>2367</v>
      </c>
      <c r="L111" s="161">
        <v>0</v>
      </c>
      <c r="M111" s="161">
        <v>158980.26</v>
      </c>
      <c r="N111" s="161">
        <v>158980.26</v>
      </c>
      <c r="O111" s="161">
        <v>91017.14</v>
      </c>
      <c r="P111" s="161">
        <v>67963.12</v>
      </c>
      <c r="Q111" s="161">
        <v>158980.26</v>
      </c>
      <c r="R111" s="161">
        <v>158980.26</v>
      </c>
      <c r="S111" s="165" t="s">
        <v>2035</v>
      </c>
      <c r="T111" s="165" t="s">
        <v>2035</v>
      </c>
      <c r="U111" s="165" t="s">
        <v>2214</v>
      </c>
      <c r="V111" s="165" t="s">
        <v>1033</v>
      </c>
      <c r="W111" s="165" t="s">
        <v>1033</v>
      </c>
      <c r="X111" s="165" t="s">
        <v>1033</v>
      </c>
      <c r="Y111" s="165" t="s">
        <v>1562</v>
      </c>
      <c r="Z111" s="165" t="s">
        <v>1562</v>
      </c>
      <c r="AA111" s="165" t="s">
        <v>1562</v>
      </c>
      <c r="AB111" s="208">
        <v>43373</v>
      </c>
      <c r="AC111" s="165" t="s">
        <v>2040</v>
      </c>
      <c r="AD111" s="46"/>
    </row>
    <row r="112" spans="1:30" s="15" customFormat="1" ht="40.5" customHeight="1" x14ac:dyDescent="0.25">
      <c r="A112" s="165" t="s">
        <v>2429</v>
      </c>
      <c r="B112" s="165" t="s">
        <v>2352</v>
      </c>
      <c r="C112" s="165" t="s">
        <v>2353</v>
      </c>
      <c r="D112" s="165" t="s">
        <v>1565</v>
      </c>
      <c r="E112" s="163" t="s">
        <v>1566</v>
      </c>
      <c r="F112" s="193" t="s">
        <v>2430</v>
      </c>
      <c r="G112" s="165" t="s">
        <v>1223</v>
      </c>
      <c r="H112" s="165" t="s">
        <v>416</v>
      </c>
      <c r="I112" s="165" t="s">
        <v>2033</v>
      </c>
      <c r="J112" s="193" t="s">
        <v>427</v>
      </c>
      <c r="K112" s="193" t="s">
        <v>2364</v>
      </c>
      <c r="L112" s="161">
        <v>0</v>
      </c>
      <c r="M112" s="161">
        <v>320234.7</v>
      </c>
      <c r="N112" s="161">
        <v>320234.7</v>
      </c>
      <c r="O112" s="161">
        <v>0</v>
      </c>
      <c r="P112" s="161">
        <v>320234.7</v>
      </c>
      <c r="Q112" s="161">
        <v>320234.7</v>
      </c>
      <c r="R112" s="161">
        <v>320234.7</v>
      </c>
      <c r="S112" s="165" t="s">
        <v>2035</v>
      </c>
      <c r="T112" s="165" t="s">
        <v>2035</v>
      </c>
      <c r="U112" s="165" t="s">
        <v>2214</v>
      </c>
      <c r="V112" s="165" t="s">
        <v>1033</v>
      </c>
      <c r="W112" s="165" t="s">
        <v>1033</v>
      </c>
      <c r="X112" s="165" t="s">
        <v>1033</v>
      </c>
      <c r="Y112" s="165" t="s">
        <v>1032</v>
      </c>
      <c r="Z112" s="165" t="s">
        <v>1032</v>
      </c>
      <c r="AA112" s="165" t="s">
        <v>1032</v>
      </c>
      <c r="AB112" s="208">
        <v>43373</v>
      </c>
      <c r="AC112" s="165" t="s">
        <v>2040</v>
      </c>
      <c r="AD112" s="46"/>
    </row>
    <row r="113" spans="1:30" s="15" customFormat="1" ht="40.5" customHeight="1" x14ac:dyDescent="0.25">
      <c r="A113" s="165" t="s">
        <v>2431</v>
      </c>
      <c r="B113" s="165" t="s">
        <v>2352</v>
      </c>
      <c r="C113" s="165" t="s">
        <v>2353</v>
      </c>
      <c r="D113" s="165" t="s">
        <v>1567</v>
      </c>
      <c r="E113" s="163" t="s">
        <v>1473</v>
      </c>
      <c r="F113" s="193" t="s">
        <v>2432</v>
      </c>
      <c r="G113" s="165" t="s">
        <v>1569</v>
      </c>
      <c r="H113" s="165" t="s">
        <v>416</v>
      </c>
      <c r="I113" s="165" t="s">
        <v>2033</v>
      </c>
      <c r="J113" s="193" t="s">
        <v>427</v>
      </c>
      <c r="K113" s="193" t="s">
        <v>2367</v>
      </c>
      <c r="L113" s="161">
        <v>0</v>
      </c>
      <c r="M113" s="161">
        <v>158980.26</v>
      </c>
      <c r="N113" s="161">
        <v>158980.26</v>
      </c>
      <c r="O113" s="161">
        <v>115957.6</v>
      </c>
      <c r="P113" s="161">
        <v>43022.66</v>
      </c>
      <c r="Q113" s="161">
        <v>158980.26</v>
      </c>
      <c r="R113" s="161">
        <v>158980.26</v>
      </c>
      <c r="S113" s="165" t="s">
        <v>2035</v>
      </c>
      <c r="T113" s="165" t="s">
        <v>2035</v>
      </c>
      <c r="U113" s="165" t="s">
        <v>2214</v>
      </c>
      <c r="V113" s="165" t="s">
        <v>1033</v>
      </c>
      <c r="W113" s="165" t="s">
        <v>1033</v>
      </c>
      <c r="X113" s="165" t="s">
        <v>1033</v>
      </c>
      <c r="Y113" s="165" t="s">
        <v>1570</v>
      </c>
      <c r="Z113" s="165" t="s">
        <v>1570</v>
      </c>
      <c r="AA113" s="165" t="s">
        <v>1570</v>
      </c>
      <c r="AB113" s="208">
        <v>43373</v>
      </c>
      <c r="AC113" s="165" t="s">
        <v>2040</v>
      </c>
      <c r="AD113" s="46"/>
    </row>
    <row r="114" spans="1:30" s="15" customFormat="1" ht="40.5" customHeight="1" x14ac:dyDescent="0.25">
      <c r="A114" s="165" t="s">
        <v>1600</v>
      </c>
      <c r="B114" s="165" t="s">
        <v>2352</v>
      </c>
      <c r="C114" s="165" t="s">
        <v>2353</v>
      </c>
      <c r="D114" s="165" t="s">
        <v>1571</v>
      </c>
      <c r="E114" s="163" t="s">
        <v>1473</v>
      </c>
      <c r="F114" s="193" t="s">
        <v>2433</v>
      </c>
      <c r="G114" s="165" t="s">
        <v>1573</v>
      </c>
      <c r="H114" s="165" t="s">
        <v>416</v>
      </c>
      <c r="I114" s="165" t="s">
        <v>2033</v>
      </c>
      <c r="J114" s="193" t="s">
        <v>427</v>
      </c>
      <c r="K114" s="193" t="s">
        <v>2367</v>
      </c>
      <c r="L114" s="161">
        <v>0</v>
      </c>
      <c r="M114" s="161">
        <v>158980.26</v>
      </c>
      <c r="N114" s="161">
        <v>158980.26</v>
      </c>
      <c r="O114" s="161">
        <v>115957.6</v>
      </c>
      <c r="P114" s="161">
        <v>43022.66</v>
      </c>
      <c r="Q114" s="161">
        <v>158980.26</v>
      </c>
      <c r="R114" s="161">
        <v>158980.26</v>
      </c>
      <c r="S114" s="165" t="s">
        <v>2035</v>
      </c>
      <c r="T114" s="165" t="s">
        <v>2035</v>
      </c>
      <c r="U114" s="165" t="s">
        <v>2214</v>
      </c>
      <c r="V114" s="165" t="s">
        <v>1033</v>
      </c>
      <c r="W114" s="165" t="s">
        <v>1033</v>
      </c>
      <c r="X114" s="165" t="s">
        <v>1033</v>
      </c>
      <c r="Y114" s="165" t="s">
        <v>1570</v>
      </c>
      <c r="Z114" s="165" t="s">
        <v>1570</v>
      </c>
      <c r="AA114" s="165" t="s">
        <v>1570</v>
      </c>
      <c r="AB114" s="208">
        <v>43373</v>
      </c>
      <c r="AC114" s="165" t="s">
        <v>2040</v>
      </c>
      <c r="AD114" s="46"/>
    </row>
    <row r="115" spans="1:30" s="15" customFormat="1" ht="40.5" customHeight="1" x14ac:dyDescent="0.25">
      <c r="A115" s="165" t="s">
        <v>1653</v>
      </c>
      <c r="B115" s="165" t="s">
        <v>2352</v>
      </c>
      <c r="C115" s="165" t="s">
        <v>2353</v>
      </c>
      <c r="D115" s="165" t="s">
        <v>1574</v>
      </c>
      <c r="E115" s="163" t="s">
        <v>1473</v>
      </c>
      <c r="F115" s="193" t="s">
        <v>2434</v>
      </c>
      <c r="G115" s="165" t="s">
        <v>1197</v>
      </c>
      <c r="H115" s="165" t="s">
        <v>416</v>
      </c>
      <c r="I115" s="165" t="s">
        <v>2033</v>
      </c>
      <c r="J115" s="193" t="s">
        <v>427</v>
      </c>
      <c r="K115" s="193" t="s">
        <v>2375</v>
      </c>
      <c r="L115" s="161">
        <v>0</v>
      </c>
      <c r="M115" s="161">
        <v>486037.68</v>
      </c>
      <c r="N115" s="161">
        <v>486037.68</v>
      </c>
      <c r="O115" s="161">
        <v>164882.23000000001</v>
      </c>
      <c r="P115" s="161">
        <v>321155.45</v>
      </c>
      <c r="Q115" s="161">
        <v>486037.68</v>
      </c>
      <c r="R115" s="161">
        <v>486037.68</v>
      </c>
      <c r="S115" s="165" t="s">
        <v>2035</v>
      </c>
      <c r="T115" s="165" t="s">
        <v>2035</v>
      </c>
      <c r="U115" s="165" t="s">
        <v>2214</v>
      </c>
      <c r="V115" s="165" t="s">
        <v>1033</v>
      </c>
      <c r="W115" s="165" t="s">
        <v>1033</v>
      </c>
      <c r="X115" s="165" t="s">
        <v>1033</v>
      </c>
      <c r="Y115" s="165" t="s">
        <v>1032</v>
      </c>
      <c r="Z115" s="165" t="s">
        <v>1032</v>
      </c>
      <c r="AA115" s="165" t="s">
        <v>1032</v>
      </c>
      <c r="AB115" s="208">
        <v>43373</v>
      </c>
      <c r="AC115" s="165" t="s">
        <v>2040</v>
      </c>
      <c r="AD115" s="46"/>
    </row>
    <row r="116" spans="1:30" s="15" customFormat="1" ht="40.5" customHeight="1" x14ac:dyDescent="0.25">
      <c r="A116" s="165" t="s">
        <v>2435</v>
      </c>
      <c r="B116" s="165" t="s">
        <v>2352</v>
      </c>
      <c r="C116" s="165" t="s">
        <v>2353</v>
      </c>
      <c r="D116" s="165" t="s">
        <v>1575</v>
      </c>
      <c r="E116" s="163" t="s">
        <v>1473</v>
      </c>
      <c r="F116" s="193" t="s">
        <v>2436</v>
      </c>
      <c r="G116" s="165" t="s">
        <v>1577</v>
      </c>
      <c r="H116" s="165" t="s">
        <v>416</v>
      </c>
      <c r="I116" s="165" t="s">
        <v>2033</v>
      </c>
      <c r="J116" s="193" t="s">
        <v>427</v>
      </c>
      <c r="K116" s="193" t="s">
        <v>2364</v>
      </c>
      <c r="L116" s="161">
        <v>0</v>
      </c>
      <c r="M116" s="161">
        <v>324025.12</v>
      </c>
      <c r="N116" s="161">
        <v>324025.12</v>
      </c>
      <c r="O116" s="161">
        <v>109921.48</v>
      </c>
      <c r="P116" s="161">
        <v>214103.64</v>
      </c>
      <c r="Q116" s="161">
        <v>324025.12</v>
      </c>
      <c r="R116" s="161">
        <v>324025.12</v>
      </c>
      <c r="S116" s="165" t="s">
        <v>2035</v>
      </c>
      <c r="T116" s="165" t="s">
        <v>2035</v>
      </c>
      <c r="U116" s="165" t="s">
        <v>2214</v>
      </c>
      <c r="V116" s="165" t="s">
        <v>1033</v>
      </c>
      <c r="W116" s="165" t="s">
        <v>1033</v>
      </c>
      <c r="X116" s="165" t="s">
        <v>1033</v>
      </c>
      <c r="Y116" s="165" t="s">
        <v>1032</v>
      </c>
      <c r="Z116" s="165" t="s">
        <v>1032</v>
      </c>
      <c r="AA116" s="165" t="s">
        <v>1032</v>
      </c>
      <c r="AB116" s="208">
        <v>43373</v>
      </c>
      <c r="AC116" s="165" t="s">
        <v>2040</v>
      </c>
      <c r="AD116" s="46"/>
    </row>
    <row r="117" spans="1:30" s="15" customFormat="1" ht="40.5" customHeight="1" x14ac:dyDescent="0.25">
      <c r="A117" s="165" t="s">
        <v>2437</v>
      </c>
      <c r="B117" s="165" t="s">
        <v>2352</v>
      </c>
      <c r="C117" s="165" t="s">
        <v>2353</v>
      </c>
      <c r="D117" s="165" t="s">
        <v>1578</v>
      </c>
      <c r="E117" s="163" t="s">
        <v>1473</v>
      </c>
      <c r="F117" s="193" t="s">
        <v>2438</v>
      </c>
      <c r="G117" s="165" t="s">
        <v>1580</v>
      </c>
      <c r="H117" s="165" t="s">
        <v>416</v>
      </c>
      <c r="I117" s="165" t="s">
        <v>2033</v>
      </c>
      <c r="J117" s="193" t="s">
        <v>427</v>
      </c>
      <c r="K117" s="193" t="s">
        <v>2375</v>
      </c>
      <c r="L117" s="161">
        <v>0</v>
      </c>
      <c r="M117" s="161">
        <v>486037.84</v>
      </c>
      <c r="N117" s="161">
        <v>486037.84</v>
      </c>
      <c r="O117" s="161">
        <v>437351.96</v>
      </c>
      <c r="P117" s="161">
        <v>48685.88</v>
      </c>
      <c r="Q117" s="161">
        <v>486037.84</v>
      </c>
      <c r="R117" s="161">
        <v>486037.84</v>
      </c>
      <c r="S117" s="165" t="s">
        <v>2035</v>
      </c>
      <c r="T117" s="165" t="s">
        <v>2035</v>
      </c>
      <c r="U117" s="165" t="s">
        <v>2214</v>
      </c>
      <c r="V117" s="165" t="s">
        <v>1011</v>
      </c>
      <c r="W117" s="165" t="s">
        <v>1011</v>
      </c>
      <c r="X117" s="165" t="s">
        <v>1011</v>
      </c>
      <c r="Y117" s="165" t="s">
        <v>1581</v>
      </c>
      <c r="Z117" s="165" t="s">
        <v>1581</v>
      </c>
      <c r="AA117" s="165" t="s">
        <v>1581</v>
      </c>
      <c r="AB117" s="208">
        <v>43373</v>
      </c>
      <c r="AC117" s="165" t="s">
        <v>2040</v>
      </c>
      <c r="AD117" s="46"/>
    </row>
    <row r="118" spans="1:30" s="15" customFormat="1" ht="40.5" customHeight="1" x14ac:dyDescent="0.25">
      <c r="A118" s="165" t="s">
        <v>1060</v>
      </c>
      <c r="B118" s="165" t="s">
        <v>2352</v>
      </c>
      <c r="C118" s="165" t="s">
        <v>2353</v>
      </c>
      <c r="D118" s="165" t="s">
        <v>1582</v>
      </c>
      <c r="E118" s="163" t="s">
        <v>1478</v>
      </c>
      <c r="F118" s="193" t="s">
        <v>2439</v>
      </c>
      <c r="G118" s="165" t="s">
        <v>1584</v>
      </c>
      <c r="H118" s="165" t="s">
        <v>416</v>
      </c>
      <c r="I118" s="165" t="s">
        <v>2033</v>
      </c>
      <c r="J118" s="193" t="s">
        <v>427</v>
      </c>
      <c r="K118" s="193" t="s">
        <v>2364</v>
      </c>
      <c r="L118" s="161">
        <v>0</v>
      </c>
      <c r="M118" s="161">
        <v>324025.23</v>
      </c>
      <c r="N118" s="161">
        <v>324025.23</v>
      </c>
      <c r="O118" s="161">
        <v>291567.96999999997</v>
      </c>
      <c r="P118" s="161">
        <v>32457.26</v>
      </c>
      <c r="Q118" s="161">
        <v>324025.23</v>
      </c>
      <c r="R118" s="161">
        <v>324025.23</v>
      </c>
      <c r="S118" s="165" t="s">
        <v>2035</v>
      </c>
      <c r="T118" s="165" t="s">
        <v>2035</v>
      </c>
      <c r="U118" s="165" t="s">
        <v>2214</v>
      </c>
      <c r="V118" s="165" t="s">
        <v>2440</v>
      </c>
      <c r="W118" s="165" t="s">
        <v>1011</v>
      </c>
      <c r="X118" s="165" t="s">
        <v>1011</v>
      </c>
      <c r="Y118" s="165" t="s">
        <v>1581</v>
      </c>
      <c r="Z118" s="165" t="s">
        <v>1581</v>
      </c>
      <c r="AA118" s="165" t="s">
        <v>1581</v>
      </c>
      <c r="AB118" s="208">
        <v>43373</v>
      </c>
      <c r="AC118" s="165" t="s">
        <v>2040</v>
      </c>
      <c r="AD118" s="46"/>
    </row>
    <row r="119" spans="1:30" s="15" customFormat="1" ht="40.5" customHeight="1" x14ac:dyDescent="0.25">
      <c r="A119" s="165" t="s">
        <v>2441</v>
      </c>
      <c r="B119" s="165" t="s">
        <v>2352</v>
      </c>
      <c r="C119" s="165" t="s">
        <v>2353</v>
      </c>
      <c r="D119" s="165" t="s">
        <v>1585</v>
      </c>
      <c r="E119" s="163" t="s">
        <v>1473</v>
      </c>
      <c r="F119" s="193" t="s">
        <v>2442</v>
      </c>
      <c r="G119" s="165" t="s">
        <v>1587</v>
      </c>
      <c r="H119" s="165" t="s">
        <v>416</v>
      </c>
      <c r="I119" s="165" t="s">
        <v>2033</v>
      </c>
      <c r="J119" s="193" t="s">
        <v>427</v>
      </c>
      <c r="K119" s="193" t="s">
        <v>2399</v>
      </c>
      <c r="L119" s="161">
        <v>0</v>
      </c>
      <c r="M119" s="161">
        <v>650476.26</v>
      </c>
      <c r="N119" s="161">
        <v>650476.26</v>
      </c>
      <c r="O119" s="161">
        <v>249134.59</v>
      </c>
      <c r="P119" s="161">
        <v>401341.67</v>
      </c>
      <c r="Q119" s="161">
        <v>650476.26</v>
      </c>
      <c r="R119" s="161">
        <v>650476.26</v>
      </c>
      <c r="S119" s="165" t="s">
        <v>2035</v>
      </c>
      <c r="T119" s="165" t="s">
        <v>2035</v>
      </c>
      <c r="U119" s="165" t="s">
        <v>2214</v>
      </c>
      <c r="V119" s="165" t="s">
        <v>1033</v>
      </c>
      <c r="W119" s="165" t="s">
        <v>1033</v>
      </c>
      <c r="X119" s="165" t="s">
        <v>1033</v>
      </c>
      <c r="Y119" s="165" t="s">
        <v>1032</v>
      </c>
      <c r="Z119" s="165" t="s">
        <v>1032</v>
      </c>
      <c r="AA119" s="165" t="s">
        <v>1032</v>
      </c>
      <c r="AB119" s="208">
        <v>43373</v>
      </c>
      <c r="AC119" s="165" t="s">
        <v>2040</v>
      </c>
      <c r="AD119" s="46"/>
    </row>
    <row r="120" spans="1:30" s="15" customFormat="1" ht="40.5" customHeight="1" x14ac:dyDescent="0.25">
      <c r="A120" s="165" t="s">
        <v>2443</v>
      </c>
      <c r="B120" s="165" t="s">
        <v>2352</v>
      </c>
      <c r="C120" s="165" t="s">
        <v>2353</v>
      </c>
      <c r="D120" s="165" t="s">
        <v>1588</v>
      </c>
      <c r="E120" s="163" t="s">
        <v>1473</v>
      </c>
      <c r="F120" s="193" t="s">
        <v>2444</v>
      </c>
      <c r="G120" s="165" t="s">
        <v>1590</v>
      </c>
      <c r="H120" s="165" t="s">
        <v>416</v>
      </c>
      <c r="I120" s="165" t="s">
        <v>2033</v>
      </c>
      <c r="J120" s="193" t="s">
        <v>427</v>
      </c>
      <c r="K120" s="193" t="s">
        <v>2399</v>
      </c>
      <c r="L120" s="161">
        <v>0</v>
      </c>
      <c r="M120" s="161">
        <v>647100.65</v>
      </c>
      <c r="N120" s="161">
        <v>647100.65</v>
      </c>
      <c r="O120" s="161">
        <v>112111.45</v>
      </c>
      <c r="P120" s="161">
        <v>534989.19999999995</v>
      </c>
      <c r="Q120" s="161">
        <v>647100.65</v>
      </c>
      <c r="R120" s="161">
        <v>647100.65</v>
      </c>
      <c r="S120" s="165" t="s">
        <v>2035</v>
      </c>
      <c r="T120" s="165" t="s">
        <v>2035</v>
      </c>
      <c r="U120" s="165" t="s">
        <v>2214</v>
      </c>
      <c r="V120" s="165" t="s">
        <v>1180</v>
      </c>
      <c r="W120" s="165" t="s">
        <v>1180</v>
      </c>
      <c r="X120" s="165" t="s">
        <v>1180</v>
      </c>
      <c r="Y120" s="165" t="s">
        <v>1181</v>
      </c>
      <c r="Z120" s="165" t="s">
        <v>1181</v>
      </c>
      <c r="AA120" s="165" t="s">
        <v>1181</v>
      </c>
      <c r="AB120" s="208">
        <v>43373</v>
      </c>
      <c r="AC120" s="165" t="s">
        <v>2040</v>
      </c>
      <c r="AD120" s="46"/>
    </row>
    <row r="121" spans="1:30" s="15" customFormat="1" ht="40.5" customHeight="1" x14ac:dyDescent="0.25">
      <c r="A121" s="165" t="s">
        <v>2445</v>
      </c>
      <c r="B121" s="165" t="s">
        <v>2352</v>
      </c>
      <c r="C121" s="165" t="s">
        <v>2353</v>
      </c>
      <c r="D121" s="165" t="s">
        <v>1591</v>
      </c>
      <c r="E121" s="163" t="s">
        <v>1473</v>
      </c>
      <c r="F121" s="193" t="s">
        <v>2446</v>
      </c>
      <c r="G121" s="165" t="s">
        <v>1593</v>
      </c>
      <c r="H121" s="165" t="s">
        <v>416</v>
      </c>
      <c r="I121" s="165" t="s">
        <v>2033</v>
      </c>
      <c r="J121" s="193" t="s">
        <v>427</v>
      </c>
      <c r="K121" s="193" t="s">
        <v>2364</v>
      </c>
      <c r="L121" s="161">
        <v>0</v>
      </c>
      <c r="M121" s="161">
        <v>321730.87</v>
      </c>
      <c r="N121" s="161">
        <v>321730.87</v>
      </c>
      <c r="O121" s="161">
        <v>96552.14</v>
      </c>
      <c r="P121" s="161">
        <v>225178.73</v>
      </c>
      <c r="Q121" s="161">
        <v>321730.87</v>
      </c>
      <c r="R121" s="161">
        <v>321730.87</v>
      </c>
      <c r="S121" s="165" t="s">
        <v>2035</v>
      </c>
      <c r="T121" s="165" t="s">
        <v>2035</v>
      </c>
      <c r="U121" s="165" t="s">
        <v>2214</v>
      </c>
      <c r="V121" s="165" t="s">
        <v>772</v>
      </c>
      <c r="W121" s="165" t="s">
        <v>1180</v>
      </c>
      <c r="X121" s="165" t="s">
        <v>772</v>
      </c>
      <c r="Y121" s="165" t="s">
        <v>1594</v>
      </c>
      <c r="Z121" s="165" t="s">
        <v>1179</v>
      </c>
      <c r="AA121" s="165" t="s">
        <v>875</v>
      </c>
      <c r="AB121" s="208">
        <v>43373</v>
      </c>
      <c r="AC121" s="165" t="s">
        <v>2040</v>
      </c>
      <c r="AD121" s="46"/>
    </row>
    <row r="122" spans="1:30" s="15" customFormat="1" ht="40.5" customHeight="1" x14ac:dyDescent="0.25">
      <c r="A122" s="165" t="s">
        <v>2447</v>
      </c>
      <c r="B122" s="165" t="s">
        <v>2352</v>
      </c>
      <c r="C122" s="165" t="s">
        <v>2353</v>
      </c>
      <c r="D122" s="165" t="s">
        <v>1595</v>
      </c>
      <c r="E122" s="163" t="s">
        <v>1540</v>
      </c>
      <c r="F122" s="193" t="s">
        <v>2448</v>
      </c>
      <c r="G122" s="165" t="s">
        <v>1407</v>
      </c>
      <c r="H122" s="165" t="s">
        <v>416</v>
      </c>
      <c r="I122" s="165" t="s">
        <v>2033</v>
      </c>
      <c r="J122" s="193" t="s">
        <v>427</v>
      </c>
      <c r="K122" s="193" t="s">
        <v>2399</v>
      </c>
      <c r="L122" s="161">
        <v>0</v>
      </c>
      <c r="M122" s="161">
        <v>650134.53</v>
      </c>
      <c r="N122" s="161">
        <v>650134.53</v>
      </c>
      <c r="O122" s="161">
        <v>273874.38</v>
      </c>
      <c r="P122" s="161">
        <v>376260.15</v>
      </c>
      <c r="Q122" s="161">
        <v>650134.53</v>
      </c>
      <c r="R122" s="161">
        <v>650134.53</v>
      </c>
      <c r="S122" s="165" t="s">
        <v>2035</v>
      </c>
      <c r="T122" s="165" t="s">
        <v>2035</v>
      </c>
      <c r="U122" s="165" t="s">
        <v>2214</v>
      </c>
      <c r="V122" s="165" t="s">
        <v>771</v>
      </c>
      <c r="W122" s="165" t="s">
        <v>771</v>
      </c>
      <c r="X122" s="165" t="s">
        <v>771</v>
      </c>
      <c r="Y122" s="165" t="s">
        <v>1596</v>
      </c>
      <c r="Z122" s="165" t="s">
        <v>1596</v>
      </c>
      <c r="AA122" s="165" t="s">
        <v>1596</v>
      </c>
      <c r="AB122" s="208">
        <v>43373</v>
      </c>
      <c r="AC122" s="165" t="s">
        <v>2040</v>
      </c>
      <c r="AD122" s="46"/>
    </row>
    <row r="123" spans="1:30" s="15" customFormat="1" ht="40.5" customHeight="1" x14ac:dyDescent="0.25">
      <c r="A123" s="165" t="s">
        <v>2449</v>
      </c>
      <c r="B123" s="165" t="s">
        <v>2352</v>
      </c>
      <c r="C123" s="165" t="s">
        <v>2353</v>
      </c>
      <c r="D123" s="165" t="s">
        <v>1597</v>
      </c>
      <c r="E123" s="163" t="s">
        <v>1540</v>
      </c>
      <c r="F123" s="193" t="s">
        <v>2450</v>
      </c>
      <c r="G123" s="165" t="s">
        <v>1251</v>
      </c>
      <c r="H123" s="165" t="s">
        <v>416</v>
      </c>
      <c r="I123" s="165" t="s">
        <v>2033</v>
      </c>
      <c r="J123" s="193" t="s">
        <v>427</v>
      </c>
      <c r="K123" s="193" t="s">
        <v>2364</v>
      </c>
      <c r="L123" s="161">
        <v>0</v>
      </c>
      <c r="M123" s="161">
        <v>323550.33</v>
      </c>
      <c r="N123" s="161">
        <v>323550.33</v>
      </c>
      <c r="O123" s="161">
        <v>124208.74</v>
      </c>
      <c r="P123" s="161">
        <v>199341.59</v>
      </c>
      <c r="Q123" s="161">
        <v>323550.33</v>
      </c>
      <c r="R123" s="161">
        <v>323550.33</v>
      </c>
      <c r="S123" s="165" t="s">
        <v>2035</v>
      </c>
      <c r="T123" s="165" t="s">
        <v>2035</v>
      </c>
      <c r="U123" s="165" t="s">
        <v>2214</v>
      </c>
      <c r="V123" s="165" t="s">
        <v>771</v>
      </c>
      <c r="W123" s="165" t="s">
        <v>771</v>
      </c>
      <c r="X123" s="165" t="s">
        <v>771</v>
      </c>
      <c r="Y123" s="165" t="s">
        <v>1596</v>
      </c>
      <c r="Z123" s="165" t="s">
        <v>1596</v>
      </c>
      <c r="AA123" s="165" t="s">
        <v>1596</v>
      </c>
      <c r="AB123" s="208">
        <v>43373</v>
      </c>
      <c r="AC123" s="165" t="s">
        <v>2040</v>
      </c>
      <c r="AD123" s="46"/>
    </row>
    <row r="124" spans="1:30" s="15" customFormat="1" ht="40.5" customHeight="1" x14ac:dyDescent="0.25">
      <c r="A124" s="165" t="s">
        <v>2451</v>
      </c>
      <c r="B124" s="165" t="s">
        <v>2352</v>
      </c>
      <c r="C124" s="165" t="s">
        <v>2353</v>
      </c>
      <c r="D124" s="165" t="s">
        <v>1598</v>
      </c>
      <c r="E124" s="163" t="s">
        <v>1540</v>
      </c>
      <c r="F124" s="193" t="s">
        <v>2452</v>
      </c>
      <c r="G124" s="165" t="s">
        <v>1200</v>
      </c>
      <c r="H124" s="165" t="s">
        <v>416</v>
      </c>
      <c r="I124" s="165" t="s">
        <v>2033</v>
      </c>
      <c r="J124" s="193" t="s">
        <v>427</v>
      </c>
      <c r="K124" s="193" t="s">
        <v>2364</v>
      </c>
      <c r="L124" s="161">
        <v>0</v>
      </c>
      <c r="M124" s="161">
        <v>323550.33</v>
      </c>
      <c r="N124" s="161">
        <v>323550.33</v>
      </c>
      <c r="O124" s="161">
        <v>124208.74</v>
      </c>
      <c r="P124" s="161">
        <v>199341.59</v>
      </c>
      <c r="Q124" s="161">
        <v>323550.33</v>
      </c>
      <c r="R124" s="161">
        <v>323550.33</v>
      </c>
      <c r="S124" s="165" t="s">
        <v>2035</v>
      </c>
      <c r="T124" s="165" t="s">
        <v>2035</v>
      </c>
      <c r="U124" s="165" t="s">
        <v>2214</v>
      </c>
      <c r="V124" s="165" t="s">
        <v>771</v>
      </c>
      <c r="W124" s="165" t="s">
        <v>771</v>
      </c>
      <c r="X124" s="165" t="s">
        <v>771</v>
      </c>
      <c r="Y124" s="165" t="s">
        <v>1596</v>
      </c>
      <c r="Z124" s="165" t="s">
        <v>1596</v>
      </c>
      <c r="AA124" s="165" t="s">
        <v>1596</v>
      </c>
      <c r="AB124" s="208">
        <v>43373</v>
      </c>
      <c r="AC124" s="165" t="s">
        <v>2040</v>
      </c>
      <c r="AD124" s="46"/>
    </row>
    <row r="125" spans="1:30" s="15" customFormat="1" ht="40.5" customHeight="1" x14ac:dyDescent="0.25">
      <c r="A125" s="165" t="s">
        <v>2453</v>
      </c>
      <c r="B125" s="165" t="s">
        <v>2352</v>
      </c>
      <c r="C125" s="165" t="s">
        <v>2353</v>
      </c>
      <c r="D125" s="165" t="s">
        <v>1599</v>
      </c>
      <c r="E125" s="163" t="s">
        <v>1473</v>
      </c>
      <c r="F125" s="193" t="s">
        <v>2454</v>
      </c>
      <c r="G125" s="165" t="s">
        <v>1601</v>
      </c>
      <c r="H125" s="165" t="s">
        <v>416</v>
      </c>
      <c r="I125" s="165" t="s">
        <v>2033</v>
      </c>
      <c r="J125" s="193" t="s">
        <v>427</v>
      </c>
      <c r="K125" s="193" t="s">
        <v>2364</v>
      </c>
      <c r="L125" s="161">
        <v>0</v>
      </c>
      <c r="M125" s="161">
        <v>321730.87</v>
      </c>
      <c r="N125" s="161">
        <v>321730.87</v>
      </c>
      <c r="O125" s="161">
        <v>96552.14</v>
      </c>
      <c r="P125" s="161">
        <v>225178.73</v>
      </c>
      <c r="Q125" s="161">
        <v>321730.87</v>
      </c>
      <c r="R125" s="161">
        <v>321730.87</v>
      </c>
      <c r="S125" s="165" t="s">
        <v>2035</v>
      </c>
      <c r="T125" s="165" t="s">
        <v>2035</v>
      </c>
      <c r="U125" s="165" t="s">
        <v>2214</v>
      </c>
      <c r="V125" s="165" t="s">
        <v>772</v>
      </c>
      <c r="W125" s="165" t="s">
        <v>2455</v>
      </c>
      <c r="X125" s="165" t="s">
        <v>772</v>
      </c>
      <c r="Y125" s="165" t="s">
        <v>875</v>
      </c>
      <c r="Z125" s="165" t="s">
        <v>2455</v>
      </c>
      <c r="AA125" s="165" t="s">
        <v>875</v>
      </c>
      <c r="AB125" s="208" t="s">
        <v>646</v>
      </c>
      <c r="AC125" s="165" t="s">
        <v>2040</v>
      </c>
      <c r="AD125" s="46"/>
    </row>
    <row r="126" spans="1:30" s="15" customFormat="1" ht="40.5" customHeight="1" x14ac:dyDescent="0.25">
      <c r="A126" s="165" t="s">
        <v>2456</v>
      </c>
      <c r="B126" s="165" t="s">
        <v>2352</v>
      </c>
      <c r="C126" s="165" t="s">
        <v>2353</v>
      </c>
      <c r="D126" s="165" t="s">
        <v>1602</v>
      </c>
      <c r="E126" s="163" t="s">
        <v>1473</v>
      </c>
      <c r="F126" s="193" t="s">
        <v>2457</v>
      </c>
      <c r="G126" s="165" t="s">
        <v>1604</v>
      </c>
      <c r="H126" s="165" t="s">
        <v>416</v>
      </c>
      <c r="I126" s="165" t="s">
        <v>2033</v>
      </c>
      <c r="J126" s="193" t="s">
        <v>427</v>
      </c>
      <c r="K126" s="193" t="s">
        <v>2364</v>
      </c>
      <c r="L126" s="161">
        <v>0</v>
      </c>
      <c r="M126" s="161">
        <v>326129.12</v>
      </c>
      <c r="N126" s="161">
        <v>326129.12</v>
      </c>
      <c r="O126" s="161">
        <v>68116.820000000007</v>
      </c>
      <c r="P126" s="161">
        <v>258012.3</v>
      </c>
      <c r="Q126" s="161">
        <v>326129.12</v>
      </c>
      <c r="R126" s="161">
        <v>326129.12</v>
      </c>
      <c r="S126" s="165" t="s">
        <v>2035</v>
      </c>
      <c r="T126" s="165" t="s">
        <v>2035</v>
      </c>
      <c r="U126" s="165" t="s">
        <v>2214</v>
      </c>
      <c r="V126" s="165" t="s">
        <v>980</v>
      </c>
      <c r="W126" s="165" t="s">
        <v>1180</v>
      </c>
      <c r="X126" s="165" t="s">
        <v>980</v>
      </c>
      <c r="Y126" s="165" t="s">
        <v>979</v>
      </c>
      <c r="Z126" s="165" t="s">
        <v>1181</v>
      </c>
      <c r="AA126" s="165" t="s">
        <v>979</v>
      </c>
      <c r="AB126" s="208" t="s">
        <v>646</v>
      </c>
      <c r="AC126" s="165" t="s">
        <v>2040</v>
      </c>
      <c r="AD126" s="46"/>
    </row>
    <row r="127" spans="1:30" s="15" customFormat="1" ht="40.5" customHeight="1" x14ac:dyDescent="0.25">
      <c r="A127" s="165" t="s">
        <v>1430</v>
      </c>
      <c r="B127" s="165" t="s">
        <v>2352</v>
      </c>
      <c r="C127" s="165" t="s">
        <v>2353</v>
      </c>
      <c r="D127" s="165" t="s">
        <v>1605</v>
      </c>
      <c r="E127" s="163" t="s">
        <v>1473</v>
      </c>
      <c r="F127" s="193" t="s">
        <v>2458</v>
      </c>
      <c r="G127" s="165" t="s">
        <v>1263</v>
      </c>
      <c r="H127" s="165" t="s">
        <v>416</v>
      </c>
      <c r="I127" s="165" t="s">
        <v>2033</v>
      </c>
      <c r="J127" s="193" t="s">
        <v>427</v>
      </c>
      <c r="K127" s="193" t="s">
        <v>2364</v>
      </c>
      <c r="L127" s="161">
        <v>0</v>
      </c>
      <c r="M127" s="161">
        <v>326129.12</v>
      </c>
      <c r="N127" s="161">
        <v>326129.12</v>
      </c>
      <c r="O127" s="161">
        <v>68116.820000000007</v>
      </c>
      <c r="P127" s="161">
        <v>258012.3</v>
      </c>
      <c r="Q127" s="161">
        <v>326129.12</v>
      </c>
      <c r="R127" s="161">
        <v>326129.12</v>
      </c>
      <c r="S127" s="165" t="s">
        <v>2035</v>
      </c>
      <c r="T127" s="165" t="s">
        <v>2035</v>
      </c>
      <c r="U127" s="165" t="s">
        <v>2214</v>
      </c>
      <c r="V127" s="165" t="s">
        <v>1180</v>
      </c>
      <c r="W127" s="165" t="s">
        <v>1180</v>
      </c>
      <c r="X127" s="165" t="s">
        <v>1180</v>
      </c>
      <c r="Y127" s="165" t="s">
        <v>1181</v>
      </c>
      <c r="Z127" s="165" t="s">
        <v>1181</v>
      </c>
      <c r="AA127" s="165" t="s">
        <v>1181</v>
      </c>
      <c r="AB127" s="208" t="s">
        <v>646</v>
      </c>
      <c r="AC127" s="165" t="s">
        <v>2040</v>
      </c>
      <c r="AD127" s="46"/>
    </row>
    <row r="128" spans="1:30" s="15" customFormat="1" ht="40.5" customHeight="1" x14ac:dyDescent="0.25">
      <c r="A128" s="165" t="s">
        <v>1272</v>
      </c>
      <c r="B128" s="165" t="s">
        <v>2352</v>
      </c>
      <c r="C128" s="165" t="s">
        <v>2353</v>
      </c>
      <c r="D128" s="165" t="s">
        <v>1606</v>
      </c>
      <c r="E128" s="163" t="s">
        <v>1473</v>
      </c>
      <c r="F128" s="193" t="s">
        <v>2459</v>
      </c>
      <c r="G128" s="165" t="s">
        <v>1257</v>
      </c>
      <c r="H128" s="165" t="s">
        <v>416</v>
      </c>
      <c r="I128" s="165" t="s">
        <v>2033</v>
      </c>
      <c r="J128" s="193" t="s">
        <v>427</v>
      </c>
      <c r="K128" s="193" t="s">
        <v>2375</v>
      </c>
      <c r="L128" s="161">
        <v>0</v>
      </c>
      <c r="M128" s="161">
        <v>486037.68</v>
      </c>
      <c r="N128" s="161">
        <v>486037.68</v>
      </c>
      <c r="O128" s="161">
        <v>295802.44</v>
      </c>
      <c r="P128" s="161">
        <v>190235.24</v>
      </c>
      <c r="Q128" s="161">
        <v>486037.68</v>
      </c>
      <c r="R128" s="161">
        <v>486037.68</v>
      </c>
      <c r="S128" s="165" t="s">
        <v>2035</v>
      </c>
      <c r="T128" s="165" t="s">
        <v>2035</v>
      </c>
      <c r="U128" s="165" t="s">
        <v>2214</v>
      </c>
      <c r="V128" s="165" t="s">
        <v>1033</v>
      </c>
      <c r="W128" s="165" t="s">
        <v>1033</v>
      </c>
      <c r="X128" s="165" t="s">
        <v>1033</v>
      </c>
      <c r="Y128" s="165" t="s">
        <v>1032</v>
      </c>
      <c r="Z128" s="165" t="s">
        <v>1032</v>
      </c>
      <c r="AA128" s="165" t="s">
        <v>1032</v>
      </c>
      <c r="AB128" s="208" t="s">
        <v>646</v>
      </c>
      <c r="AC128" s="165" t="s">
        <v>2040</v>
      </c>
      <c r="AD128" s="46"/>
    </row>
    <row r="129" spans="1:30" s="15" customFormat="1" ht="40.5" customHeight="1" x14ac:dyDescent="0.25">
      <c r="A129" s="165" t="s">
        <v>2460</v>
      </c>
      <c r="B129" s="165" t="s">
        <v>2352</v>
      </c>
      <c r="C129" s="165" t="s">
        <v>2353</v>
      </c>
      <c r="D129" s="165" t="s">
        <v>1607</v>
      </c>
      <c r="E129" s="163" t="s">
        <v>1473</v>
      </c>
      <c r="F129" s="193" t="s">
        <v>2461</v>
      </c>
      <c r="G129" s="165" t="s">
        <v>1254</v>
      </c>
      <c r="H129" s="165" t="s">
        <v>416</v>
      </c>
      <c r="I129" s="165" t="s">
        <v>2033</v>
      </c>
      <c r="J129" s="193" t="s">
        <v>427</v>
      </c>
      <c r="K129" s="193" t="s">
        <v>2367</v>
      </c>
      <c r="L129" s="161">
        <v>0</v>
      </c>
      <c r="M129" s="161">
        <v>162012.56</v>
      </c>
      <c r="N129" s="161">
        <v>162012.56</v>
      </c>
      <c r="O129" s="161">
        <v>98600.82</v>
      </c>
      <c r="P129" s="161">
        <v>63411.74</v>
      </c>
      <c r="Q129" s="161">
        <v>162012.56</v>
      </c>
      <c r="R129" s="161">
        <v>162012.56</v>
      </c>
      <c r="S129" s="165" t="s">
        <v>2035</v>
      </c>
      <c r="T129" s="165" t="s">
        <v>2035</v>
      </c>
      <c r="U129" s="165" t="s">
        <v>2214</v>
      </c>
      <c r="V129" s="165" t="s">
        <v>1033</v>
      </c>
      <c r="W129" s="165" t="s">
        <v>1033</v>
      </c>
      <c r="X129" s="165" t="s">
        <v>1033</v>
      </c>
      <c r="Y129" s="165" t="s">
        <v>1032</v>
      </c>
      <c r="Z129" s="165" t="s">
        <v>1032</v>
      </c>
      <c r="AA129" s="165" t="s">
        <v>1032</v>
      </c>
      <c r="AB129" s="208" t="s">
        <v>646</v>
      </c>
      <c r="AC129" s="165" t="s">
        <v>2040</v>
      </c>
      <c r="AD129" s="46"/>
    </row>
    <row r="130" spans="1:30" s="15" customFormat="1" ht="40.5" customHeight="1" x14ac:dyDescent="0.25">
      <c r="A130" s="165" t="s">
        <v>2462</v>
      </c>
      <c r="B130" s="165" t="s">
        <v>2352</v>
      </c>
      <c r="C130" s="165" t="s">
        <v>2353</v>
      </c>
      <c r="D130" s="165" t="s">
        <v>1608</v>
      </c>
      <c r="E130" s="163" t="s">
        <v>1473</v>
      </c>
      <c r="F130" s="193" t="s">
        <v>2521</v>
      </c>
      <c r="G130" s="165" t="s">
        <v>1610</v>
      </c>
      <c r="H130" s="165" t="s">
        <v>416</v>
      </c>
      <c r="I130" s="165" t="s">
        <v>2033</v>
      </c>
      <c r="J130" s="193" t="s">
        <v>427</v>
      </c>
      <c r="K130" s="193" t="s">
        <v>2364</v>
      </c>
      <c r="L130" s="161">
        <v>0</v>
      </c>
      <c r="M130" s="161">
        <v>321730.87</v>
      </c>
      <c r="N130" s="161">
        <v>321730.87</v>
      </c>
      <c r="O130" s="161">
        <v>96552.14</v>
      </c>
      <c r="P130" s="161">
        <v>225178.73</v>
      </c>
      <c r="Q130" s="161">
        <v>321730.87</v>
      </c>
      <c r="R130" s="161">
        <v>321730.87</v>
      </c>
      <c r="S130" s="165" t="s">
        <v>2035</v>
      </c>
      <c r="T130" s="165" t="s">
        <v>2035</v>
      </c>
      <c r="U130" s="165" t="s">
        <v>2214</v>
      </c>
      <c r="V130" s="165" t="s">
        <v>772</v>
      </c>
      <c r="W130" s="165" t="s">
        <v>1180</v>
      </c>
      <c r="X130" s="165" t="s">
        <v>772</v>
      </c>
      <c r="Y130" s="165" t="s">
        <v>875</v>
      </c>
      <c r="Z130" s="165" t="s">
        <v>1179</v>
      </c>
      <c r="AA130" s="165" t="s">
        <v>875</v>
      </c>
      <c r="AB130" s="165" t="s">
        <v>646</v>
      </c>
      <c r="AC130" s="180" t="s">
        <v>2040</v>
      </c>
      <c r="AD130" s="46"/>
    </row>
    <row r="131" spans="1:30" s="15" customFormat="1" ht="40.5" customHeight="1" x14ac:dyDescent="0.25">
      <c r="A131" s="165" t="s">
        <v>1259</v>
      </c>
      <c r="B131" s="165" t="s">
        <v>2352</v>
      </c>
      <c r="C131" s="165" t="s">
        <v>2353</v>
      </c>
      <c r="D131" s="165" t="s">
        <v>1611</v>
      </c>
      <c r="E131" s="163" t="s">
        <v>1473</v>
      </c>
      <c r="F131" s="193" t="s">
        <v>2463</v>
      </c>
      <c r="G131" s="165" t="s">
        <v>1211</v>
      </c>
      <c r="H131" s="165" t="s">
        <v>416</v>
      </c>
      <c r="I131" s="165" t="s">
        <v>2033</v>
      </c>
      <c r="J131" s="193" t="s">
        <v>427</v>
      </c>
      <c r="K131" s="193" t="s">
        <v>2399</v>
      </c>
      <c r="L131" s="161">
        <v>0</v>
      </c>
      <c r="M131" s="161">
        <v>651651.57999999996</v>
      </c>
      <c r="N131" s="161">
        <v>651651.57999999996</v>
      </c>
      <c r="O131" s="161">
        <v>112111.45</v>
      </c>
      <c r="P131" s="161">
        <v>539540.13</v>
      </c>
      <c r="Q131" s="161">
        <v>651651.57999999996</v>
      </c>
      <c r="R131" s="161">
        <v>651651.57999999996</v>
      </c>
      <c r="S131" s="165" t="s">
        <v>2035</v>
      </c>
      <c r="T131" s="165" t="s">
        <v>2035</v>
      </c>
      <c r="U131" s="165" t="s">
        <v>2214</v>
      </c>
      <c r="V131" s="165" t="s">
        <v>1180</v>
      </c>
      <c r="W131" s="165" t="s">
        <v>1180</v>
      </c>
      <c r="X131" s="165" t="s">
        <v>1180</v>
      </c>
      <c r="Y131" s="165" t="s">
        <v>1181</v>
      </c>
      <c r="Z131" s="165" t="s">
        <v>1181</v>
      </c>
      <c r="AA131" s="165" t="s">
        <v>1181</v>
      </c>
      <c r="AB131" s="208" t="s">
        <v>646</v>
      </c>
      <c r="AC131" s="165" t="s">
        <v>2040</v>
      </c>
      <c r="AD131" s="46"/>
    </row>
    <row r="132" spans="1:30" s="15" customFormat="1" ht="40.5" customHeight="1" x14ac:dyDescent="0.25">
      <c r="A132" s="165" t="s">
        <v>1035</v>
      </c>
      <c r="B132" s="165" t="s">
        <v>2352</v>
      </c>
      <c r="C132" s="165" t="s">
        <v>2353</v>
      </c>
      <c r="D132" s="165" t="s">
        <v>1612</v>
      </c>
      <c r="E132" s="163" t="s">
        <v>1540</v>
      </c>
      <c r="F132" s="193" t="s">
        <v>2464</v>
      </c>
      <c r="G132" s="165" t="s">
        <v>1614</v>
      </c>
      <c r="H132" s="165" t="s">
        <v>416</v>
      </c>
      <c r="I132" s="165" t="s">
        <v>2033</v>
      </c>
      <c r="J132" s="193" t="s">
        <v>427</v>
      </c>
      <c r="K132" s="193" t="s">
        <v>2399</v>
      </c>
      <c r="L132" s="161">
        <v>0</v>
      </c>
      <c r="M132" s="161">
        <v>650134.52</v>
      </c>
      <c r="N132" s="161">
        <v>650134.52</v>
      </c>
      <c r="O132" s="161">
        <v>390292.9</v>
      </c>
      <c r="P132" s="161">
        <v>259841.62</v>
      </c>
      <c r="Q132" s="161">
        <v>650134.52</v>
      </c>
      <c r="R132" s="161">
        <v>650134.52</v>
      </c>
      <c r="S132" s="165" t="s">
        <v>2035</v>
      </c>
      <c r="T132" s="165" t="s">
        <v>2035</v>
      </c>
      <c r="U132" s="165" t="s">
        <v>2214</v>
      </c>
      <c r="V132" s="165" t="s">
        <v>771</v>
      </c>
      <c r="W132" s="165" t="s">
        <v>771</v>
      </c>
      <c r="X132" s="165" t="s">
        <v>771</v>
      </c>
      <c r="Y132" s="165" t="s">
        <v>810</v>
      </c>
      <c r="Z132" s="165" t="s">
        <v>810</v>
      </c>
      <c r="AA132" s="165" t="s">
        <v>810</v>
      </c>
      <c r="AB132" s="208" t="s">
        <v>646</v>
      </c>
      <c r="AC132" s="165" t="s">
        <v>2040</v>
      </c>
      <c r="AD132" s="46"/>
    </row>
    <row r="133" spans="1:30" s="15" customFormat="1" ht="40.5" customHeight="1" x14ac:dyDescent="0.25">
      <c r="A133" s="165" t="s">
        <v>927</v>
      </c>
      <c r="B133" s="165" t="s">
        <v>2352</v>
      </c>
      <c r="C133" s="165" t="s">
        <v>2353</v>
      </c>
      <c r="D133" s="165" t="s">
        <v>1615</v>
      </c>
      <c r="E133" s="163" t="s">
        <v>1473</v>
      </c>
      <c r="F133" s="193" t="s">
        <v>2465</v>
      </c>
      <c r="G133" s="165" t="s">
        <v>1295</v>
      </c>
      <c r="H133" s="165" t="s">
        <v>416</v>
      </c>
      <c r="I133" s="165" t="s">
        <v>2033</v>
      </c>
      <c r="J133" s="193" t="s">
        <v>427</v>
      </c>
      <c r="K133" s="193" t="s">
        <v>2399</v>
      </c>
      <c r="L133" s="161">
        <v>0</v>
      </c>
      <c r="M133" s="161">
        <v>651651.56999999995</v>
      </c>
      <c r="N133" s="161">
        <v>651651.56999999995</v>
      </c>
      <c r="O133" s="161">
        <v>112084.07</v>
      </c>
      <c r="P133" s="161">
        <v>539567.5</v>
      </c>
      <c r="Q133" s="161">
        <v>651651.56999999995</v>
      </c>
      <c r="R133" s="161">
        <v>651651.56999999995</v>
      </c>
      <c r="S133" s="165" t="s">
        <v>2035</v>
      </c>
      <c r="T133" s="165" t="s">
        <v>2035</v>
      </c>
      <c r="U133" s="165" t="s">
        <v>2214</v>
      </c>
      <c r="V133" s="165" t="s">
        <v>1180</v>
      </c>
      <c r="W133" s="165" t="s">
        <v>1180</v>
      </c>
      <c r="X133" s="165" t="s">
        <v>1180</v>
      </c>
      <c r="Y133" s="165" t="s">
        <v>775</v>
      </c>
      <c r="Z133" s="165" t="s">
        <v>775</v>
      </c>
      <c r="AA133" s="165" t="s">
        <v>775</v>
      </c>
      <c r="AB133" s="208" t="s">
        <v>646</v>
      </c>
      <c r="AC133" s="165" t="s">
        <v>2040</v>
      </c>
      <c r="AD133" s="46"/>
    </row>
    <row r="134" spans="1:30" s="15" customFormat="1" ht="40.5" customHeight="1" x14ac:dyDescent="0.25">
      <c r="A134" s="165" t="s">
        <v>2466</v>
      </c>
      <c r="B134" s="165" t="s">
        <v>2352</v>
      </c>
      <c r="C134" s="165" t="s">
        <v>2353</v>
      </c>
      <c r="D134" s="165" t="s">
        <v>1616</v>
      </c>
      <c r="E134" s="163" t="s">
        <v>1566</v>
      </c>
      <c r="F134" s="193" t="s">
        <v>2328</v>
      </c>
      <c r="G134" s="165" t="s">
        <v>1160</v>
      </c>
      <c r="H134" s="165" t="s">
        <v>416</v>
      </c>
      <c r="I134" s="165" t="s">
        <v>2033</v>
      </c>
      <c r="J134" s="193" t="s">
        <v>427</v>
      </c>
      <c r="K134" s="193" t="s">
        <v>2364</v>
      </c>
      <c r="L134" s="161">
        <v>0</v>
      </c>
      <c r="M134" s="161">
        <v>319779.87</v>
      </c>
      <c r="N134" s="161">
        <v>319779.87</v>
      </c>
      <c r="O134" s="161">
        <v>97440.28</v>
      </c>
      <c r="P134" s="161">
        <v>222339.59</v>
      </c>
      <c r="Q134" s="161">
        <v>319779.87</v>
      </c>
      <c r="R134" s="161">
        <v>319779.87</v>
      </c>
      <c r="S134" s="165" t="s">
        <v>2035</v>
      </c>
      <c r="T134" s="165" t="s">
        <v>2035</v>
      </c>
      <c r="U134" s="165" t="s">
        <v>2214</v>
      </c>
      <c r="V134" s="165" t="s">
        <v>1033</v>
      </c>
      <c r="W134" s="165" t="s">
        <v>1033</v>
      </c>
      <c r="X134" s="165" t="s">
        <v>1033</v>
      </c>
      <c r="Y134" s="165" t="s">
        <v>1032</v>
      </c>
      <c r="Z134" s="165" t="s">
        <v>1032</v>
      </c>
      <c r="AA134" s="165" t="s">
        <v>1032</v>
      </c>
      <c r="AB134" s="208" t="s">
        <v>646</v>
      </c>
      <c r="AC134" s="165" t="s">
        <v>2040</v>
      </c>
      <c r="AD134" s="46"/>
    </row>
    <row r="135" spans="1:30" s="15" customFormat="1" ht="47.25" customHeight="1" x14ac:dyDescent="0.25">
      <c r="A135" s="165" t="s">
        <v>2467</v>
      </c>
      <c r="B135" s="165" t="s">
        <v>2352</v>
      </c>
      <c r="C135" s="165" t="s">
        <v>2353</v>
      </c>
      <c r="D135" s="165" t="s">
        <v>1617</v>
      </c>
      <c r="E135" s="163" t="s">
        <v>1618</v>
      </c>
      <c r="F135" s="193" t="s">
        <v>2328</v>
      </c>
      <c r="G135" s="165" t="s">
        <v>1160</v>
      </c>
      <c r="H135" s="165" t="s">
        <v>416</v>
      </c>
      <c r="I135" s="165" t="s">
        <v>2033</v>
      </c>
      <c r="J135" s="193" t="s">
        <v>427</v>
      </c>
      <c r="K135" s="193" t="s">
        <v>2364</v>
      </c>
      <c r="L135" s="161">
        <v>0</v>
      </c>
      <c r="M135" s="161">
        <v>319779.87</v>
      </c>
      <c r="N135" s="161">
        <v>319779.87</v>
      </c>
      <c r="O135" s="161">
        <v>97440.28</v>
      </c>
      <c r="P135" s="161">
        <v>222339.59</v>
      </c>
      <c r="Q135" s="161">
        <v>319779.87</v>
      </c>
      <c r="R135" s="161">
        <v>319779.87</v>
      </c>
      <c r="S135" s="165" t="s">
        <v>2035</v>
      </c>
      <c r="T135" s="165" t="s">
        <v>2035</v>
      </c>
      <c r="U135" s="165" t="s">
        <v>2214</v>
      </c>
      <c r="V135" s="165" t="s">
        <v>1033</v>
      </c>
      <c r="W135" s="165" t="s">
        <v>1033</v>
      </c>
      <c r="X135" s="165" t="s">
        <v>1033</v>
      </c>
      <c r="Y135" s="165" t="s">
        <v>1032</v>
      </c>
      <c r="Z135" s="165" t="s">
        <v>1032</v>
      </c>
      <c r="AA135" s="165" t="s">
        <v>1032</v>
      </c>
      <c r="AB135" s="208" t="s">
        <v>646</v>
      </c>
      <c r="AC135" s="165" t="s">
        <v>2040</v>
      </c>
      <c r="AD135" s="46"/>
    </row>
    <row r="136" spans="1:30" s="15" customFormat="1" ht="40.5" customHeight="1" x14ac:dyDescent="0.25">
      <c r="A136" s="165" t="s">
        <v>2469</v>
      </c>
      <c r="B136" s="165" t="s">
        <v>2352</v>
      </c>
      <c r="C136" s="165" t="s">
        <v>2353</v>
      </c>
      <c r="D136" s="165" t="s">
        <v>1619</v>
      </c>
      <c r="E136" s="163" t="s">
        <v>1473</v>
      </c>
      <c r="F136" s="193" t="s">
        <v>2468</v>
      </c>
      <c r="G136" s="165" t="s">
        <v>1621</v>
      </c>
      <c r="H136" s="165" t="s">
        <v>416</v>
      </c>
      <c r="I136" s="165" t="s">
        <v>2033</v>
      </c>
      <c r="J136" s="193" t="s">
        <v>427</v>
      </c>
      <c r="K136" s="193" t="s">
        <v>2364</v>
      </c>
      <c r="L136" s="161">
        <v>0</v>
      </c>
      <c r="M136" s="161">
        <v>325825.78999999998</v>
      </c>
      <c r="N136" s="161">
        <v>325825.78999999998</v>
      </c>
      <c r="O136" s="161">
        <v>56042.04</v>
      </c>
      <c r="P136" s="161">
        <v>269783.75</v>
      </c>
      <c r="Q136" s="161">
        <v>325825.78999999998</v>
      </c>
      <c r="R136" s="161">
        <v>325825.78999999998</v>
      </c>
      <c r="S136" s="165" t="s">
        <v>2035</v>
      </c>
      <c r="T136" s="165" t="s">
        <v>2035</v>
      </c>
      <c r="U136" s="165" t="s">
        <v>2214</v>
      </c>
      <c r="V136" s="165" t="s">
        <v>1180</v>
      </c>
      <c r="W136" s="165" t="s">
        <v>1180</v>
      </c>
      <c r="X136" s="165" t="s">
        <v>1180</v>
      </c>
      <c r="Y136" s="165" t="s">
        <v>775</v>
      </c>
      <c r="Z136" s="165" t="s">
        <v>775</v>
      </c>
      <c r="AA136" s="165" t="s">
        <v>775</v>
      </c>
      <c r="AB136" s="208" t="s">
        <v>646</v>
      </c>
      <c r="AC136" s="165" t="s">
        <v>2040</v>
      </c>
      <c r="AD136" s="46"/>
    </row>
    <row r="137" spans="1:30" s="15" customFormat="1" ht="40.5" customHeight="1" x14ac:dyDescent="0.25">
      <c r="A137" s="165" t="s">
        <v>2470</v>
      </c>
      <c r="B137" s="165" t="s">
        <v>2352</v>
      </c>
      <c r="C137" s="165" t="s">
        <v>2353</v>
      </c>
      <c r="D137" s="165" t="s">
        <v>1622</v>
      </c>
      <c r="E137" s="163" t="s">
        <v>1473</v>
      </c>
      <c r="F137" s="193" t="s">
        <v>2332</v>
      </c>
      <c r="G137" s="165" t="s">
        <v>1353</v>
      </c>
      <c r="H137" s="165" t="s">
        <v>416</v>
      </c>
      <c r="I137" s="165" t="s">
        <v>2033</v>
      </c>
      <c r="J137" s="193" t="s">
        <v>427</v>
      </c>
      <c r="K137" s="193" t="s">
        <v>2364</v>
      </c>
      <c r="L137" s="161">
        <v>0</v>
      </c>
      <c r="M137" s="161">
        <v>321730.87</v>
      </c>
      <c r="N137" s="161">
        <v>321730.87</v>
      </c>
      <c r="O137" s="161">
        <v>96552.14</v>
      </c>
      <c r="P137" s="161">
        <v>225178.73</v>
      </c>
      <c r="Q137" s="161">
        <v>321730.87</v>
      </c>
      <c r="R137" s="161">
        <v>321730.87</v>
      </c>
      <c r="S137" s="165" t="s">
        <v>2035</v>
      </c>
      <c r="T137" s="165" t="s">
        <v>2035</v>
      </c>
      <c r="U137" s="165" t="s">
        <v>2214</v>
      </c>
      <c r="V137" s="165" t="s">
        <v>772</v>
      </c>
      <c r="W137" s="165" t="s">
        <v>1180</v>
      </c>
      <c r="X137" s="165" t="s">
        <v>772</v>
      </c>
      <c r="Y137" s="165" t="s">
        <v>875</v>
      </c>
      <c r="Z137" s="165" t="s">
        <v>1179</v>
      </c>
      <c r="AA137" s="165" t="s">
        <v>875</v>
      </c>
      <c r="AB137" s="208" t="s">
        <v>646</v>
      </c>
      <c r="AC137" s="165" t="s">
        <v>2040</v>
      </c>
      <c r="AD137" s="46"/>
    </row>
    <row r="138" spans="1:30" s="15" customFormat="1" ht="40.5" customHeight="1" x14ac:dyDescent="0.25">
      <c r="A138" s="165" t="s">
        <v>2473</v>
      </c>
      <c r="B138" s="165" t="s">
        <v>2352</v>
      </c>
      <c r="C138" s="165" t="s">
        <v>2353</v>
      </c>
      <c r="D138" s="165" t="s">
        <v>1623</v>
      </c>
      <c r="E138" s="163" t="s">
        <v>1473</v>
      </c>
      <c r="F138" s="193" t="s">
        <v>2471</v>
      </c>
      <c r="G138" s="165" t="s">
        <v>969</v>
      </c>
      <c r="H138" s="165" t="s">
        <v>416</v>
      </c>
      <c r="I138" s="165" t="s">
        <v>2033</v>
      </c>
      <c r="J138" s="193" t="s">
        <v>427</v>
      </c>
      <c r="K138" s="193" t="s">
        <v>2472</v>
      </c>
      <c r="L138" s="161">
        <v>0</v>
      </c>
      <c r="M138" s="161">
        <v>256986.39</v>
      </c>
      <c r="N138" s="161">
        <v>256986.39</v>
      </c>
      <c r="O138" s="161">
        <v>95075.69</v>
      </c>
      <c r="P138" s="161">
        <v>161910.70000000001</v>
      </c>
      <c r="Q138" s="161">
        <v>256986.39</v>
      </c>
      <c r="R138" s="161">
        <v>256986.39</v>
      </c>
      <c r="S138" s="165" t="s">
        <v>2035</v>
      </c>
      <c r="T138" s="165" t="s">
        <v>2035</v>
      </c>
      <c r="U138" s="165" t="s">
        <v>2214</v>
      </c>
      <c r="V138" s="165" t="s">
        <v>1180</v>
      </c>
      <c r="W138" s="165" t="s">
        <v>1180</v>
      </c>
      <c r="X138" s="165" t="s">
        <v>1180</v>
      </c>
      <c r="Y138" s="165" t="s">
        <v>775</v>
      </c>
      <c r="Z138" s="165" t="s">
        <v>775</v>
      </c>
      <c r="AA138" s="165" t="s">
        <v>775</v>
      </c>
      <c r="AB138" s="165" t="s">
        <v>646</v>
      </c>
      <c r="AC138" s="165" t="s">
        <v>2040</v>
      </c>
      <c r="AD138" s="46"/>
    </row>
    <row r="139" spans="1:30" s="15" customFormat="1" ht="40.5" customHeight="1" x14ac:dyDescent="0.25">
      <c r="A139" s="165" t="s">
        <v>1030</v>
      </c>
      <c r="B139" s="165" t="s">
        <v>2352</v>
      </c>
      <c r="C139" s="165" t="s">
        <v>2353</v>
      </c>
      <c r="D139" s="165" t="s">
        <v>1624</v>
      </c>
      <c r="E139" s="163" t="s">
        <v>1473</v>
      </c>
      <c r="F139" s="193" t="s">
        <v>2474</v>
      </c>
      <c r="G139" s="165" t="s">
        <v>1626</v>
      </c>
      <c r="H139" s="165" t="s">
        <v>416</v>
      </c>
      <c r="I139" s="165" t="s">
        <v>2033</v>
      </c>
      <c r="J139" s="193" t="s">
        <v>427</v>
      </c>
      <c r="K139" s="193" t="s">
        <v>2472</v>
      </c>
      <c r="L139" s="161">
        <v>0</v>
      </c>
      <c r="M139" s="161">
        <v>256986.39</v>
      </c>
      <c r="N139" s="161">
        <v>256986.39</v>
      </c>
      <c r="O139" s="161">
        <v>95075.69</v>
      </c>
      <c r="P139" s="161">
        <v>161910.70000000001</v>
      </c>
      <c r="Q139" s="161">
        <v>256986.39</v>
      </c>
      <c r="R139" s="161">
        <v>256986.39</v>
      </c>
      <c r="S139" s="165" t="s">
        <v>2035</v>
      </c>
      <c r="T139" s="165" t="s">
        <v>2035</v>
      </c>
      <c r="U139" s="165" t="s">
        <v>2214</v>
      </c>
      <c r="V139" s="165" t="s">
        <v>1180</v>
      </c>
      <c r="W139" s="165" t="s">
        <v>1180</v>
      </c>
      <c r="X139" s="165" t="s">
        <v>1180</v>
      </c>
      <c r="Y139" s="165" t="s">
        <v>775</v>
      </c>
      <c r="Z139" s="165" t="s">
        <v>775</v>
      </c>
      <c r="AA139" s="165" t="s">
        <v>775</v>
      </c>
      <c r="AB139" s="165" t="s">
        <v>646</v>
      </c>
      <c r="AC139" s="165" t="s">
        <v>2040</v>
      </c>
      <c r="AD139" s="46"/>
    </row>
    <row r="140" spans="1:30" s="15" customFormat="1" ht="40.5" customHeight="1" x14ac:dyDescent="0.25">
      <c r="A140" s="165" t="s">
        <v>1381</v>
      </c>
      <c r="B140" s="165" t="s">
        <v>2352</v>
      </c>
      <c r="C140" s="165" t="s">
        <v>2353</v>
      </c>
      <c r="D140" s="165" t="s">
        <v>1627</v>
      </c>
      <c r="E140" s="163" t="s">
        <v>1473</v>
      </c>
      <c r="F140" s="193" t="s">
        <v>2475</v>
      </c>
      <c r="G140" s="165" t="s">
        <v>1629</v>
      </c>
      <c r="H140" s="165" t="s">
        <v>416</v>
      </c>
      <c r="I140" s="165" t="s">
        <v>2033</v>
      </c>
      <c r="J140" s="193" t="s">
        <v>427</v>
      </c>
      <c r="K140" s="193" t="s">
        <v>2476</v>
      </c>
      <c r="L140" s="161">
        <v>0</v>
      </c>
      <c r="M140" s="161">
        <v>289109.7</v>
      </c>
      <c r="N140" s="161">
        <v>289109.7</v>
      </c>
      <c r="O140" s="161">
        <v>110921.64</v>
      </c>
      <c r="P140" s="161">
        <v>178188.06</v>
      </c>
      <c r="Q140" s="161">
        <v>289109.7</v>
      </c>
      <c r="R140" s="161">
        <v>289109.7</v>
      </c>
      <c r="S140" s="165" t="s">
        <v>2035</v>
      </c>
      <c r="T140" s="165" t="s">
        <v>2035</v>
      </c>
      <c r="U140" s="165" t="s">
        <v>2214</v>
      </c>
      <c r="V140" s="165" t="s">
        <v>1180</v>
      </c>
      <c r="W140" s="165" t="s">
        <v>1180</v>
      </c>
      <c r="X140" s="165" t="s">
        <v>1180</v>
      </c>
      <c r="Y140" s="165" t="s">
        <v>775</v>
      </c>
      <c r="Z140" s="165" t="s">
        <v>775</v>
      </c>
      <c r="AA140" s="165" t="s">
        <v>775</v>
      </c>
      <c r="AB140" s="165" t="s">
        <v>646</v>
      </c>
      <c r="AC140" s="165" t="s">
        <v>2040</v>
      </c>
      <c r="AD140" s="46"/>
    </row>
    <row r="141" spans="1:30" s="15" customFormat="1" ht="40.5" customHeight="1" x14ac:dyDescent="0.25">
      <c r="A141" s="165" t="s">
        <v>1159</v>
      </c>
      <c r="B141" s="165" t="s">
        <v>2352</v>
      </c>
      <c r="C141" s="165" t="s">
        <v>2353</v>
      </c>
      <c r="D141" s="165" t="s">
        <v>1630</v>
      </c>
      <c r="E141" s="163" t="s">
        <v>1478</v>
      </c>
      <c r="F141" s="193" t="s">
        <v>2477</v>
      </c>
      <c r="G141" s="165" t="s">
        <v>1203</v>
      </c>
      <c r="H141" s="165" t="s">
        <v>416</v>
      </c>
      <c r="I141" s="165" t="s">
        <v>2033</v>
      </c>
      <c r="J141" s="193" t="s">
        <v>427</v>
      </c>
      <c r="K141" s="193" t="s">
        <v>2364</v>
      </c>
      <c r="L141" s="161">
        <v>0</v>
      </c>
      <c r="M141" s="161">
        <v>317764.71999999997</v>
      </c>
      <c r="N141" s="161">
        <v>317764.71999999997</v>
      </c>
      <c r="O141" s="161">
        <v>120222.17</v>
      </c>
      <c r="P141" s="161">
        <v>197542.55</v>
      </c>
      <c r="Q141" s="161">
        <v>317764.71999999997</v>
      </c>
      <c r="R141" s="161">
        <v>317764.71999999997</v>
      </c>
      <c r="S141" s="165" t="s">
        <v>2035</v>
      </c>
      <c r="T141" s="165" t="s">
        <v>2035</v>
      </c>
      <c r="U141" s="165" t="s">
        <v>2214</v>
      </c>
      <c r="V141" s="165" t="s">
        <v>771</v>
      </c>
      <c r="W141" s="165" t="s">
        <v>771</v>
      </c>
      <c r="X141" s="165" t="s">
        <v>771</v>
      </c>
      <c r="Y141" s="165" t="s">
        <v>1596</v>
      </c>
      <c r="Z141" s="165" t="s">
        <v>1596</v>
      </c>
      <c r="AA141" s="165" t="s">
        <v>1596</v>
      </c>
      <c r="AB141" s="165" t="s">
        <v>646</v>
      </c>
      <c r="AC141" s="165" t="s">
        <v>2040</v>
      </c>
      <c r="AD141" s="46"/>
    </row>
    <row r="142" spans="1:30" s="15" customFormat="1" ht="40.5" customHeight="1" x14ac:dyDescent="0.25">
      <c r="A142" s="165" t="s">
        <v>2479</v>
      </c>
      <c r="B142" s="165" t="s">
        <v>2352</v>
      </c>
      <c r="C142" s="165" t="s">
        <v>2353</v>
      </c>
      <c r="D142" s="165" t="s">
        <v>1694</v>
      </c>
      <c r="E142" s="163" t="s">
        <v>841</v>
      </c>
      <c r="F142" s="193" t="s">
        <v>2354</v>
      </c>
      <c r="G142" s="165" t="s">
        <v>833</v>
      </c>
      <c r="H142" s="165" t="s">
        <v>416</v>
      </c>
      <c r="I142" s="165" t="s">
        <v>2033</v>
      </c>
      <c r="J142" s="193" t="s">
        <v>427</v>
      </c>
      <c r="K142" s="193" t="s">
        <v>2478</v>
      </c>
      <c r="L142" s="161">
        <v>0</v>
      </c>
      <c r="M142" s="161">
        <v>1416633.53</v>
      </c>
      <c r="N142" s="161">
        <v>1416633.53</v>
      </c>
      <c r="O142" s="161">
        <v>0</v>
      </c>
      <c r="P142" s="161">
        <v>1416633.53</v>
      </c>
      <c r="Q142" s="161">
        <v>1416633.53</v>
      </c>
      <c r="R142" s="161">
        <v>1416633.53</v>
      </c>
      <c r="S142" s="165" t="s">
        <v>2035</v>
      </c>
      <c r="T142" s="165" t="s">
        <v>2035</v>
      </c>
      <c r="U142" s="165" t="s">
        <v>2214</v>
      </c>
      <c r="V142" s="165" t="s">
        <v>1394</v>
      </c>
      <c r="W142" s="165" t="s">
        <v>1394</v>
      </c>
      <c r="X142" s="165" t="s">
        <v>1394</v>
      </c>
      <c r="Y142" s="165" t="s">
        <v>1695</v>
      </c>
      <c r="Z142" s="165" t="s">
        <v>959</v>
      </c>
      <c r="AA142" s="165" t="s">
        <v>1695</v>
      </c>
      <c r="AB142" s="165" t="s">
        <v>646</v>
      </c>
      <c r="AC142" s="165" t="s">
        <v>2284</v>
      </c>
      <c r="AD142" s="46"/>
    </row>
    <row r="143" spans="1:30" s="15" customFormat="1" ht="40.5" customHeight="1" x14ac:dyDescent="0.25">
      <c r="A143" s="165" t="s">
        <v>2481</v>
      </c>
      <c r="B143" s="165" t="s">
        <v>2352</v>
      </c>
      <c r="C143" s="165" t="s">
        <v>2353</v>
      </c>
      <c r="D143" s="165" t="s">
        <v>1696</v>
      </c>
      <c r="E143" s="163" t="s">
        <v>841</v>
      </c>
      <c r="F143" s="193" t="s">
        <v>2354</v>
      </c>
      <c r="G143" s="165" t="s">
        <v>833</v>
      </c>
      <c r="H143" s="165" t="s">
        <v>416</v>
      </c>
      <c r="I143" s="165" t="s">
        <v>2033</v>
      </c>
      <c r="J143" s="193" t="s">
        <v>427</v>
      </c>
      <c r="K143" s="193" t="s">
        <v>2480</v>
      </c>
      <c r="L143" s="161">
        <v>0</v>
      </c>
      <c r="M143" s="161">
        <v>1628982.43</v>
      </c>
      <c r="N143" s="161">
        <v>1628982.43</v>
      </c>
      <c r="O143" s="161">
        <v>0</v>
      </c>
      <c r="P143" s="161">
        <v>1628982.43</v>
      </c>
      <c r="Q143" s="161">
        <v>1628982.43</v>
      </c>
      <c r="R143" s="161">
        <v>1628982.43</v>
      </c>
      <c r="S143" s="165" t="s">
        <v>2035</v>
      </c>
      <c r="T143" s="165" t="s">
        <v>2035</v>
      </c>
      <c r="U143" s="165" t="s">
        <v>2214</v>
      </c>
      <c r="V143" s="165" t="s">
        <v>1394</v>
      </c>
      <c r="W143" s="165" t="s">
        <v>1394</v>
      </c>
      <c r="X143" s="165" t="s">
        <v>1394</v>
      </c>
      <c r="Y143" s="165" t="s">
        <v>1695</v>
      </c>
      <c r="Z143" s="165" t="s">
        <v>959</v>
      </c>
      <c r="AA143" s="165" t="s">
        <v>1695</v>
      </c>
      <c r="AB143" s="165" t="s">
        <v>646</v>
      </c>
      <c r="AC143" s="165" t="s">
        <v>2284</v>
      </c>
      <c r="AD143" s="46"/>
    </row>
    <row r="144" spans="1:30" s="15" customFormat="1" ht="40.5" customHeight="1" x14ac:dyDescent="0.25">
      <c r="A144" s="165" t="s">
        <v>3056</v>
      </c>
      <c r="B144" s="165" t="s">
        <v>2352</v>
      </c>
      <c r="C144" s="165" t="s">
        <v>2353</v>
      </c>
      <c r="D144" s="165" t="s">
        <v>1697</v>
      </c>
      <c r="E144" s="163" t="s">
        <v>841</v>
      </c>
      <c r="F144" s="193" t="s">
        <v>2354</v>
      </c>
      <c r="G144" s="165" t="s">
        <v>833</v>
      </c>
      <c r="H144" s="165" t="s">
        <v>416</v>
      </c>
      <c r="I144" s="165" t="s">
        <v>2033</v>
      </c>
      <c r="J144" s="193" t="s">
        <v>427</v>
      </c>
      <c r="K144" s="193" t="s">
        <v>2482</v>
      </c>
      <c r="L144" s="161">
        <v>0</v>
      </c>
      <c r="M144" s="161">
        <v>1823568.6</v>
      </c>
      <c r="N144" s="161">
        <v>1823568.6</v>
      </c>
      <c r="O144" s="161">
        <v>0</v>
      </c>
      <c r="P144" s="161">
        <v>1823568.6</v>
      </c>
      <c r="Q144" s="161">
        <v>1823568.6</v>
      </c>
      <c r="R144" s="161">
        <v>1823568.6</v>
      </c>
      <c r="S144" s="165" t="s">
        <v>2035</v>
      </c>
      <c r="T144" s="165" t="s">
        <v>2035</v>
      </c>
      <c r="U144" s="165" t="s">
        <v>2214</v>
      </c>
      <c r="V144" s="165" t="s">
        <v>1394</v>
      </c>
      <c r="W144" s="165" t="s">
        <v>1394</v>
      </c>
      <c r="X144" s="165" t="s">
        <v>1326</v>
      </c>
      <c r="Y144" s="165" t="s">
        <v>1695</v>
      </c>
      <c r="Z144" s="165" t="s">
        <v>959</v>
      </c>
      <c r="AA144" s="165" t="s">
        <v>1695</v>
      </c>
      <c r="AB144" s="165" t="s">
        <v>646</v>
      </c>
      <c r="AC144" s="165" t="s">
        <v>2483</v>
      </c>
      <c r="AD144" s="46"/>
    </row>
    <row r="145" spans="1:30" s="15" customFormat="1" ht="16.5" customHeight="1" x14ac:dyDescent="0.25">
      <c r="A145" s="174"/>
      <c r="B145" s="174"/>
      <c r="C145" s="174"/>
      <c r="D145" s="174"/>
      <c r="E145" s="176" t="s">
        <v>22</v>
      </c>
      <c r="F145" s="158"/>
      <c r="G145" s="174"/>
      <c r="H145" s="174"/>
      <c r="I145" s="158"/>
      <c r="J145" s="158"/>
      <c r="K145" s="158"/>
      <c r="L145" s="177">
        <v>0</v>
      </c>
      <c r="M145" s="177">
        <v>44419340.729999997</v>
      </c>
      <c r="N145" s="177">
        <v>44419340.729999997</v>
      </c>
      <c r="O145" s="177">
        <v>14258152.73</v>
      </c>
      <c r="P145" s="177">
        <v>30161188</v>
      </c>
      <c r="Q145" s="177">
        <v>44419340.729999997</v>
      </c>
      <c r="R145" s="177">
        <v>44419340.729999997</v>
      </c>
      <c r="S145" s="220" t="s">
        <v>2035</v>
      </c>
      <c r="T145" s="220" t="s">
        <v>2035</v>
      </c>
      <c r="U145" s="174"/>
      <c r="V145" s="174"/>
      <c r="W145" s="174"/>
      <c r="X145" s="174"/>
      <c r="Y145" s="174"/>
      <c r="Z145" s="174"/>
      <c r="AA145" s="174"/>
      <c r="AB145" s="174"/>
      <c r="AC145" s="179"/>
      <c r="AD145" s="46"/>
    </row>
    <row r="146" spans="1:30" s="15" customFormat="1" ht="16.5" customHeight="1" x14ac:dyDescent="0.25">
      <c r="A146" s="491" t="s">
        <v>3100</v>
      </c>
      <c r="B146" s="492"/>
      <c r="C146" s="492"/>
      <c r="D146" s="493"/>
      <c r="E146" s="175"/>
      <c r="F146" s="158"/>
      <c r="G146" s="174"/>
      <c r="H146" s="174"/>
      <c r="I146" s="158"/>
      <c r="J146" s="158"/>
      <c r="K146" s="158"/>
      <c r="L146" s="177">
        <f>L33+L44+L46+L57+L145</f>
        <v>0</v>
      </c>
      <c r="M146" s="177">
        <f>M33+M44+M46+M57+M145</f>
        <v>91359811.180000007</v>
      </c>
      <c r="N146" s="177">
        <f>N33+N44+N46+N57+N145</f>
        <v>91359811.180000007</v>
      </c>
      <c r="O146" s="177">
        <f t="shared" ref="O146:R146" si="1">O33+O44+O46+O57+O145</f>
        <v>38668406.700000003</v>
      </c>
      <c r="P146" s="177">
        <f t="shared" si="1"/>
        <v>52691404.480000004</v>
      </c>
      <c r="Q146" s="177">
        <f t="shared" si="1"/>
        <v>91359811.180000007</v>
      </c>
      <c r="R146" s="177">
        <f t="shared" si="1"/>
        <v>91359811.180000007</v>
      </c>
      <c r="S146" s="220" t="s">
        <v>2035</v>
      </c>
      <c r="T146" s="220" t="s">
        <v>2035</v>
      </c>
      <c r="U146" s="174"/>
      <c r="V146" s="158"/>
      <c r="W146" s="158"/>
      <c r="X146" s="158"/>
      <c r="Y146" s="158"/>
      <c r="Z146" s="158"/>
      <c r="AA146" s="158"/>
      <c r="AB146" s="158"/>
      <c r="AC146" s="158"/>
      <c r="AD146" s="46"/>
    </row>
    <row r="147" spans="1:30" s="15" customFormat="1" ht="9.9499999999999993" customHeight="1" x14ac:dyDescent="0.25">
      <c r="A147" s="494" t="s">
        <v>2072</v>
      </c>
      <c r="B147" s="495"/>
      <c r="C147" s="495"/>
      <c r="D147" s="495"/>
      <c r="E147" s="495"/>
      <c r="F147" s="495"/>
      <c r="G147" s="495"/>
      <c r="H147" s="495"/>
      <c r="I147" s="495"/>
      <c r="J147" s="495"/>
      <c r="K147" s="495"/>
      <c r="L147" s="495"/>
      <c r="M147" s="495"/>
      <c r="N147" s="495"/>
      <c r="O147" s="495"/>
      <c r="P147" s="495"/>
      <c r="Q147" s="495"/>
      <c r="R147" s="495"/>
      <c r="S147" s="495"/>
      <c r="T147" s="495"/>
      <c r="U147" s="495"/>
      <c r="V147" s="495"/>
      <c r="W147" s="495"/>
      <c r="X147" s="495"/>
      <c r="Y147" s="495"/>
      <c r="Z147" s="495"/>
      <c r="AA147" s="495"/>
      <c r="AB147" s="495"/>
      <c r="AC147" s="495"/>
      <c r="AD147" s="46"/>
    </row>
    <row r="148" spans="1:30" s="15" customFormat="1" ht="40.5" customHeight="1" x14ac:dyDescent="0.25">
      <c r="A148" s="165" t="s">
        <v>629</v>
      </c>
      <c r="B148" s="165" t="s">
        <v>2307</v>
      </c>
      <c r="C148" s="165" t="s">
        <v>2308</v>
      </c>
      <c r="D148" s="165" t="s">
        <v>972</v>
      </c>
      <c r="E148" s="163" t="s">
        <v>973</v>
      </c>
      <c r="F148" s="193" t="s">
        <v>2032</v>
      </c>
      <c r="G148" s="165" t="s">
        <v>630</v>
      </c>
      <c r="H148" s="165" t="s">
        <v>416</v>
      </c>
      <c r="I148" s="165" t="s">
        <v>2075</v>
      </c>
      <c r="J148" s="193" t="s">
        <v>427</v>
      </c>
      <c r="K148" s="193" t="s">
        <v>2484</v>
      </c>
      <c r="L148" s="161">
        <v>0</v>
      </c>
      <c r="M148" s="161">
        <v>1054621.3799999999</v>
      </c>
      <c r="N148" s="161">
        <v>1024815.67</v>
      </c>
      <c r="O148" s="161">
        <v>384269.44</v>
      </c>
      <c r="P148" s="161">
        <v>640546.23</v>
      </c>
      <c r="Q148" s="161">
        <v>1024815.67</v>
      </c>
      <c r="R148" s="161">
        <v>1024815.67</v>
      </c>
      <c r="S148" s="165" t="s">
        <v>2485</v>
      </c>
      <c r="T148" s="165" t="s">
        <v>2035</v>
      </c>
      <c r="U148" s="165" t="s">
        <v>2214</v>
      </c>
      <c r="V148" s="165" t="s">
        <v>653</v>
      </c>
      <c r="W148" s="165" t="s">
        <v>876</v>
      </c>
      <c r="X148" s="165" t="s">
        <v>653</v>
      </c>
      <c r="Y148" s="165"/>
      <c r="Z148" s="165"/>
      <c r="AA148" s="165"/>
      <c r="AB148" s="208">
        <v>43373</v>
      </c>
      <c r="AC148" s="165" t="s">
        <v>2049</v>
      </c>
      <c r="AD148" s="46"/>
    </row>
    <row r="149" spans="1:30" s="15" customFormat="1" ht="40.5" customHeight="1" x14ac:dyDescent="0.25">
      <c r="A149" s="165" t="s">
        <v>2038</v>
      </c>
      <c r="B149" s="165" t="s">
        <v>2307</v>
      </c>
      <c r="C149" s="165" t="s">
        <v>2308</v>
      </c>
      <c r="D149" s="165" t="s">
        <v>981</v>
      </c>
      <c r="E149" s="163" t="s">
        <v>976</v>
      </c>
      <c r="F149" s="193" t="s">
        <v>2487</v>
      </c>
      <c r="G149" s="165" t="s">
        <v>983</v>
      </c>
      <c r="H149" s="165" t="s">
        <v>416</v>
      </c>
      <c r="I149" s="165" t="s">
        <v>2075</v>
      </c>
      <c r="J149" s="193" t="s">
        <v>427</v>
      </c>
      <c r="K149" s="193" t="s">
        <v>2488</v>
      </c>
      <c r="L149" s="161">
        <v>0</v>
      </c>
      <c r="M149" s="161">
        <v>2288672.59</v>
      </c>
      <c r="N149" s="161">
        <v>2145785.96</v>
      </c>
      <c r="O149" s="161">
        <v>1963882.91</v>
      </c>
      <c r="P149" s="161">
        <v>181903.05</v>
      </c>
      <c r="Q149" s="161">
        <v>2145785.96</v>
      </c>
      <c r="R149" s="161">
        <v>2145785.96</v>
      </c>
      <c r="S149" s="165" t="s">
        <v>2489</v>
      </c>
      <c r="T149" s="165" t="s">
        <v>3057</v>
      </c>
      <c r="U149" s="165" t="s">
        <v>2214</v>
      </c>
      <c r="V149" s="165" t="s">
        <v>984</v>
      </c>
      <c r="W149" s="165" t="s">
        <v>980</v>
      </c>
      <c r="X149" s="165" t="s">
        <v>984</v>
      </c>
      <c r="Y149" s="165"/>
      <c r="Z149" s="165"/>
      <c r="AA149" s="165"/>
      <c r="AB149" s="208">
        <v>43373</v>
      </c>
      <c r="AC149" s="165" t="s">
        <v>2049</v>
      </c>
      <c r="AD149" s="46"/>
    </row>
    <row r="150" spans="1:30" s="15" customFormat="1" ht="40.5" customHeight="1" x14ac:dyDescent="0.25">
      <c r="A150" s="165" t="s">
        <v>1692</v>
      </c>
      <c r="B150" s="165" t="s">
        <v>2307</v>
      </c>
      <c r="C150" s="165" t="s">
        <v>2308</v>
      </c>
      <c r="D150" s="165" t="s">
        <v>989</v>
      </c>
      <c r="E150" s="163" t="s">
        <v>976</v>
      </c>
      <c r="F150" s="193" t="s">
        <v>2283</v>
      </c>
      <c r="G150" s="165" t="s">
        <v>991</v>
      </c>
      <c r="H150" s="165" t="s">
        <v>416</v>
      </c>
      <c r="I150" s="165" t="s">
        <v>2075</v>
      </c>
      <c r="J150" s="193" t="s">
        <v>427</v>
      </c>
      <c r="K150" s="193" t="s">
        <v>2490</v>
      </c>
      <c r="L150" s="161">
        <v>0</v>
      </c>
      <c r="M150" s="161">
        <v>3278475.3</v>
      </c>
      <c r="N150" s="161">
        <v>2603506.89</v>
      </c>
      <c r="O150" s="161">
        <v>2603506.89</v>
      </c>
      <c r="P150" s="161">
        <v>0</v>
      </c>
      <c r="Q150" s="161">
        <v>2603506.89</v>
      </c>
      <c r="R150" s="161">
        <v>2603506.89</v>
      </c>
      <c r="S150" s="165" t="s">
        <v>2491</v>
      </c>
      <c r="T150" s="165" t="s">
        <v>2486</v>
      </c>
      <c r="U150" s="165" t="s">
        <v>2214</v>
      </c>
      <c r="V150" s="165" t="s">
        <v>992</v>
      </c>
      <c r="W150" s="165" t="s">
        <v>1026</v>
      </c>
      <c r="X150" s="165" t="s">
        <v>992</v>
      </c>
      <c r="Y150" s="165"/>
      <c r="Z150" s="165"/>
      <c r="AA150" s="165"/>
      <c r="AB150" s="208">
        <v>43373</v>
      </c>
      <c r="AC150" s="165" t="s">
        <v>2049</v>
      </c>
      <c r="AD150" s="46"/>
    </row>
    <row r="151" spans="1:30" s="15" customFormat="1" ht="40.5" customHeight="1" x14ac:dyDescent="0.25">
      <c r="A151" s="165" t="s">
        <v>2051</v>
      </c>
      <c r="B151" s="165" t="s">
        <v>2307</v>
      </c>
      <c r="C151" s="165" t="s">
        <v>2308</v>
      </c>
      <c r="D151" s="165" t="s">
        <v>993</v>
      </c>
      <c r="E151" s="163" t="s">
        <v>994</v>
      </c>
      <c r="F151" s="193" t="s">
        <v>2371</v>
      </c>
      <c r="G151" s="165" t="s">
        <v>996</v>
      </c>
      <c r="H151" s="165" t="s">
        <v>416</v>
      </c>
      <c r="I151" s="165" t="s">
        <v>2075</v>
      </c>
      <c r="J151" s="193" t="s">
        <v>427</v>
      </c>
      <c r="K151" s="193" t="s">
        <v>2492</v>
      </c>
      <c r="L151" s="161">
        <v>0</v>
      </c>
      <c r="M151" s="161">
        <v>2335261.86</v>
      </c>
      <c r="N151" s="161">
        <v>2235271.29</v>
      </c>
      <c r="O151" s="161">
        <v>918488.06</v>
      </c>
      <c r="P151" s="161">
        <v>1316783.23</v>
      </c>
      <c r="Q151" s="161">
        <v>2235271.29</v>
      </c>
      <c r="R151" s="161">
        <v>2235271.29</v>
      </c>
      <c r="S151" s="165" t="s">
        <v>2493</v>
      </c>
      <c r="T151" s="165" t="s">
        <v>2035</v>
      </c>
      <c r="U151" s="165" t="s">
        <v>2214</v>
      </c>
      <c r="V151" s="165" t="s">
        <v>653</v>
      </c>
      <c r="W151" s="165" t="s">
        <v>876</v>
      </c>
      <c r="X151" s="165" t="s">
        <v>653</v>
      </c>
      <c r="Y151" s="165"/>
      <c r="Z151" s="165"/>
      <c r="AA151" s="165"/>
      <c r="AB151" s="208">
        <v>43373</v>
      </c>
      <c r="AC151" s="165" t="s">
        <v>2049</v>
      </c>
      <c r="AD151" s="46"/>
    </row>
    <row r="152" spans="1:30" s="15" customFormat="1" ht="40.5" customHeight="1" x14ac:dyDescent="0.25">
      <c r="A152" s="165" t="s">
        <v>1244</v>
      </c>
      <c r="B152" s="165" t="s">
        <v>2307</v>
      </c>
      <c r="C152" s="165" t="s">
        <v>2308</v>
      </c>
      <c r="D152" s="165" t="s">
        <v>997</v>
      </c>
      <c r="E152" s="163" t="s">
        <v>976</v>
      </c>
      <c r="F152" s="193" t="s">
        <v>2494</v>
      </c>
      <c r="G152" s="165" t="s">
        <v>999</v>
      </c>
      <c r="H152" s="165" t="s">
        <v>416</v>
      </c>
      <c r="I152" s="165" t="s">
        <v>2075</v>
      </c>
      <c r="J152" s="193" t="s">
        <v>427</v>
      </c>
      <c r="K152" s="193" t="s">
        <v>2495</v>
      </c>
      <c r="L152" s="161">
        <v>0</v>
      </c>
      <c r="M152" s="161">
        <v>3299527.04</v>
      </c>
      <c r="N152" s="161">
        <v>3197609.48</v>
      </c>
      <c r="O152" s="161">
        <v>2752585.62</v>
      </c>
      <c r="P152" s="161">
        <v>445023.86</v>
      </c>
      <c r="Q152" s="161">
        <v>3197609.48</v>
      </c>
      <c r="R152" s="161">
        <v>3197609.48</v>
      </c>
      <c r="S152" s="165" t="s">
        <v>2496</v>
      </c>
      <c r="T152" s="165" t="s">
        <v>3057</v>
      </c>
      <c r="U152" s="165" t="s">
        <v>2214</v>
      </c>
      <c r="V152" s="165" t="s">
        <v>1001</v>
      </c>
      <c r="W152" s="165" t="s">
        <v>980</v>
      </c>
      <c r="X152" s="165" t="s">
        <v>1001</v>
      </c>
      <c r="Y152" s="165"/>
      <c r="Z152" s="165"/>
      <c r="AA152" s="165"/>
      <c r="AB152" s="208">
        <v>43373</v>
      </c>
      <c r="AC152" s="165" t="s">
        <v>2049</v>
      </c>
      <c r="AD152" s="46"/>
    </row>
    <row r="153" spans="1:30" s="15" customFormat="1" ht="40.5" customHeight="1" x14ac:dyDescent="0.25">
      <c r="A153" s="165" t="s">
        <v>2056</v>
      </c>
      <c r="B153" s="165" t="s">
        <v>2307</v>
      </c>
      <c r="C153" s="165" t="s">
        <v>2308</v>
      </c>
      <c r="D153" s="165" t="s">
        <v>1017</v>
      </c>
      <c r="E153" s="163" t="s">
        <v>976</v>
      </c>
      <c r="F153" s="193" t="s">
        <v>2497</v>
      </c>
      <c r="G153" s="165" t="s">
        <v>1019</v>
      </c>
      <c r="H153" s="165" t="s">
        <v>416</v>
      </c>
      <c r="I153" s="165" t="s">
        <v>2075</v>
      </c>
      <c r="J153" s="193" t="s">
        <v>427</v>
      </c>
      <c r="K153" s="193" t="s">
        <v>2498</v>
      </c>
      <c r="L153" s="161">
        <v>0</v>
      </c>
      <c r="M153" s="161">
        <v>1670211.49</v>
      </c>
      <c r="N153" s="161">
        <v>1600668.84</v>
      </c>
      <c r="O153" s="161">
        <v>937280.94</v>
      </c>
      <c r="P153" s="161">
        <v>663387.9</v>
      </c>
      <c r="Q153" s="161">
        <v>1600668.84</v>
      </c>
      <c r="R153" s="161">
        <v>1600668.84</v>
      </c>
      <c r="S153" s="165" t="s">
        <v>2499</v>
      </c>
      <c r="T153" s="165" t="s">
        <v>2035</v>
      </c>
      <c r="U153" s="165" t="s">
        <v>2214</v>
      </c>
      <c r="V153" s="165" t="s">
        <v>1021</v>
      </c>
      <c r="W153" s="165" t="s">
        <v>1053</v>
      </c>
      <c r="X153" s="165" t="s">
        <v>1021</v>
      </c>
      <c r="Y153" s="165"/>
      <c r="Z153" s="165"/>
      <c r="AA153" s="165"/>
      <c r="AB153" s="208">
        <v>43373</v>
      </c>
      <c r="AC153" s="165" t="s">
        <v>2049</v>
      </c>
      <c r="AD153" s="46"/>
    </row>
    <row r="154" spans="1:30" s="15" customFormat="1" ht="40.5" customHeight="1" x14ac:dyDescent="0.25">
      <c r="A154" s="165" t="s">
        <v>2059</v>
      </c>
      <c r="B154" s="165" t="s">
        <v>2307</v>
      </c>
      <c r="C154" s="165" t="s">
        <v>2308</v>
      </c>
      <c r="D154" s="165" t="s">
        <v>1022</v>
      </c>
      <c r="E154" s="163" t="s">
        <v>976</v>
      </c>
      <c r="F154" s="193" t="s">
        <v>2501</v>
      </c>
      <c r="G154" s="165" t="s">
        <v>1024</v>
      </c>
      <c r="H154" s="165" t="s">
        <v>416</v>
      </c>
      <c r="I154" s="165" t="s">
        <v>2075</v>
      </c>
      <c r="J154" s="193" t="s">
        <v>427</v>
      </c>
      <c r="K154" s="193" t="s">
        <v>2502</v>
      </c>
      <c r="L154" s="161">
        <v>0</v>
      </c>
      <c r="M154" s="161">
        <v>5359045.8899999997</v>
      </c>
      <c r="N154" s="161">
        <v>2002960.78</v>
      </c>
      <c r="O154" s="161">
        <v>2002960.78</v>
      </c>
      <c r="P154" s="161">
        <v>0</v>
      </c>
      <c r="Q154" s="161">
        <v>2002960.78</v>
      </c>
      <c r="R154" s="161">
        <v>2002960.78</v>
      </c>
      <c r="S154" s="165" t="s">
        <v>2503</v>
      </c>
      <c r="T154" s="165" t="s">
        <v>2509</v>
      </c>
      <c r="U154" s="165" t="s">
        <v>2214</v>
      </c>
      <c r="V154" s="165" t="s">
        <v>1026</v>
      </c>
      <c r="W154" s="165" t="s">
        <v>1053</v>
      </c>
      <c r="X154" s="165" t="s">
        <v>1026</v>
      </c>
      <c r="Y154" s="165"/>
      <c r="Z154" s="165"/>
      <c r="AA154" s="165"/>
      <c r="AB154" s="208">
        <v>43373</v>
      </c>
      <c r="AC154" s="165" t="s">
        <v>2040</v>
      </c>
      <c r="AD154" s="46"/>
    </row>
    <row r="155" spans="1:30" s="15" customFormat="1" ht="40.5" customHeight="1" x14ac:dyDescent="0.25">
      <c r="A155" s="165" t="s">
        <v>2237</v>
      </c>
      <c r="B155" s="165" t="s">
        <v>2307</v>
      </c>
      <c r="C155" s="165" t="s">
        <v>2308</v>
      </c>
      <c r="D155" s="165" t="s">
        <v>1027</v>
      </c>
      <c r="E155" s="163" t="s">
        <v>1028</v>
      </c>
      <c r="F155" s="193" t="s">
        <v>2504</v>
      </c>
      <c r="G155" s="165" t="s">
        <v>937</v>
      </c>
      <c r="H155" s="165" t="s">
        <v>416</v>
      </c>
      <c r="I155" s="165" t="s">
        <v>2075</v>
      </c>
      <c r="J155" s="193" t="s">
        <v>427</v>
      </c>
      <c r="K155" s="193" t="s">
        <v>2505</v>
      </c>
      <c r="L155" s="161">
        <v>0</v>
      </c>
      <c r="M155" s="161">
        <v>2553795.7400000002</v>
      </c>
      <c r="N155" s="161">
        <v>2464688.02</v>
      </c>
      <c r="O155" s="161">
        <v>1408221.2</v>
      </c>
      <c r="P155" s="161">
        <v>1056466.82</v>
      </c>
      <c r="Q155" s="161">
        <v>2464688.02</v>
      </c>
      <c r="R155" s="161">
        <v>2464688.02</v>
      </c>
      <c r="S155" s="165" t="s">
        <v>2506</v>
      </c>
      <c r="T155" s="165" t="s">
        <v>2512</v>
      </c>
      <c r="U155" s="165" t="s">
        <v>2214</v>
      </c>
      <c r="V155" s="165" t="s">
        <v>1021</v>
      </c>
      <c r="W155" s="165" t="s">
        <v>1053</v>
      </c>
      <c r="X155" s="165" t="s">
        <v>1021</v>
      </c>
      <c r="Y155" s="165"/>
      <c r="Z155" s="165"/>
      <c r="AA155" s="165"/>
      <c r="AB155" s="208">
        <v>43373</v>
      </c>
      <c r="AC155" s="165" t="s">
        <v>2040</v>
      </c>
      <c r="AD155" s="46"/>
    </row>
    <row r="156" spans="1:30" s="15" customFormat="1" ht="40.5" customHeight="1" x14ac:dyDescent="0.25">
      <c r="A156" s="165" t="s">
        <v>2238</v>
      </c>
      <c r="B156" s="165" t="s">
        <v>2307</v>
      </c>
      <c r="C156" s="165" t="s">
        <v>2308</v>
      </c>
      <c r="D156" s="165" t="s">
        <v>1034</v>
      </c>
      <c r="E156" s="163" t="s">
        <v>976</v>
      </c>
      <c r="F156" s="193" t="s">
        <v>2401</v>
      </c>
      <c r="G156" s="165" t="s">
        <v>1036</v>
      </c>
      <c r="H156" s="165" t="s">
        <v>416</v>
      </c>
      <c r="I156" s="165" t="s">
        <v>2075</v>
      </c>
      <c r="J156" s="193" t="s">
        <v>427</v>
      </c>
      <c r="K156" s="193" t="s">
        <v>2507</v>
      </c>
      <c r="L156" s="161">
        <v>0</v>
      </c>
      <c r="M156" s="161">
        <v>2265699.25</v>
      </c>
      <c r="N156" s="161">
        <v>2101810.86</v>
      </c>
      <c r="O156" s="161">
        <v>0</v>
      </c>
      <c r="P156" s="161">
        <v>2101810.86</v>
      </c>
      <c r="Q156" s="161">
        <v>2101810.86</v>
      </c>
      <c r="R156" s="161">
        <v>2101810.86</v>
      </c>
      <c r="S156" s="165" t="s">
        <v>2508</v>
      </c>
      <c r="T156" s="165" t="s">
        <v>2295</v>
      </c>
      <c r="U156" s="165" t="s">
        <v>2214</v>
      </c>
      <c r="V156" s="165" t="s">
        <v>1038</v>
      </c>
      <c r="W156" s="165" t="s">
        <v>1011</v>
      </c>
      <c r="X156" s="165" t="s">
        <v>1038</v>
      </c>
      <c r="Y156" s="165"/>
      <c r="Z156" s="165"/>
      <c r="AA156" s="165"/>
      <c r="AB156" s="208">
        <v>43373</v>
      </c>
      <c r="AC156" s="165" t="s">
        <v>2040</v>
      </c>
      <c r="AD156" s="46"/>
    </row>
    <row r="157" spans="1:30" s="15" customFormat="1" ht="40.5" customHeight="1" x14ac:dyDescent="0.25">
      <c r="A157" s="165" t="s">
        <v>2239</v>
      </c>
      <c r="B157" s="165" t="s">
        <v>2307</v>
      </c>
      <c r="C157" s="165" t="s">
        <v>2308</v>
      </c>
      <c r="D157" s="165" t="s">
        <v>1039</v>
      </c>
      <c r="E157" s="163" t="s">
        <v>1040</v>
      </c>
      <c r="F157" s="193" t="s">
        <v>2370</v>
      </c>
      <c r="G157" s="165" t="s">
        <v>915</v>
      </c>
      <c r="H157" s="165" t="s">
        <v>416</v>
      </c>
      <c r="I157" s="165" t="s">
        <v>2075</v>
      </c>
      <c r="J157" s="193" t="s">
        <v>427</v>
      </c>
      <c r="K157" s="193" t="s">
        <v>2510</v>
      </c>
      <c r="L157" s="161">
        <v>0</v>
      </c>
      <c r="M157" s="161">
        <v>2504536.35</v>
      </c>
      <c r="N157" s="161">
        <v>2405811.09</v>
      </c>
      <c r="O157" s="161">
        <v>453914.59</v>
      </c>
      <c r="P157" s="161">
        <v>1951896.5</v>
      </c>
      <c r="Q157" s="161">
        <v>2405811.09</v>
      </c>
      <c r="R157" s="161">
        <v>2405811.09</v>
      </c>
      <c r="S157" s="165" t="s">
        <v>2511</v>
      </c>
      <c r="T157" s="165" t="s">
        <v>2035</v>
      </c>
      <c r="U157" s="165" t="s">
        <v>2214</v>
      </c>
      <c r="V157" s="165" t="s">
        <v>1042</v>
      </c>
      <c r="W157" s="165" t="s">
        <v>771</v>
      </c>
      <c r="X157" s="165" t="s">
        <v>1042</v>
      </c>
      <c r="Y157" s="165"/>
      <c r="Z157" s="165"/>
      <c r="AA157" s="165"/>
      <c r="AB157" s="208">
        <v>43373</v>
      </c>
      <c r="AC157" s="165" t="s">
        <v>2040</v>
      </c>
      <c r="AD157" s="46"/>
    </row>
    <row r="158" spans="1:30" s="15" customFormat="1" ht="40.5" customHeight="1" x14ac:dyDescent="0.25">
      <c r="A158" s="165" t="s">
        <v>2240</v>
      </c>
      <c r="B158" s="165" t="s">
        <v>2307</v>
      </c>
      <c r="C158" s="165" t="s">
        <v>2308</v>
      </c>
      <c r="D158" s="165" t="s">
        <v>1043</v>
      </c>
      <c r="E158" s="163" t="s">
        <v>1040</v>
      </c>
      <c r="F158" s="193" t="s">
        <v>2513</v>
      </c>
      <c r="G158" s="165" t="s">
        <v>1045</v>
      </c>
      <c r="H158" s="165" t="s">
        <v>416</v>
      </c>
      <c r="I158" s="165" t="s">
        <v>2075</v>
      </c>
      <c r="J158" s="193" t="s">
        <v>427</v>
      </c>
      <c r="K158" s="193" t="s">
        <v>2510</v>
      </c>
      <c r="L158" s="161">
        <v>0</v>
      </c>
      <c r="M158" s="161">
        <v>2288493.84</v>
      </c>
      <c r="N158" s="161">
        <v>2195815.71</v>
      </c>
      <c r="O158" s="161">
        <v>955622.94</v>
      </c>
      <c r="P158" s="161">
        <v>1240192.77</v>
      </c>
      <c r="Q158" s="161">
        <v>2195815.71</v>
      </c>
      <c r="R158" s="161">
        <v>2195815.71</v>
      </c>
      <c r="S158" s="165" t="s">
        <v>2514</v>
      </c>
      <c r="T158" s="165" t="s">
        <v>2035</v>
      </c>
      <c r="U158" s="165" t="s">
        <v>2214</v>
      </c>
      <c r="V158" s="165" t="s">
        <v>1021</v>
      </c>
      <c r="W158" s="165" t="s">
        <v>1053</v>
      </c>
      <c r="X158" s="165" t="s">
        <v>1021</v>
      </c>
      <c r="Y158" s="165"/>
      <c r="Z158" s="165"/>
      <c r="AA158" s="165"/>
      <c r="AB158" s="208">
        <v>43373</v>
      </c>
      <c r="AC158" s="165" t="s">
        <v>2040</v>
      </c>
      <c r="AD158" s="46"/>
    </row>
    <row r="159" spans="1:30" s="15" customFormat="1" ht="40.5" customHeight="1" x14ac:dyDescent="0.25">
      <c r="A159" s="165" t="s">
        <v>1202</v>
      </c>
      <c r="B159" s="165" t="s">
        <v>2307</v>
      </c>
      <c r="C159" s="165" t="s">
        <v>2308</v>
      </c>
      <c r="D159" s="165" t="s">
        <v>1054</v>
      </c>
      <c r="E159" s="163" t="s">
        <v>1055</v>
      </c>
      <c r="F159" s="193" t="s">
        <v>2515</v>
      </c>
      <c r="G159" s="165" t="s">
        <v>1057</v>
      </c>
      <c r="H159" s="165" t="s">
        <v>416</v>
      </c>
      <c r="I159" s="165" t="s">
        <v>2075</v>
      </c>
      <c r="J159" s="193" t="s">
        <v>427</v>
      </c>
      <c r="K159" s="193" t="s">
        <v>2516</v>
      </c>
      <c r="L159" s="161">
        <v>0</v>
      </c>
      <c r="M159" s="161">
        <v>3796833.87</v>
      </c>
      <c r="N159" s="161">
        <v>3701271.59</v>
      </c>
      <c r="O159" s="161">
        <v>617401.49</v>
      </c>
      <c r="P159" s="161">
        <v>3083870.1</v>
      </c>
      <c r="Q159" s="161">
        <v>3701271.59</v>
      </c>
      <c r="R159" s="161">
        <v>3701271.59</v>
      </c>
      <c r="S159" s="165" t="s">
        <v>2517</v>
      </c>
      <c r="T159" s="165" t="s">
        <v>2035</v>
      </c>
      <c r="U159" s="165" t="s">
        <v>2214</v>
      </c>
      <c r="V159" s="165" t="s">
        <v>1042</v>
      </c>
      <c r="W159" s="165" t="s">
        <v>771</v>
      </c>
      <c r="X159" s="165" t="s">
        <v>1042</v>
      </c>
      <c r="Y159" s="165"/>
      <c r="Z159" s="165"/>
      <c r="AA159" s="165"/>
      <c r="AB159" s="208">
        <v>43373</v>
      </c>
      <c r="AC159" s="165" t="s">
        <v>2040</v>
      </c>
      <c r="AD159" s="46"/>
    </row>
    <row r="160" spans="1:30" s="219" customFormat="1" ht="40.5" customHeight="1" x14ac:dyDescent="0.25">
      <c r="A160" s="213" t="s">
        <v>2242</v>
      </c>
      <c r="B160" s="213" t="s">
        <v>2307</v>
      </c>
      <c r="C160" s="213" t="s">
        <v>2308</v>
      </c>
      <c r="D160" s="213" t="s">
        <v>1058</v>
      </c>
      <c r="E160" s="214" t="s">
        <v>1059</v>
      </c>
      <c r="F160" s="215" t="s">
        <v>2212</v>
      </c>
      <c r="G160" s="213" t="s">
        <v>1061</v>
      </c>
      <c r="H160" s="213" t="s">
        <v>416</v>
      </c>
      <c r="I160" s="165" t="s">
        <v>2075</v>
      </c>
      <c r="J160" s="215" t="s">
        <v>427</v>
      </c>
      <c r="K160" s="215" t="s">
        <v>2518</v>
      </c>
      <c r="L160" s="216">
        <v>0</v>
      </c>
      <c r="M160" s="216">
        <v>358195.15</v>
      </c>
      <c r="N160" s="216">
        <v>358195.15</v>
      </c>
      <c r="O160" s="216">
        <v>287623.28000000003</v>
      </c>
      <c r="P160" s="216">
        <v>70571.87</v>
      </c>
      <c r="Q160" s="216">
        <v>358195.15</v>
      </c>
      <c r="R160" s="216">
        <v>287623.28000000003</v>
      </c>
      <c r="S160" s="213" t="s">
        <v>2035</v>
      </c>
      <c r="T160" s="213" t="s">
        <v>2035</v>
      </c>
      <c r="U160" s="213" t="s">
        <v>2214</v>
      </c>
      <c r="V160" s="213" t="s">
        <v>1053</v>
      </c>
      <c r="W160" s="213" t="s">
        <v>1053</v>
      </c>
      <c r="X160" s="213" t="s">
        <v>1053</v>
      </c>
      <c r="Y160" s="213"/>
      <c r="Z160" s="213"/>
      <c r="AA160" s="213"/>
      <c r="AB160" s="217">
        <v>43373</v>
      </c>
      <c r="AC160" s="213" t="s">
        <v>2040</v>
      </c>
      <c r="AD160" s="218"/>
    </row>
    <row r="161" spans="1:30" s="15" customFormat="1" ht="40.5" customHeight="1" x14ac:dyDescent="0.25">
      <c r="A161" s="165" t="s">
        <v>1665</v>
      </c>
      <c r="B161" s="165" t="s">
        <v>2307</v>
      </c>
      <c r="C161" s="165" t="s">
        <v>2308</v>
      </c>
      <c r="D161" s="165" t="s">
        <v>1076</v>
      </c>
      <c r="E161" s="163" t="s">
        <v>1077</v>
      </c>
      <c r="F161" s="193" t="s">
        <v>2504</v>
      </c>
      <c r="G161" s="165" t="s">
        <v>937</v>
      </c>
      <c r="H161" s="165" t="s">
        <v>416</v>
      </c>
      <c r="I161" s="165" t="s">
        <v>2075</v>
      </c>
      <c r="J161" s="193" t="s">
        <v>427</v>
      </c>
      <c r="K161" s="193" t="s">
        <v>2498</v>
      </c>
      <c r="L161" s="161">
        <v>0</v>
      </c>
      <c r="M161" s="161">
        <v>1751937.01</v>
      </c>
      <c r="N161" s="161">
        <v>0</v>
      </c>
      <c r="O161" s="161">
        <v>0</v>
      </c>
      <c r="P161" s="161">
        <v>0</v>
      </c>
      <c r="Q161" s="161">
        <v>0</v>
      </c>
      <c r="R161" s="161">
        <v>0</v>
      </c>
      <c r="S161" s="165" t="s">
        <v>2191</v>
      </c>
      <c r="T161" s="165" t="s">
        <v>2500</v>
      </c>
      <c r="U161" s="165" t="s">
        <v>2214</v>
      </c>
      <c r="V161" s="165" t="s">
        <v>1075</v>
      </c>
      <c r="W161" s="165"/>
      <c r="X161" s="165" t="s">
        <v>1075</v>
      </c>
      <c r="Y161" s="165"/>
      <c r="Z161" s="165"/>
      <c r="AA161" s="165"/>
      <c r="AB161" s="208">
        <v>43346</v>
      </c>
      <c r="AC161" s="165" t="s">
        <v>2206</v>
      </c>
      <c r="AD161" s="46"/>
    </row>
    <row r="162" spans="1:30" s="15" customFormat="1" x14ac:dyDescent="0.25">
      <c r="A162" s="174"/>
      <c r="B162" s="174"/>
      <c r="C162" s="174"/>
      <c r="D162" s="174"/>
      <c r="E162" s="176" t="s">
        <v>22</v>
      </c>
      <c r="F162" s="158"/>
      <c r="G162" s="174"/>
      <c r="H162" s="174"/>
      <c r="I162" s="158"/>
      <c r="J162" s="158"/>
      <c r="K162" s="158"/>
      <c r="L162" s="177">
        <f>0+L160</f>
        <v>0</v>
      </c>
      <c r="M162" s="177">
        <f>34447111.61+M160</f>
        <v>34805306.759999998</v>
      </c>
      <c r="N162" s="177">
        <f>27680016.18+N160</f>
        <v>28038211.329999998</v>
      </c>
      <c r="O162" s="177">
        <f>14998134.86+O160</f>
        <v>15285758.139999999</v>
      </c>
      <c r="P162" s="177">
        <f>12681881.32+P160</f>
        <v>12752453.189999999</v>
      </c>
      <c r="Q162" s="177">
        <f>27680016.18+Q160</f>
        <v>28038211.329999998</v>
      </c>
      <c r="R162" s="177">
        <f>27680016.18+R160</f>
        <v>27967639.460000001</v>
      </c>
      <c r="S162" s="220" t="s">
        <v>3058</v>
      </c>
      <c r="T162" s="220" t="s">
        <v>3059</v>
      </c>
      <c r="U162" s="174"/>
      <c r="V162" s="174"/>
      <c r="W162" s="174"/>
      <c r="X162" s="174"/>
      <c r="Y162" s="174"/>
      <c r="Z162" s="174"/>
      <c r="AA162" s="174"/>
      <c r="AB162" s="174"/>
      <c r="AC162" s="179"/>
      <c r="AD162" s="46"/>
    </row>
    <row r="163" spans="1:30" s="15" customFormat="1" ht="40.5" customHeight="1" x14ac:dyDescent="0.25">
      <c r="A163" s="165" t="s">
        <v>629</v>
      </c>
      <c r="B163" s="165" t="s">
        <v>2281</v>
      </c>
      <c r="C163" s="165" t="s">
        <v>2282</v>
      </c>
      <c r="D163" s="165" t="s">
        <v>1047</v>
      </c>
      <c r="E163" s="163" t="s">
        <v>976</v>
      </c>
      <c r="F163" s="193" t="s">
        <v>2519</v>
      </c>
      <c r="G163" s="165" t="s">
        <v>1049</v>
      </c>
      <c r="H163" s="165" t="s">
        <v>416</v>
      </c>
      <c r="I163" s="165" t="s">
        <v>2075</v>
      </c>
      <c r="J163" s="193" t="s">
        <v>427</v>
      </c>
      <c r="K163" s="193" t="s">
        <v>2321</v>
      </c>
      <c r="L163" s="161">
        <v>0</v>
      </c>
      <c r="M163" s="161">
        <v>1649449.82</v>
      </c>
      <c r="N163" s="161">
        <v>1578299.59</v>
      </c>
      <c r="O163" s="161">
        <v>418918.35</v>
      </c>
      <c r="P163" s="161">
        <v>1159381.24</v>
      </c>
      <c r="Q163" s="161">
        <v>1578299.59</v>
      </c>
      <c r="R163" s="161">
        <v>1578299.59</v>
      </c>
      <c r="S163" s="165" t="s">
        <v>2520</v>
      </c>
      <c r="T163" s="165" t="s">
        <v>3057</v>
      </c>
      <c r="U163" s="165" t="s">
        <v>2214</v>
      </c>
      <c r="V163" s="165" t="s">
        <v>1021</v>
      </c>
      <c r="W163" s="165" t="s">
        <v>1053</v>
      </c>
      <c r="X163" s="165" t="s">
        <v>1021</v>
      </c>
      <c r="Y163" s="165"/>
      <c r="Z163" s="165"/>
      <c r="AA163" s="165"/>
      <c r="AB163" s="208">
        <v>43373</v>
      </c>
      <c r="AC163" s="165" t="s">
        <v>2040</v>
      </c>
      <c r="AD163" s="46"/>
    </row>
    <row r="164" spans="1:30" s="15" customFormat="1" ht="20.25" customHeight="1" x14ac:dyDescent="0.25">
      <c r="A164" s="174"/>
      <c r="B164" s="174"/>
      <c r="C164" s="174"/>
      <c r="D164" s="174"/>
      <c r="E164" s="176" t="s">
        <v>22</v>
      </c>
      <c r="F164" s="158"/>
      <c r="G164" s="174"/>
      <c r="H164" s="174"/>
      <c r="I164" s="158"/>
      <c r="J164" s="158"/>
      <c r="K164" s="158"/>
      <c r="L164" s="177">
        <v>0</v>
      </c>
      <c r="M164" s="177">
        <v>1649449.82</v>
      </c>
      <c r="N164" s="177">
        <v>1578299.59</v>
      </c>
      <c r="O164" s="177">
        <v>418918.35</v>
      </c>
      <c r="P164" s="177">
        <v>1159381.24</v>
      </c>
      <c r="Q164" s="177">
        <v>1578299.59</v>
      </c>
      <c r="R164" s="177">
        <v>1578299.59</v>
      </c>
      <c r="S164" s="220" t="s">
        <v>2520</v>
      </c>
      <c r="T164" s="220" t="s">
        <v>3057</v>
      </c>
      <c r="U164" s="174"/>
      <c r="V164" s="174"/>
      <c r="W164" s="174"/>
      <c r="X164" s="174"/>
      <c r="Y164" s="174"/>
      <c r="Z164" s="174"/>
      <c r="AA164" s="174"/>
      <c r="AB164" s="174"/>
      <c r="AC164" s="179"/>
      <c r="AD164" s="46"/>
    </row>
    <row r="165" spans="1:30" s="15" customFormat="1" ht="20.25" customHeight="1" x14ac:dyDescent="0.25">
      <c r="A165" s="491" t="s">
        <v>2071</v>
      </c>
      <c r="B165" s="492"/>
      <c r="C165" s="492"/>
      <c r="D165" s="493"/>
      <c r="E165" s="175"/>
      <c r="F165" s="158"/>
      <c r="G165" s="174"/>
      <c r="H165" s="174"/>
      <c r="I165" s="158"/>
      <c r="J165" s="158"/>
      <c r="K165" s="158"/>
      <c r="L165" s="177">
        <f>0+L160</f>
        <v>0</v>
      </c>
      <c r="M165" s="177">
        <f>36096561.43+M160</f>
        <v>36454756.579999998</v>
      </c>
      <c r="N165" s="177">
        <f>29258315.77+N160</f>
        <v>29616510.919999998</v>
      </c>
      <c r="O165" s="177">
        <f>15417053.21+O160</f>
        <v>15704676.49</v>
      </c>
      <c r="P165" s="177">
        <f>13841262.56+O160</f>
        <v>14128885.84</v>
      </c>
      <c r="Q165" s="177">
        <f>29258315.77+Q160</f>
        <v>29616510.919999998</v>
      </c>
      <c r="R165" s="177">
        <f>29258315.77+R160</f>
        <v>29545939.050000001</v>
      </c>
      <c r="S165" s="220" t="s">
        <v>3060</v>
      </c>
      <c r="T165" s="220" t="s">
        <v>3061</v>
      </c>
      <c r="U165" s="174"/>
      <c r="V165" s="158"/>
      <c r="W165" s="158"/>
      <c r="X165" s="158"/>
      <c r="Y165" s="158"/>
      <c r="Z165" s="158"/>
      <c r="AA165" s="158"/>
      <c r="AB165" s="158"/>
      <c r="AC165" s="158"/>
      <c r="AD165" s="46"/>
    </row>
    <row r="166" spans="1:30" s="15" customFormat="1" ht="9.9499999999999993" customHeight="1" x14ac:dyDescent="0.25">
      <c r="A166" s="494" t="s">
        <v>2189</v>
      </c>
      <c r="B166" s="495"/>
      <c r="C166" s="495"/>
      <c r="D166" s="495"/>
      <c r="E166" s="495"/>
      <c r="F166" s="495"/>
      <c r="G166" s="495"/>
      <c r="H166" s="495"/>
      <c r="I166" s="495"/>
      <c r="J166" s="495"/>
      <c r="K166" s="495"/>
      <c r="L166" s="495"/>
      <c r="M166" s="495"/>
      <c r="N166" s="495"/>
      <c r="O166" s="495"/>
      <c r="P166" s="495"/>
      <c r="Q166" s="495"/>
      <c r="R166" s="495"/>
      <c r="S166" s="495"/>
      <c r="T166" s="495"/>
      <c r="U166" s="495"/>
      <c r="V166" s="495"/>
      <c r="W166" s="495"/>
      <c r="X166" s="495"/>
      <c r="Y166" s="495"/>
      <c r="Z166" s="495"/>
      <c r="AA166" s="495"/>
      <c r="AB166" s="495"/>
      <c r="AC166" s="495"/>
      <c r="AD166" s="46"/>
    </row>
    <row r="167" spans="1:30" s="15" customFormat="1" ht="40.5" customHeight="1" x14ac:dyDescent="0.25">
      <c r="A167" s="165" t="s">
        <v>629</v>
      </c>
      <c r="B167" s="165" t="s">
        <v>2307</v>
      </c>
      <c r="C167" s="165" t="s">
        <v>2308</v>
      </c>
      <c r="D167" s="165" t="s">
        <v>1070</v>
      </c>
      <c r="E167" s="163" t="s">
        <v>1071</v>
      </c>
      <c r="F167" s="193" t="s">
        <v>2522</v>
      </c>
      <c r="G167" s="165" t="s">
        <v>1073</v>
      </c>
      <c r="H167" s="165" t="s">
        <v>416</v>
      </c>
      <c r="I167" s="165" t="s">
        <v>2190</v>
      </c>
      <c r="J167" s="193" t="s">
        <v>427</v>
      </c>
      <c r="K167" s="193" t="s">
        <v>2523</v>
      </c>
      <c r="L167" s="161">
        <v>0</v>
      </c>
      <c r="M167" s="161">
        <v>639185.56999999995</v>
      </c>
      <c r="N167" s="161">
        <v>0</v>
      </c>
      <c r="O167" s="161">
        <v>0</v>
      </c>
      <c r="P167" s="161">
        <v>0</v>
      </c>
      <c r="Q167" s="161">
        <v>0</v>
      </c>
      <c r="R167" s="161">
        <v>0</v>
      </c>
      <c r="S167" s="165" t="s">
        <v>2191</v>
      </c>
      <c r="T167" s="165" t="s">
        <v>2191</v>
      </c>
      <c r="U167" s="165" t="s">
        <v>2214</v>
      </c>
      <c r="V167" s="165"/>
      <c r="W167" s="165"/>
      <c r="X167" s="165"/>
      <c r="Y167" s="165"/>
      <c r="Z167" s="165"/>
      <c r="AA167" s="165"/>
      <c r="AB167" s="208">
        <v>43346</v>
      </c>
      <c r="AC167" s="165" t="s">
        <v>2206</v>
      </c>
      <c r="AD167" s="46"/>
    </row>
    <row r="168" spans="1:30" s="15" customFormat="1" x14ac:dyDescent="0.25">
      <c r="A168" s="174"/>
      <c r="B168" s="174"/>
      <c r="C168" s="174"/>
      <c r="D168" s="174"/>
      <c r="E168" s="176" t="s">
        <v>22</v>
      </c>
      <c r="F168" s="158"/>
      <c r="G168" s="174"/>
      <c r="H168" s="174"/>
      <c r="I168" s="158"/>
      <c r="J168" s="158"/>
      <c r="K168" s="158"/>
      <c r="L168" s="177">
        <v>0</v>
      </c>
      <c r="M168" s="177">
        <v>639185.56999999995</v>
      </c>
      <c r="N168" s="177">
        <v>0</v>
      </c>
      <c r="O168" s="177">
        <v>0</v>
      </c>
      <c r="P168" s="177">
        <v>0</v>
      </c>
      <c r="Q168" s="177">
        <v>0</v>
      </c>
      <c r="R168" s="177">
        <v>0</v>
      </c>
      <c r="S168" s="220" t="s">
        <v>2191</v>
      </c>
      <c r="T168" s="220" t="s">
        <v>2191</v>
      </c>
      <c r="U168" s="174"/>
      <c r="V168" s="174"/>
      <c r="W168" s="174"/>
      <c r="X168" s="174"/>
      <c r="Y168" s="174"/>
      <c r="Z168" s="174"/>
      <c r="AA168" s="174"/>
      <c r="AB168" s="174"/>
      <c r="AC168" s="179"/>
      <c r="AD168" s="46"/>
    </row>
    <row r="169" spans="1:30" s="15" customFormat="1" ht="40.5" customHeight="1" x14ac:dyDescent="0.25">
      <c r="A169" s="165" t="s">
        <v>629</v>
      </c>
      <c r="B169" s="165" t="s">
        <v>2352</v>
      </c>
      <c r="C169" s="165" t="s">
        <v>2353</v>
      </c>
      <c r="D169" s="165" t="s">
        <v>1646</v>
      </c>
      <c r="E169" s="163" t="s">
        <v>1647</v>
      </c>
      <c r="F169" s="193" t="s">
        <v>2524</v>
      </c>
      <c r="G169" s="165" t="s">
        <v>1649</v>
      </c>
      <c r="H169" s="165" t="s">
        <v>416</v>
      </c>
      <c r="I169" s="165" t="s">
        <v>2190</v>
      </c>
      <c r="J169" s="193" t="s">
        <v>427</v>
      </c>
      <c r="K169" s="193" t="s">
        <v>2364</v>
      </c>
      <c r="L169" s="161">
        <v>0</v>
      </c>
      <c r="M169" s="161">
        <v>324908.11</v>
      </c>
      <c r="N169" s="161">
        <v>0</v>
      </c>
      <c r="O169" s="161">
        <v>0</v>
      </c>
      <c r="P169" s="161">
        <v>0</v>
      </c>
      <c r="Q169" s="161">
        <v>0</v>
      </c>
      <c r="R169" s="161">
        <v>0</v>
      </c>
      <c r="S169" s="165" t="s">
        <v>2191</v>
      </c>
      <c r="T169" s="165" t="s">
        <v>2191</v>
      </c>
      <c r="U169" s="165" t="s">
        <v>2214</v>
      </c>
      <c r="V169" s="165"/>
      <c r="W169" s="165"/>
      <c r="X169" s="165"/>
      <c r="Y169" s="165"/>
      <c r="Z169" s="165"/>
      <c r="AA169" s="165"/>
      <c r="AB169" s="208">
        <v>43346</v>
      </c>
      <c r="AC169" s="165" t="s">
        <v>2525</v>
      </c>
      <c r="AD169" s="46"/>
    </row>
    <row r="170" spans="1:30" s="15" customFormat="1" ht="47.25" customHeight="1" x14ac:dyDescent="0.25">
      <c r="A170" s="165" t="s">
        <v>2038</v>
      </c>
      <c r="B170" s="165" t="s">
        <v>2352</v>
      </c>
      <c r="C170" s="165" t="s">
        <v>2353</v>
      </c>
      <c r="D170" s="165" t="s">
        <v>1651</v>
      </c>
      <c r="E170" s="163" t="s">
        <v>1652</v>
      </c>
      <c r="F170" s="193" t="s">
        <v>2526</v>
      </c>
      <c r="G170" s="165" t="s">
        <v>1654</v>
      </c>
      <c r="H170" s="165" t="s">
        <v>416</v>
      </c>
      <c r="I170" s="165" t="s">
        <v>2190</v>
      </c>
      <c r="J170" s="193" t="s">
        <v>427</v>
      </c>
      <c r="K170" s="193" t="s">
        <v>2527</v>
      </c>
      <c r="L170" s="161">
        <v>0</v>
      </c>
      <c r="M170" s="161">
        <v>1200000</v>
      </c>
      <c r="N170" s="161">
        <v>0</v>
      </c>
      <c r="O170" s="161">
        <v>0</v>
      </c>
      <c r="P170" s="161">
        <v>0</v>
      </c>
      <c r="Q170" s="161">
        <v>0</v>
      </c>
      <c r="R170" s="161">
        <v>0</v>
      </c>
      <c r="S170" s="165" t="s">
        <v>2191</v>
      </c>
      <c r="T170" s="165" t="s">
        <v>2191</v>
      </c>
      <c r="U170" s="165" t="s">
        <v>2214</v>
      </c>
      <c r="V170" s="165"/>
      <c r="W170" s="165"/>
      <c r="X170" s="165"/>
      <c r="Y170" s="165"/>
      <c r="Z170" s="165"/>
      <c r="AA170" s="165"/>
      <c r="AB170" s="208">
        <v>43346</v>
      </c>
      <c r="AC170" s="165" t="s">
        <v>2284</v>
      </c>
      <c r="AD170" s="46"/>
    </row>
    <row r="171" spans="1:30" s="15" customFormat="1" ht="47.25" customHeight="1" x14ac:dyDescent="0.25">
      <c r="A171" s="165" t="s">
        <v>1692</v>
      </c>
      <c r="B171" s="165" t="s">
        <v>2352</v>
      </c>
      <c r="C171" s="165" t="s">
        <v>2353</v>
      </c>
      <c r="D171" s="165" t="s">
        <v>1655</v>
      </c>
      <c r="E171" s="163" t="s">
        <v>1656</v>
      </c>
      <c r="F171" s="193" t="s">
        <v>2285</v>
      </c>
      <c r="G171" s="165" t="s">
        <v>1444</v>
      </c>
      <c r="H171" s="165" t="s">
        <v>416</v>
      </c>
      <c r="I171" s="165" t="s">
        <v>2190</v>
      </c>
      <c r="J171" s="193" t="s">
        <v>427</v>
      </c>
      <c r="K171" s="193" t="s">
        <v>2528</v>
      </c>
      <c r="L171" s="161">
        <v>0</v>
      </c>
      <c r="M171" s="161">
        <v>1380000</v>
      </c>
      <c r="N171" s="161">
        <v>0</v>
      </c>
      <c r="O171" s="161">
        <v>0</v>
      </c>
      <c r="P171" s="161">
        <v>0</v>
      </c>
      <c r="Q171" s="161">
        <v>0</v>
      </c>
      <c r="R171" s="161">
        <v>0</v>
      </c>
      <c r="S171" s="165" t="s">
        <v>2191</v>
      </c>
      <c r="T171" s="165" t="s">
        <v>2191</v>
      </c>
      <c r="U171" s="165" t="s">
        <v>2214</v>
      </c>
      <c r="V171" s="165"/>
      <c r="W171" s="165"/>
      <c r="X171" s="165"/>
      <c r="Y171" s="165"/>
      <c r="Z171" s="165"/>
      <c r="AA171" s="165"/>
      <c r="AB171" s="208">
        <v>43346</v>
      </c>
      <c r="AC171" s="165" t="s">
        <v>2284</v>
      </c>
      <c r="AD171" s="46"/>
    </row>
    <row r="172" spans="1:30" s="15" customFormat="1" ht="47.25" customHeight="1" x14ac:dyDescent="0.25">
      <c r="A172" s="165" t="s">
        <v>2051</v>
      </c>
      <c r="B172" s="165" t="s">
        <v>2352</v>
      </c>
      <c r="C172" s="165" t="s">
        <v>2353</v>
      </c>
      <c r="D172" s="165" t="s">
        <v>1657</v>
      </c>
      <c r="E172" s="163" t="s">
        <v>1658</v>
      </c>
      <c r="F172" s="193" t="s">
        <v>2529</v>
      </c>
      <c r="G172" s="165" t="s">
        <v>1660</v>
      </c>
      <c r="H172" s="165" t="s">
        <v>416</v>
      </c>
      <c r="I172" s="165" t="s">
        <v>2190</v>
      </c>
      <c r="J172" s="193" t="s">
        <v>427</v>
      </c>
      <c r="K172" s="193" t="s">
        <v>2530</v>
      </c>
      <c r="L172" s="161">
        <v>0</v>
      </c>
      <c r="M172" s="161">
        <v>1500000</v>
      </c>
      <c r="N172" s="161">
        <v>0</v>
      </c>
      <c r="O172" s="161">
        <v>0</v>
      </c>
      <c r="P172" s="161">
        <v>0</v>
      </c>
      <c r="Q172" s="161">
        <v>0</v>
      </c>
      <c r="R172" s="161">
        <v>0</v>
      </c>
      <c r="S172" s="165" t="s">
        <v>2191</v>
      </c>
      <c r="T172" s="165" t="s">
        <v>2191</v>
      </c>
      <c r="U172" s="165" t="s">
        <v>2214</v>
      </c>
      <c r="V172" s="165"/>
      <c r="W172" s="165"/>
      <c r="X172" s="165"/>
      <c r="Y172" s="165"/>
      <c r="Z172" s="165"/>
      <c r="AA172" s="165"/>
      <c r="AB172" s="208">
        <v>43346</v>
      </c>
      <c r="AC172" s="165" t="s">
        <v>2284</v>
      </c>
      <c r="AD172" s="46"/>
    </row>
    <row r="173" spans="1:30" s="15" customFormat="1" ht="47.25" customHeight="1" x14ac:dyDescent="0.25">
      <c r="A173" s="165" t="s">
        <v>1244</v>
      </c>
      <c r="B173" s="165" t="s">
        <v>2352</v>
      </c>
      <c r="C173" s="165" t="s">
        <v>2353</v>
      </c>
      <c r="D173" s="165" t="s">
        <v>1661</v>
      </c>
      <c r="E173" s="163" t="s">
        <v>1662</v>
      </c>
      <c r="F173" s="193" t="s">
        <v>2217</v>
      </c>
      <c r="G173" s="165" t="s">
        <v>1450</v>
      </c>
      <c r="H173" s="165" t="s">
        <v>416</v>
      </c>
      <c r="I173" s="165" t="s">
        <v>2190</v>
      </c>
      <c r="J173" s="193" t="s">
        <v>427</v>
      </c>
      <c r="K173" s="193" t="s">
        <v>2527</v>
      </c>
      <c r="L173" s="161">
        <v>0</v>
      </c>
      <c r="M173" s="161">
        <v>1200000</v>
      </c>
      <c r="N173" s="161">
        <v>0</v>
      </c>
      <c r="O173" s="161">
        <v>0</v>
      </c>
      <c r="P173" s="161">
        <v>0</v>
      </c>
      <c r="Q173" s="161">
        <v>0</v>
      </c>
      <c r="R173" s="161">
        <v>0</v>
      </c>
      <c r="S173" s="165" t="s">
        <v>2191</v>
      </c>
      <c r="T173" s="165" t="s">
        <v>2191</v>
      </c>
      <c r="U173" s="165" t="s">
        <v>2214</v>
      </c>
      <c r="V173" s="165"/>
      <c r="W173" s="165"/>
      <c r="X173" s="165"/>
      <c r="Y173" s="165"/>
      <c r="Z173" s="165"/>
      <c r="AA173" s="165"/>
      <c r="AB173" s="208">
        <v>43346</v>
      </c>
      <c r="AC173" s="165" t="s">
        <v>2284</v>
      </c>
      <c r="AD173" s="46"/>
    </row>
    <row r="174" spans="1:30" s="15" customFormat="1" ht="54" customHeight="1" x14ac:dyDescent="0.25">
      <c r="A174" s="165" t="s">
        <v>2056</v>
      </c>
      <c r="B174" s="165" t="s">
        <v>2352</v>
      </c>
      <c r="C174" s="165" t="s">
        <v>2353</v>
      </c>
      <c r="D174" s="165" t="s">
        <v>1663</v>
      </c>
      <c r="E174" s="163" t="s">
        <v>1664</v>
      </c>
      <c r="F174" s="193" t="s">
        <v>2531</v>
      </c>
      <c r="G174" s="165" t="s">
        <v>1666</v>
      </c>
      <c r="H174" s="165" t="s">
        <v>416</v>
      </c>
      <c r="I174" s="165" t="s">
        <v>2190</v>
      </c>
      <c r="J174" s="193" t="s">
        <v>427</v>
      </c>
      <c r="K174" s="193" t="s">
        <v>2532</v>
      </c>
      <c r="L174" s="161">
        <v>0</v>
      </c>
      <c r="M174" s="161">
        <v>300000</v>
      </c>
      <c r="N174" s="161">
        <v>0</v>
      </c>
      <c r="O174" s="161">
        <v>0</v>
      </c>
      <c r="P174" s="161">
        <v>0</v>
      </c>
      <c r="Q174" s="161">
        <v>0</v>
      </c>
      <c r="R174" s="161">
        <v>0</v>
      </c>
      <c r="S174" s="165" t="s">
        <v>2191</v>
      </c>
      <c r="T174" s="165" t="s">
        <v>2191</v>
      </c>
      <c r="U174" s="165" t="s">
        <v>2214</v>
      </c>
      <c r="V174" s="165"/>
      <c r="W174" s="165"/>
      <c r="X174" s="165"/>
      <c r="Y174" s="165"/>
      <c r="Z174" s="165"/>
      <c r="AA174" s="165"/>
      <c r="AB174" s="208">
        <v>43346</v>
      </c>
      <c r="AC174" s="165" t="s">
        <v>2284</v>
      </c>
      <c r="AD174" s="46"/>
    </row>
    <row r="175" spans="1:30" s="15" customFormat="1" ht="47.25" customHeight="1" x14ac:dyDescent="0.25">
      <c r="A175" s="165" t="s">
        <v>2059</v>
      </c>
      <c r="B175" s="165" t="s">
        <v>2352</v>
      </c>
      <c r="C175" s="165" t="s">
        <v>2353</v>
      </c>
      <c r="D175" s="165" t="s">
        <v>1667</v>
      </c>
      <c r="E175" s="163" t="s">
        <v>1668</v>
      </c>
      <c r="F175" s="193" t="s">
        <v>2533</v>
      </c>
      <c r="G175" s="165" t="s">
        <v>1670</v>
      </c>
      <c r="H175" s="165" t="s">
        <v>416</v>
      </c>
      <c r="I175" s="165" t="s">
        <v>2190</v>
      </c>
      <c r="J175" s="193" t="s">
        <v>427</v>
      </c>
      <c r="K175" s="193" t="s">
        <v>2532</v>
      </c>
      <c r="L175" s="161">
        <v>0</v>
      </c>
      <c r="M175" s="161">
        <v>300000</v>
      </c>
      <c r="N175" s="161">
        <v>0</v>
      </c>
      <c r="O175" s="161">
        <v>0</v>
      </c>
      <c r="P175" s="161">
        <v>0</v>
      </c>
      <c r="Q175" s="161">
        <v>0</v>
      </c>
      <c r="R175" s="161">
        <v>0</v>
      </c>
      <c r="S175" s="165" t="s">
        <v>2191</v>
      </c>
      <c r="T175" s="165" t="s">
        <v>2191</v>
      </c>
      <c r="U175" s="165" t="s">
        <v>2214</v>
      </c>
      <c r="V175" s="165"/>
      <c r="W175" s="165"/>
      <c r="X175" s="165"/>
      <c r="Y175" s="165"/>
      <c r="Z175" s="165"/>
      <c r="AA175" s="165"/>
      <c r="AB175" s="208">
        <v>43346</v>
      </c>
      <c r="AC175" s="165" t="s">
        <v>2284</v>
      </c>
      <c r="AD175" s="46"/>
    </row>
    <row r="176" spans="1:30" s="15" customFormat="1" ht="47.25" customHeight="1" x14ac:dyDescent="0.25">
      <c r="A176" s="165" t="s">
        <v>2237</v>
      </c>
      <c r="B176" s="165" t="s">
        <v>2352</v>
      </c>
      <c r="C176" s="165" t="s">
        <v>2353</v>
      </c>
      <c r="D176" s="165" t="s">
        <v>1671</v>
      </c>
      <c r="E176" s="163" t="s">
        <v>1672</v>
      </c>
      <c r="F176" s="193" t="s">
        <v>2341</v>
      </c>
      <c r="G176" s="165" t="s">
        <v>1389</v>
      </c>
      <c r="H176" s="165" t="s">
        <v>416</v>
      </c>
      <c r="I176" s="165" t="s">
        <v>2190</v>
      </c>
      <c r="J176" s="193" t="s">
        <v>427</v>
      </c>
      <c r="K176" s="193" t="s">
        <v>2532</v>
      </c>
      <c r="L176" s="161">
        <v>0</v>
      </c>
      <c r="M176" s="161">
        <v>300000</v>
      </c>
      <c r="N176" s="161">
        <v>0</v>
      </c>
      <c r="O176" s="161">
        <v>0</v>
      </c>
      <c r="P176" s="161">
        <v>0</v>
      </c>
      <c r="Q176" s="161">
        <v>0</v>
      </c>
      <c r="R176" s="161">
        <v>0</v>
      </c>
      <c r="S176" s="165" t="s">
        <v>2191</v>
      </c>
      <c r="T176" s="165" t="s">
        <v>2191</v>
      </c>
      <c r="U176" s="165" t="s">
        <v>2214</v>
      </c>
      <c r="V176" s="165"/>
      <c r="W176" s="165"/>
      <c r="X176" s="165"/>
      <c r="Y176" s="165"/>
      <c r="Z176" s="165"/>
      <c r="AA176" s="165"/>
      <c r="AB176" s="208">
        <v>43346</v>
      </c>
      <c r="AC176" s="165" t="s">
        <v>2284</v>
      </c>
      <c r="AD176" s="46"/>
    </row>
    <row r="177" spans="1:30" s="15" customFormat="1" ht="47.25" customHeight="1" x14ac:dyDescent="0.25">
      <c r="A177" s="165" t="s">
        <v>2238</v>
      </c>
      <c r="B177" s="165" t="s">
        <v>2352</v>
      </c>
      <c r="C177" s="165" t="s">
        <v>2353</v>
      </c>
      <c r="D177" s="165" t="s">
        <v>1673</v>
      </c>
      <c r="E177" s="163" t="s">
        <v>1674</v>
      </c>
      <c r="F177" s="193" t="s">
        <v>2334</v>
      </c>
      <c r="G177" s="165" t="s">
        <v>1358</v>
      </c>
      <c r="H177" s="165" t="s">
        <v>416</v>
      </c>
      <c r="I177" s="165" t="s">
        <v>2190</v>
      </c>
      <c r="J177" s="193" t="s">
        <v>427</v>
      </c>
      <c r="K177" s="193" t="s">
        <v>2532</v>
      </c>
      <c r="L177" s="161">
        <v>0</v>
      </c>
      <c r="M177" s="161">
        <v>300000</v>
      </c>
      <c r="N177" s="161">
        <v>0</v>
      </c>
      <c r="O177" s="161">
        <v>0</v>
      </c>
      <c r="P177" s="161">
        <v>0</v>
      </c>
      <c r="Q177" s="161">
        <v>0</v>
      </c>
      <c r="R177" s="161">
        <v>0</v>
      </c>
      <c r="S177" s="165" t="s">
        <v>2191</v>
      </c>
      <c r="T177" s="165" t="s">
        <v>2191</v>
      </c>
      <c r="U177" s="165" t="s">
        <v>2214</v>
      </c>
      <c r="V177" s="165"/>
      <c r="W177" s="165"/>
      <c r="X177" s="165"/>
      <c r="Y177" s="165"/>
      <c r="Z177" s="165"/>
      <c r="AA177" s="165"/>
      <c r="AB177" s="208">
        <v>43346</v>
      </c>
      <c r="AC177" s="165" t="s">
        <v>2534</v>
      </c>
      <c r="AD177" s="46"/>
    </row>
    <row r="178" spans="1:30" s="15" customFormat="1" ht="47.25" customHeight="1" x14ac:dyDescent="0.25">
      <c r="A178" s="165" t="s">
        <v>2239</v>
      </c>
      <c r="B178" s="165" t="s">
        <v>2352</v>
      </c>
      <c r="C178" s="165" t="s">
        <v>2353</v>
      </c>
      <c r="D178" s="165" t="s">
        <v>1675</v>
      </c>
      <c r="E178" s="163" t="s">
        <v>1676</v>
      </c>
      <c r="F178" s="193" t="s">
        <v>2535</v>
      </c>
      <c r="G178" s="165" t="s">
        <v>1342</v>
      </c>
      <c r="H178" s="165" t="s">
        <v>416</v>
      </c>
      <c r="I178" s="165" t="s">
        <v>2190</v>
      </c>
      <c r="J178" s="193" t="s">
        <v>427</v>
      </c>
      <c r="K178" s="193" t="s">
        <v>2532</v>
      </c>
      <c r="L178" s="161">
        <v>0</v>
      </c>
      <c r="M178" s="161">
        <v>300000</v>
      </c>
      <c r="N178" s="161">
        <v>0</v>
      </c>
      <c r="O178" s="161">
        <v>0</v>
      </c>
      <c r="P178" s="161">
        <v>0</v>
      </c>
      <c r="Q178" s="161">
        <v>0</v>
      </c>
      <c r="R178" s="161">
        <v>0</v>
      </c>
      <c r="S178" s="165" t="s">
        <v>2191</v>
      </c>
      <c r="T178" s="165" t="s">
        <v>2191</v>
      </c>
      <c r="U178" s="165" t="s">
        <v>2214</v>
      </c>
      <c r="V178" s="165"/>
      <c r="W178" s="165"/>
      <c r="X178" s="165"/>
      <c r="Y178" s="165"/>
      <c r="Z178" s="165"/>
      <c r="AA178" s="165"/>
      <c r="AB178" s="208">
        <v>43346</v>
      </c>
      <c r="AC178" s="165" t="s">
        <v>2284</v>
      </c>
      <c r="AD178" s="46"/>
    </row>
    <row r="179" spans="1:30" s="15" customFormat="1" ht="54" customHeight="1" x14ac:dyDescent="0.25">
      <c r="A179" s="165" t="s">
        <v>2240</v>
      </c>
      <c r="B179" s="165" t="s">
        <v>2352</v>
      </c>
      <c r="C179" s="165" t="s">
        <v>2353</v>
      </c>
      <c r="D179" s="165" t="s">
        <v>1677</v>
      </c>
      <c r="E179" s="163" t="s">
        <v>1678</v>
      </c>
      <c r="F179" s="193" t="s">
        <v>2477</v>
      </c>
      <c r="G179" s="165" t="s">
        <v>1203</v>
      </c>
      <c r="H179" s="165" t="s">
        <v>416</v>
      </c>
      <c r="I179" s="165" t="s">
        <v>2190</v>
      </c>
      <c r="J179" s="193" t="s">
        <v>427</v>
      </c>
      <c r="K179" s="193" t="s">
        <v>2532</v>
      </c>
      <c r="L179" s="161">
        <v>0</v>
      </c>
      <c r="M179" s="161">
        <v>300000</v>
      </c>
      <c r="N179" s="161">
        <v>0</v>
      </c>
      <c r="O179" s="161">
        <v>0</v>
      </c>
      <c r="P179" s="161">
        <v>0</v>
      </c>
      <c r="Q179" s="161">
        <v>0</v>
      </c>
      <c r="R179" s="161">
        <v>0</v>
      </c>
      <c r="S179" s="165" t="s">
        <v>2191</v>
      </c>
      <c r="T179" s="165" t="s">
        <v>2191</v>
      </c>
      <c r="U179" s="165" t="s">
        <v>2214</v>
      </c>
      <c r="V179" s="165"/>
      <c r="W179" s="165"/>
      <c r="X179" s="165"/>
      <c r="Y179" s="165"/>
      <c r="Z179" s="165"/>
      <c r="AA179" s="165"/>
      <c r="AB179" s="208">
        <v>43346</v>
      </c>
      <c r="AC179" s="165" t="s">
        <v>2284</v>
      </c>
      <c r="AD179" s="46"/>
    </row>
    <row r="180" spans="1:30" s="15" customFormat="1" ht="47.25" customHeight="1" x14ac:dyDescent="0.25">
      <c r="A180" s="165" t="s">
        <v>1202</v>
      </c>
      <c r="B180" s="165" t="s">
        <v>2352</v>
      </c>
      <c r="C180" s="165" t="s">
        <v>2353</v>
      </c>
      <c r="D180" s="165" t="s">
        <v>1679</v>
      </c>
      <c r="E180" s="163" t="s">
        <v>1680</v>
      </c>
      <c r="F180" s="193" t="s">
        <v>2536</v>
      </c>
      <c r="G180" s="165" t="s">
        <v>1682</v>
      </c>
      <c r="H180" s="165" t="s">
        <v>416</v>
      </c>
      <c r="I180" s="165" t="s">
        <v>2190</v>
      </c>
      <c r="J180" s="193" t="s">
        <v>427</v>
      </c>
      <c r="K180" s="193" t="s">
        <v>2532</v>
      </c>
      <c r="L180" s="161">
        <v>0</v>
      </c>
      <c r="M180" s="161">
        <v>300000</v>
      </c>
      <c r="N180" s="161">
        <v>0</v>
      </c>
      <c r="O180" s="161">
        <v>0</v>
      </c>
      <c r="P180" s="161">
        <v>0</v>
      </c>
      <c r="Q180" s="161">
        <v>0</v>
      </c>
      <c r="R180" s="161">
        <v>0</v>
      </c>
      <c r="S180" s="165" t="s">
        <v>2191</v>
      </c>
      <c r="T180" s="165" t="s">
        <v>2191</v>
      </c>
      <c r="U180" s="165" t="s">
        <v>2214</v>
      </c>
      <c r="V180" s="165"/>
      <c r="W180" s="165"/>
      <c r="X180" s="165"/>
      <c r="Y180" s="165"/>
      <c r="Z180" s="165"/>
      <c r="AA180" s="165"/>
      <c r="AB180" s="208">
        <v>43346</v>
      </c>
      <c r="AC180" s="165" t="s">
        <v>2284</v>
      </c>
      <c r="AD180" s="46"/>
    </row>
    <row r="181" spans="1:30" s="15" customFormat="1" ht="47.25" customHeight="1" x14ac:dyDescent="0.25">
      <c r="A181" s="165" t="s">
        <v>2242</v>
      </c>
      <c r="B181" s="165" t="s">
        <v>2352</v>
      </c>
      <c r="C181" s="165" t="s">
        <v>2353</v>
      </c>
      <c r="D181" s="165" t="s">
        <v>1683</v>
      </c>
      <c r="E181" s="163" t="s">
        <v>1684</v>
      </c>
      <c r="F181" s="193" t="s">
        <v>2537</v>
      </c>
      <c r="G181" s="165" t="s">
        <v>1686</v>
      </c>
      <c r="H181" s="165" t="s">
        <v>416</v>
      </c>
      <c r="I181" s="165" t="s">
        <v>2190</v>
      </c>
      <c r="J181" s="193" t="s">
        <v>427</v>
      </c>
      <c r="K181" s="193" t="s">
        <v>2538</v>
      </c>
      <c r="L181" s="161">
        <v>0</v>
      </c>
      <c r="M181" s="161">
        <v>600000</v>
      </c>
      <c r="N181" s="161">
        <v>0</v>
      </c>
      <c r="O181" s="161">
        <v>0</v>
      </c>
      <c r="P181" s="161">
        <v>0</v>
      </c>
      <c r="Q181" s="161">
        <v>0</v>
      </c>
      <c r="R181" s="161">
        <v>0</v>
      </c>
      <c r="S181" s="165" t="s">
        <v>2191</v>
      </c>
      <c r="T181" s="165" t="s">
        <v>2191</v>
      </c>
      <c r="U181" s="165" t="s">
        <v>2214</v>
      </c>
      <c r="V181" s="165"/>
      <c r="W181" s="165"/>
      <c r="X181" s="165"/>
      <c r="Y181" s="165"/>
      <c r="Z181" s="165"/>
      <c r="AA181" s="165"/>
      <c r="AB181" s="208">
        <v>43346</v>
      </c>
      <c r="AC181" s="165" t="s">
        <v>2284</v>
      </c>
      <c r="AD181" s="46"/>
    </row>
    <row r="182" spans="1:30" s="15" customFormat="1" ht="47.25" customHeight="1" x14ac:dyDescent="0.25">
      <c r="A182" s="165" t="s">
        <v>1665</v>
      </c>
      <c r="B182" s="165" t="s">
        <v>2352</v>
      </c>
      <c r="C182" s="165" t="s">
        <v>2353</v>
      </c>
      <c r="D182" s="165" t="s">
        <v>1688</v>
      </c>
      <c r="E182" s="163" t="s">
        <v>1689</v>
      </c>
      <c r="F182" s="193" t="s">
        <v>2313</v>
      </c>
      <c r="G182" s="165" t="s">
        <v>1004</v>
      </c>
      <c r="H182" s="165" t="s">
        <v>416</v>
      </c>
      <c r="I182" s="165" t="s">
        <v>2190</v>
      </c>
      <c r="J182" s="193" t="s">
        <v>427</v>
      </c>
      <c r="K182" s="193" t="s">
        <v>2539</v>
      </c>
      <c r="L182" s="161">
        <v>0</v>
      </c>
      <c r="M182" s="161">
        <v>540000</v>
      </c>
      <c r="N182" s="161">
        <v>0</v>
      </c>
      <c r="O182" s="161">
        <v>0</v>
      </c>
      <c r="P182" s="161">
        <v>0</v>
      </c>
      <c r="Q182" s="161">
        <v>0</v>
      </c>
      <c r="R182" s="161">
        <v>0</v>
      </c>
      <c r="S182" s="165" t="s">
        <v>2191</v>
      </c>
      <c r="T182" s="165" t="s">
        <v>2191</v>
      </c>
      <c r="U182" s="165" t="s">
        <v>2214</v>
      </c>
      <c r="V182" s="165"/>
      <c r="W182" s="165"/>
      <c r="X182" s="165"/>
      <c r="Y182" s="165"/>
      <c r="Z182" s="165"/>
      <c r="AA182" s="165"/>
      <c r="AB182" s="208">
        <v>43346</v>
      </c>
      <c r="AC182" s="165" t="s">
        <v>2284</v>
      </c>
      <c r="AD182" s="46"/>
    </row>
    <row r="183" spans="1:30" s="15" customFormat="1" ht="47.25" customHeight="1" x14ac:dyDescent="0.25">
      <c r="A183" s="165" t="s">
        <v>1347</v>
      </c>
      <c r="B183" s="165" t="s">
        <v>2352</v>
      </c>
      <c r="C183" s="165" t="s">
        <v>2353</v>
      </c>
      <c r="D183" s="165" t="s">
        <v>1690</v>
      </c>
      <c r="E183" s="163" t="s">
        <v>1691</v>
      </c>
      <c r="F183" s="193" t="s">
        <v>2540</v>
      </c>
      <c r="G183" s="165" t="s">
        <v>1693</v>
      </c>
      <c r="H183" s="165" t="s">
        <v>416</v>
      </c>
      <c r="I183" s="165" t="s">
        <v>2190</v>
      </c>
      <c r="J183" s="193" t="s">
        <v>427</v>
      </c>
      <c r="K183" s="193" t="s">
        <v>2541</v>
      </c>
      <c r="L183" s="161">
        <v>0</v>
      </c>
      <c r="M183" s="161">
        <v>360000</v>
      </c>
      <c r="N183" s="161">
        <v>0</v>
      </c>
      <c r="O183" s="161">
        <v>0</v>
      </c>
      <c r="P183" s="161">
        <v>0</v>
      </c>
      <c r="Q183" s="161">
        <v>0</v>
      </c>
      <c r="R183" s="161">
        <v>0</v>
      </c>
      <c r="S183" s="165" t="s">
        <v>2191</v>
      </c>
      <c r="T183" s="165" t="s">
        <v>2191</v>
      </c>
      <c r="U183" s="165" t="s">
        <v>2214</v>
      </c>
      <c r="V183" s="165"/>
      <c r="W183" s="165"/>
      <c r="X183" s="165"/>
      <c r="Y183" s="165"/>
      <c r="Z183" s="165"/>
      <c r="AA183" s="165"/>
      <c r="AB183" s="208">
        <v>43346</v>
      </c>
      <c r="AC183" s="165" t="s">
        <v>2284</v>
      </c>
      <c r="AD183" s="46"/>
    </row>
    <row r="184" spans="1:30" s="15" customFormat="1" x14ac:dyDescent="0.25">
      <c r="A184" s="174"/>
      <c r="B184" s="174"/>
      <c r="C184" s="174"/>
      <c r="D184" s="174"/>
      <c r="E184" s="176" t="s">
        <v>22</v>
      </c>
      <c r="F184" s="158"/>
      <c r="G184" s="174"/>
      <c r="H184" s="174"/>
      <c r="I184" s="158"/>
      <c r="J184" s="158"/>
      <c r="K184" s="158"/>
      <c r="L184" s="177">
        <v>0</v>
      </c>
      <c r="M184" s="177">
        <v>9204908.1099999994</v>
      </c>
      <c r="N184" s="177">
        <v>0</v>
      </c>
      <c r="O184" s="177">
        <v>0</v>
      </c>
      <c r="P184" s="177">
        <v>0</v>
      </c>
      <c r="Q184" s="177">
        <v>0</v>
      </c>
      <c r="R184" s="177">
        <v>0</v>
      </c>
      <c r="S184" s="220" t="s">
        <v>2191</v>
      </c>
      <c r="T184" s="220" t="s">
        <v>2191</v>
      </c>
      <c r="U184" s="174"/>
      <c r="V184" s="174"/>
      <c r="W184" s="174"/>
      <c r="X184" s="174"/>
      <c r="Y184" s="174"/>
      <c r="Z184" s="174"/>
      <c r="AA184" s="174"/>
      <c r="AB184" s="174"/>
      <c r="AC184" s="179"/>
      <c r="AD184" s="46"/>
    </row>
    <row r="185" spans="1:30" s="15" customFormat="1" x14ac:dyDescent="0.25">
      <c r="A185" s="491" t="s">
        <v>3062</v>
      </c>
      <c r="B185" s="492"/>
      <c r="C185" s="492"/>
      <c r="D185" s="493"/>
      <c r="E185" s="175"/>
      <c r="F185" s="158"/>
      <c r="G185" s="174"/>
      <c r="H185" s="174"/>
      <c r="I185" s="158"/>
      <c r="J185" s="158"/>
      <c r="K185" s="158"/>
      <c r="L185" s="177">
        <v>0</v>
      </c>
      <c r="M185" s="177">
        <v>9844093.6799999997</v>
      </c>
      <c r="N185" s="177">
        <v>0</v>
      </c>
      <c r="O185" s="177">
        <v>0</v>
      </c>
      <c r="P185" s="177">
        <v>0</v>
      </c>
      <c r="Q185" s="177">
        <v>0</v>
      </c>
      <c r="R185" s="177">
        <v>0</v>
      </c>
      <c r="S185" s="220" t="s">
        <v>2191</v>
      </c>
      <c r="T185" s="220" t="s">
        <v>2191</v>
      </c>
      <c r="U185" s="174"/>
      <c r="V185" s="158"/>
      <c r="W185" s="158"/>
      <c r="X185" s="158"/>
      <c r="Y185" s="158"/>
      <c r="Z185" s="158"/>
      <c r="AA185" s="158"/>
      <c r="AB185" s="158"/>
      <c r="AC185" s="158"/>
      <c r="AD185" s="46"/>
    </row>
    <row r="186" spans="1:30" s="15" customFormat="1" x14ac:dyDescent="0.25">
      <c r="A186" s="483" t="s">
        <v>2542</v>
      </c>
      <c r="B186" s="455"/>
      <c r="C186" s="455"/>
      <c r="D186" s="442"/>
      <c r="E186" s="175"/>
      <c r="F186" s="158"/>
      <c r="G186" s="174"/>
      <c r="H186" s="174"/>
      <c r="I186" s="158"/>
      <c r="J186" s="158"/>
      <c r="K186" s="158"/>
      <c r="L186" s="177">
        <v>149377424.72</v>
      </c>
      <c r="M186" s="177">
        <v>143034321.19</v>
      </c>
      <c r="N186" s="177">
        <v>124304596.38</v>
      </c>
      <c r="O186" s="177">
        <v>55855794.009999998</v>
      </c>
      <c r="P186" s="177">
        <v>68448802.370000005</v>
      </c>
      <c r="Q186" s="177">
        <v>124304596.38</v>
      </c>
      <c r="R186" s="177">
        <v>124234024.51000001</v>
      </c>
      <c r="S186" s="220" t="s">
        <v>2543</v>
      </c>
      <c r="T186" s="220" t="s">
        <v>3063</v>
      </c>
      <c r="U186" s="174"/>
      <c r="V186" s="158"/>
      <c r="W186" s="158"/>
      <c r="X186" s="158"/>
      <c r="Y186" s="158"/>
      <c r="Z186" s="158"/>
      <c r="AA186" s="158"/>
      <c r="AB186" s="158"/>
      <c r="AC186" s="158"/>
      <c r="AD186" s="46"/>
    </row>
  </sheetData>
  <mergeCells count="23">
    <mergeCell ref="A166:AC166"/>
    <mergeCell ref="A185:D185"/>
    <mergeCell ref="A186:D186"/>
    <mergeCell ref="A25:AC25"/>
    <mergeCell ref="A26:AC26"/>
    <mergeCell ref="A146:D146"/>
    <mergeCell ref="A147:AC147"/>
    <mergeCell ref="A165:D165"/>
    <mergeCell ref="A14:D14"/>
    <mergeCell ref="A15:AC15"/>
    <mergeCell ref="A20:D20"/>
    <mergeCell ref="A21:AC21"/>
    <mergeCell ref="A24:D24"/>
    <mergeCell ref="O6:Q6"/>
    <mergeCell ref="S6:T6"/>
    <mergeCell ref="V6:AB6"/>
    <mergeCell ref="A8:AC8"/>
    <mergeCell ref="A9:AC9"/>
    <mergeCell ref="A1:AC1"/>
    <mergeCell ref="A2:AC2"/>
    <mergeCell ref="A3:AC3"/>
    <mergeCell ref="A4:AC4"/>
    <mergeCell ref="A5:AC5"/>
  </mergeCells>
  <printOptions horizontalCentered="1"/>
  <pageMargins left="0.39370078740157483" right="0" top="0.19685039370078741" bottom="0.35433070866141736" header="7.874015748031496E-2" footer="7.874015748031496E-2"/>
  <pageSetup paperSize="5" scale="75" orientation="landscape" r:id="rId1"/>
  <headerFooter alignWithMargins="0">
    <oddFooter>&amp;C&amp;"Arial,Regular"&amp;5 ANEXO 4.1 
&amp;"-,Regular"&amp;P de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66"/>
  <sheetViews>
    <sheetView showGridLines="0" workbookViewId="0">
      <pane ySplit="7" topLeftCell="A22" activePane="bottomLeft" state="frozenSplit"/>
      <selection activeCell="O11" sqref="O11 O11"/>
      <selection pane="bottomLeft" activeCell="N24" sqref="N24"/>
    </sheetView>
  </sheetViews>
  <sheetFormatPr baseColWidth="10" defaultColWidth="10.5703125" defaultRowHeight="15" x14ac:dyDescent="0.25"/>
  <cols>
    <col min="1" max="1" width="4.140625" style="16" customWidth="1"/>
    <col min="2" max="2" width="7.85546875" style="117" customWidth="1"/>
    <col min="3" max="3" width="7" style="117" customWidth="1"/>
    <col min="4" max="4" width="6.85546875" style="117" customWidth="1"/>
    <col min="5" max="5" width="12.140625" style="117" customWidth="1"/>
    <col min="6" max="6" width="4.140625" style="117" customWidth="1"/>
    <col min="7" max="7" width="6.5703125" style="117" customWidth="1"/>
    <col min="8" max="8" width="8.42578125" style="181" customWidth="1"/>
    <col min="9" max="9" width="6.28515625" style="181" customWidth="1"/>
    <col min="10" max="10" width="5.85546875" style="117" customWidth="1"/>
    <col min="11" max="11" width="5.7109375" style="181" customWidth="1"/>
    <col min="12" max="12" width="10.140625" style="16" customWidth="1"/>
    <col min="13" max="14" width="11" style="16" customWidth="1"/>
    <col min="15" max="15" width="7" style="16" customWidth="1"/>
    <col min="16" max="16" width="9.140625" style="16" customWidth="1"/>
    <col min="17" max="17" width="9.7109375" style="16" customWidth="1"/>
    <col min="18" max="18" width="10" style="16" customWidth="1"/>
    <col min="19" max="19" width="7.28515625" style="16" customWidth="1"/>
    <col min="20" max="20" width="5.5703125" style="16" customWidth="1"/>
    <col min="21" max="21" width="5.42578125" style="181"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7.25" customHeight="1" x14ac:dyDescent="0.25">
      <c r="A1" s="476" t="s">
        <v>2544</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row>
    <row r="3" spans="1:30" ht="11.25" customHeight="1" x14ac:dyDescent="0.25">
      <c r="A3" s="390" t="s">
        <v>1985</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row>
    <row r="4" spans="1:30" ht="11.45" customHeight="1" x14ac:dyDescent="0.25">
      <c r="A4" s="390" t="s">
        <v>2002</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row>
    <row r="5" spans="1:30" ht="16.5" customHeight="1" x14ac:dyDescent="0.25">
      <c r="A5" s="479" t="s">
        <v>3055</v>
      </c>
      <c r="B5" s="480"/>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row>
    <row r="6" spans="1:30" x14ac:dyDescent="0.25">
      <c r="A6" s="166"/>
      <c r="B6" s="166"/>
      <c r="C6" s="166"/>
      <c r="D6" s="166"/>
      <c r="E6" s="166"/>
      <c r="F6" s="166"/>
      <c r="G6" s="166"/>
      <c r="H6" s="166"/>
      <c r="I6" s="166"/>
      <c r="J6" s="166"/>
      <c r="K6" s="166"/>
      <c r="L6" s="166"/>
      <c r="M6" s="166"/>
      <c r="N6" s="166"/>
      <c r="O6" s="481" t="s">
        <v>400</v>
      </c>
      <c r="P6" s="394"/>
      <c r="Q6" s="395"/>
      <c r="R6" s="170"/>
      <c r="S6" s="481" t="s">
        <v>599</v>
      </c>
      <c r="T6" s="395"/>
      <c r="U6" s="168"/>
      <c r="V6" s="481" t="s">
        <v>2004</v>
      </c>
      <c r="W6" s="394"/>
      <c r="X6" s="394"/>
      <c r="Y6" s="394"/>
      <c r="Z6" s="394"/>
      <c r="AA6" s="394"/>
      <c r="AB6" s="395"/>
      <c r="AC6" s="166"/>
    </row>
    <row r="7" spans="1:30" ht="41.25" customHeight="1" x14ac:dyDescent="0.25">
      <c r="A7" s="150" t="s">
        <v>2005</v>
      </c>
      <c r="B7" s="150" t="s">
        <v>2006</v>
      </c>
      <c r="C7" s="150" t="s">
        <v>1859</v>
      </c>
      <c r="D7" s="150" t="s">
        <v>2007</v>
      </c>
      <c r="E7" s="150" t="s">
        <v>606</v>
      </c>
      <c r="F7" s="150" t="s">
        <v>2008</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72" t="s">
        <v>2020</v>
      </c>
      <c r="V7" s="169" t="s">
        <v>2021</v>
      </c>
      <c r="W7" s="169" t="s">
        <v>2022</v>
      </c>
      <c r="X7" s="169" t="s">
        <v>2023</v>
      </c>
      <c r="Y7" s="169" t="s">
        <v>2024</v>
      </c>
      <c r="Z7" s="169" t="s">
        <v>2025</v>
      </c>
      <c r="AA7" s="169" t="s">
        <v>2026</v>
      </c>
      <c r="AB7" s="169" t="s">
        <v>2027</v>
      </c>
      <c r="AC7" s="150" t="s">
        <v>81</v>
      </c>
      <c r="AD7"/>
    </row>
    <row r="8" spans="1:30" s="15" customFormat="1" ht="11.1" customHeight="1" x14ac:dyDescent="0.25">
      <c r="A8" s="482" t="s">
        <v>2028</v>
      </c>
      <c r="B8" s="439"/>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row>
    <row r="9" spans="1:30" s="15" customFormat="1" ht="9.9499999999999993" customHeight="1" x14ac:dyDescent="0.25">
      <c r="A9" s="482" t="s">
        <v>2196</v>
      </c>
      <c r="B9" s="439"/>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row>
    <row r="10" spans="1:30" s="15" customFormat="1" ht="40.5" customHeight="1" x14ac:dyDescent="0.25">
      <c r="A10" s="165" t="s">
        <v>629</v>
      </c>
      <c r="B10" s="193" t="s">
        <v>2151</v>
      </c>
      <c r="C10" s="193" t="s">
        <v>2147</v>
      </c>
      <c r="D10" s="193" t="s">
        <v>866</v>
      </c>
      <c r="E10" s="193" t="s">
        <v>867</v>
      </c>
      <c r="F10" s="193" t="s">
        <v>2032</v>
      </c>
      <c r="G10" s="193" t="s">
        <v>630</v>
      </c>
      <c r="H10" s="193" t="s">
        <v>415</v>
      </c>
      <c r="I10" s="165" t="s">
        <v>2199</v>
      </c>
      <c r="J10" s="193" t="s">
        <v>410</v>
      </c>
      <c r="K10" s="193" t="s">
        <v>2121</v>
      </c>
      <c r="L10" s="161">
        <v>10542143.84</v>
      </c>
      <c r="M10" s="161">
        <v>0</v>
      </c>
      <c r="N10" s="161">
        <v>0</v>
      </c>
      <c r="O10" s="161">
        <v>0</v>
      </c>
      <c r="P10" s="161">
        <v>0</v>
      </c>
      <c r="Q10" s="161">
        <v>0</v>
      </c>
      <c r="R10" s="161">
        <v>0</v>
      </c>
      <c r="S10" s="164" t="s">
        <v>2201</v>
      </c>
      <c r="T10" s="164" t="s">
        <v>2191</v>
      </c>
      <c r="U10" s="165" t="s">
        <v>2263</v>
      </c>
      <c r="V10" s="165"/>
      <c r="W10" s="165"/>
      <c r="X10" s="165"/>
      <c r="Y10" s="165"/>
      <c r="Z10" s="165"/>
      <c r="AA10" s="165"/>
      <c r="AB10" s="208">
        <v>43373</v>
      </c>
      <c r="AC10" s="180"/>
    </row>
    <row r="11" spans="1:30" s="15" customFormat="1" ht="40.5" customHeight="1" x14ac:dyDescent="0.25">
      <c r="A11" s="165" t="s">
        <v>2038</v>
      </c>
      <c r="B11" s="193" t="s">
        <v>2151</v>
      </c>
      <c r="C11" s="193" t="s">
        <v>2147</v>
      </c>
      <c r="D11" s="193" t="s">
        <v>883</v>
      </c>
      <c r="E11" s="193" t="s">
        <v>884</v>
      </c>
      <c r="F11" s="193" t="s">
        <v>2032</v>
      </c>
      <c r="G11" s="193" t="s">
        <v>630</v>
      </c>
      <c r="H11" s="193" t="s">
        <v>415</v>
      </c>
      <c r="I11" s="165" t="s">
        <v>2199</v>
      </c>
      <c r="J11" s="193" t="s">
        <v>410</v>
      </c>
      <c r="K11" s="193" t="s">
        <v>2121</v>
      </c>
      <c r="L11" s="161">
        <v>0</v>
      </c>
      <c r="M11" s="161">
        <v>0</v>
      </c>
      <c r="N11" s="161">
        <v>0</v>
      </c>
      <c r="O11" s="161">
        <v>0</v>
      </c>
      <c r="P11" s="161">
        <v>0</v>
      </c>
      <c r="Q11" s="161">
        <v>0</v>
      </c>
      <c r="R11" s="161">
        <v>0</v>
      </c>
      <c r="S11" s="164" t="s">
        <v>2201</v>
      </c>
      <c r="T11" s="164" t="s">
        <v>2191</v>
      </c>
      <c r="U11" s="165" t="s">
        <v>2263</v>
      </c>
      <c r="V11" s="165"/>
      <c r="W11" s="165"/>
      <c r="X11" s="165"/>
      <c r="Y11" s="165"/>
      <c r="Z11" s="165"/>
      <c r="AA11" s="165"/>
      <c r="AB11" s="208">
        <v>43373</v>
      </c>
      <c r="AC11" s="180"/>
    </row>
    <row r="12" spans="1:30" s="15" customFormat="1" x14ac:dyDescent="0.25">
      <c r="A12" s="174"/>
      <c r="B12" s="158"/>
      <c r="C12" s="158"/>
      <c r="D12" s="158"/>
      <c r="E12" s="160" t="s">
        <v>22</v>
      </c>
      <c r="F12" s="158"/>
      <c r="G12" s="158"/>
      <c r="H12" s="158"/>
      <c r="I12" s="158"/>
      <c r="J12" s="158"/>
      <c r="K12" s="158"/>
      <c r="L12" s="177">
        <v>10542143.84</v>
      </c>
      <c r="M12" s="177">
        <v>0</v>
      </c>
      <c r="N12" s="177">
        <v>0</v>
      </c>
      <c r="O12" s="177">
        <v>0</v>
      </c>
      <c r="P12" s="177">
        <v>0</v>
      </c>
      <c r="Q12" s="177">
        <v>0</v>
      </c>
      <c r="R12" s="177">
        <v>0</v>
      </c>
      <c r="S12" s="178" t="s">
        <v>2201</v>
      </c>
      <c r="T12" s="178" t="s">
        <v>2191</v>
      </c>
      <c r="U12" s="174"/>
      <c r="V12" s="174"/>
      <c r="W12" s="174"/>
      <c r="X12" s="174"/>
      <c r="Y12" s="174"/>
      <c r="Z12" s="174"/>
      <c r="AA12" s="174"/>
      <c r="AB12" s="174"/>
      <c r="AC12" s="179"/>
      <c r="AD12" s="46"/>
    </row>
    <row r="13" spans="1:30" s="15" customFormat="1" x14ac:dyDescent="0.25">
      <c r="A13" s="483" t="s">
        <v>2278</v>
      </c>
      <c r="B13" s="455"/>
      <c r="C13" s="455"/>
      <c r="D13" s="442"/>
      <c r="E13" s="158"/>
      <c r="F13" s="158"/>
      <c r="G13" s="158"/>
      <c r="H13" s="158"/>
      <c r="I13" s="158"/>
      <c r="J13" s="158"/>
      <c r="K13" s="158"/>
      <c r="L13" s="177">
        <v>10542143.84</v>
      </c>
      <c r="M13" s="177">
        <v>0</v>
      </c>
      <c r="N13" s="177">
        <v>0</v>
      </c>
      <c r="O13" s="177">
        <v>0</v>
      </c>
      <c r="P13" s="177">
        <v>0</v>
      </c>
      <c r="Q13" s="177">
        <v>0</v>
      </c>
      <c r="R13" s="177">
        <v>0</v>
      </c>
      <c r="S13" s="178" t="s">
        <v>2201</v>
      </c>
      <c r="T13" s="178" t="s">
        <v>2191</v>
      </c>
      <c r="U13" s="174"/>
      <c r="V13" s="158"/>
      <c r="W13" s="158"/>
      <c r="X13" s="158"/>
      <c r="Y13" s="158"/>
      <c r="Z13" s="158"/>
      <c r="AA13" s="158"/>
      <c r="AB13" s="158"/>
      <c r="AC13" s="158"/>
      <c r="AD13" s="46"/>
    </row>
    <row r="14" spans="1:30" s="15" customFormat="1" ht="11.1" customHeight="1" x14ac:dyDescent="0.25">
      <c r="A14" s="482" t="s">
        <v>2203</v>
      </c>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row>
    <row r="15" spans="1:30" s="15" customFormat="1" ht="9.9499999999999993" customHeight="1" x14ac:dyDescent="0.25">
      <c r="A15" s="482" t="s">
        <v>2029</v>
      </c>
      <c r="B15" s="439"/>
      <c r="C15" s="439"/>
      <c r="D15" s="439"/>
      <c r="E15" s="439"/>
      <c r="F15" s="439"/>
      <c r="G15" s="439"/>
      <c r="H15" s="439"/>
      <c r="I15" s="439"/>
      <c r="J15" s="439"/>
      <c r="K15" s="439"/>
      <c r="L15" s="439"/>
      <c r="M15" s="439"/>
      <c r="N15" s="439"/>
      <c r="O15" s="439"/>
      <c r="P15" s="439"/>
      <c r="Q15" s="439"/>
      <c r="R15" s="439"/>
      <c r="S15" s="439"/>
      <c r="T15" s="439"/>
      <c r="U15" s="439"/>
      <c r="V15" s="439"/>
      <c r="W15" s="439"/>
      <c r="X15" s="439"/>
      <c r="Y15" s="439"/>
      <c r="Z15" s="439"/>
      <c r="AA15" s="439"/>
      <c r="AB15" s="439"/>
      <c r="AC15" s="439"/>
    </row>
    <row r="16" spans="1:30" s="15" customFormat="1" ht="47.25" customHeight="1" x14ac:dyDescent="0.25">
      <c r="A16" s="165" t="s">
        <v>629</v>
      </c>
      <c r="B16" s="193" t="s">
        <v>2352</v>
      </c>
      <c r="C16" s="193" t="s">
        <v>2353</v>
      </c>
      <c r="D16" s="193" t="s">
        <v>1631</v>
      </c>
      <c r="E16" s="193" t="s">
        <v>1632</v>
      </c>
      <c r="F16" s="193" t="s">
        <v>2315</v>
      </c>
      <c r="G16" s="193" t="s">
        <v>1007</v>
      </c>
      <c r="H16" s="193" t="s">
        <v>415</v>
      </c>
      <c r="I16" s="165" t="s">
        <v>2033</v>
      </c>
      <c r="J16" s="193" t="s">
        <v>427</v>
      </c>
      <c r="K16" s="193" t="s">
        <v>2545</v>
      </c>
      <c r="L16" s="161">
        <v>0</v>
      </c>
      <c r="M16" s="161">
        <v>1794267.29</v>
      </c>
      <c r="N16" s="161">
        <v>1794267.29</v>
      </c>
      <c r="O16" s="161">
        <v>0</v>
      </c>
      <c r="P16" s="161">
        <v>1794267.29</v>
      </c>
      <c r="Q16" s="161">
        <v>1794267.29</v>
      </c>
      <c r="R16" s="161">
        <v>1794267.29</v>
      </c>
      <c r="S16" s="164" t="s">
        <v>2035</v>
      </c>
      <c r="T16" s="164" t="s">
        <v>2035</v>
      </c>
      <c r="U16" s="165" t="s">
        <v>2225</v>
      </c>
      <c r="V16" s="165" t="s">
        <v>925</v>
      </c>
      <c r="W16" s="165" t="s">
        <v>925</v>
      </c>
      <c r="X16" s="165" t="s">
        <v>925</v>
      </c>
      <c r="Y16" s="165" t="s">
        <v>949</v>
      </c>
      <c r="Z16" s="165" t="s">
        <v>2546</v>
      </c>
      <c r="AA16" s="165" t="s">
        <v>949</v>
      </c>
      <c r="AB16" s="208">
        <v>43373</v>
      </c>
      <c r="AC16" s="180" t="s">
        <v>2206</v>
      </c>
    </row>
    <row r="17" spans="1:29" s="15" customFormat="1" ht="54" customHeight="1" x14ac:dyDescent="0.25">
      <c r="A17" s="165" t="s">
        <v>2038</v>
      </c>
      <c r="B17" s="193" t="s">
        <v>2352</v>
      </c>
      <c r="C17" s="193" t="s">
        <v>2353</v>
      </c>
      <c r="D17" s="193" t="s">
        <v>1634</v>
      </c>
      <c r="E17" s="193" t="s">
        <v>1635</v>
      </c>
      <c r="F17" s="193" t="s">
        <v>2370</v>
      </c>
      <c r="G17" s="193" t="s">
        <v>915</v>
      </c>
      <c r="H17" s="193" t="s">
        <v>415</v>
      </c>
      <c r="I17" s="165" t="s">
        <v>2033</v>
      </c>
      <c r="J17" s="193" t="s">
        <v>427</v>
      </c>
      <c r="K17" s="193" t="s">
        <v>2545</v>
      </c>
      <c r="L17" s="161">
        <v>0</v>
      </c>
      <c r="M17" s="161">
        <v>1794207.16</v>
      </c>
      <c r="N17" s="161">
        <v>1794207.16</v>
      </c>
      <c r="O17" s="161">
        <v>0</v>
      </c>
      <c r="P17" s="161">
        <v>1794207.16</v>
      </c>
      <c r="Q17" s="161">
        <v>1794207.16</v>
      </c>
      <c r="R17" s="161">
        <v>1794207.16</v>
      </c>
      <c r="S17" s="164" t="s">
        <v>2035</v>
      </c>
      <c r="T17" s="164" t="s">
        <v>2035</v>
      </c>
      <c r="U17" s="165" t="s">
        <v>2225</v>
      </c>
      <c r="V17" s="165" t="s">
        <v>925</v>
      </c>
      <c r="W17" s="165" t="s">
        <v>925</v>
      </c>
      <c r="X17" s="165" t="s">
        <v>925</v>
      </c>
      <c r="Y17" s="165" t="s">
        <v>949</v>
      </c>
      <c r="Z17" s="165" t="s">
        <v>2546</v>
      </c>
      <c r="AA17" s="165" t="s">
        <v>949</v>
      </c>
      <c r="AB17" s="208">
        <v>43373</v>
      </c>
      <c r="AC17" s="180" t="s">
        <v>2206</v>
      </c>
    </row>
    <row r="18" spans="1:29" s="15" customFormat="1" ht="54" customHeight="1" x14ac:dyDescent="0.25">
      <c r="A18" s="165" t="s">
        <v>1692</v>
      </c>
      <c r="B18" s="193" t="s">
        <v>2352</v>
      </c>
      <c r="C18" s="193" t="s">
        <v>2353</v>
      </c>
      <c r="D18" s="193" t="s">
        <v>1640</v>
      </c>
      <c r="E18" s="193" t="s">
        <v>1641</v>
      </c>
      <c r="F18" s="193" t="s">
        <v>2283</v>
      </c>
      <c r="G18" s="193" t="s">
        <v>991</v>
      </c>
      <c r="H18" s="193" t="s">
        <v>415</v>
      </c>
      <c r="I18" s="165" t="s">
        <v>2033</v>
      </c>
      <c r="J18" s="193" t="s">
        <v>427</v>
      </c>
      <c r="K18" s="193" t="s">
        <v>2545</v>
      </c>
      <c r="L18" s="161">
        <v>0</v>
      </c>
      <c r="M18" s="161">
        <v>1793385.01</v>
      </c>
      <c r="N18" s="161">
        <v>1793385.01</v>
      </c>
      <c r="O18" s="161">
        <v>0</v>
      </c>
      <c r="P18" s="161">
        <v>1793385.01</v>
      </c>
      <c r="Q18" s="161">
        <v>1793385.01</v>
      </c>
      <c r="R18" s="161">
        <v>1793385.01</v>
      </c>
      <c r="S18" s="164" t="s">
        <v>2035</v>
      </c>
      <c r="T18" s="164" t="s">
        <v>2035</v>
      </c>
      <c r="U18" s="165" t="s">
        <v>2225</v>
      </c>
      <c r="V18" s="165" t="s">
        <v>925</v>
      </c>
      <c r="W18" s="165" t="s">
        <v>925</v>
      </c>
      <c r="X18" s="165" t="s">
        <v>925</v>
      </c>
      <c r="Y18" s="165" t="s">
        <v>949</v>
      </c>
      <c r="Z18" s="165" t="s">
        <v>2546</v>
      </c>
      <c r="AA18" s="165" t="s">
        <v>949</v>
      </c>
      <c r="AB18" s="208">
        <v>43373</v>
      </c>
      <c r="AC18" s="180" t="s">
        <v>2206</v>
      </c>
    </row>
    <row r="19" spans="1:29" s="15" customFormat="1" ht="54" customHeight="1" x14ac:dyDescent="0.25">
      <c r="A19" s="165" t="s">
        <v>2051</v>
      </c>
      <c r="B19" s="193" t="s">
        <v>2352</v>
      </c>
      <c r="C19" s="193" t="s">
        <v>2353</v>
      </c>
      <c r="D19" s="193" t="s">
        <v>1644</v>
      </c>
      <c r="E19" s="193" t="s">
        <v>1645</v>
      </c>
      <c r="F19" s="193" t="s">
        <v>2497</v>
      </c>
      <c r="G19" s="193" t="s">
        <v>1019</v>
      </c>
      <c r="H19" s="193" t="s">
        <v>415</v>
      </c>
      <c r="I19" s="165" t="s">
        <v>2033</v>
      </c>
      <c r="J19" s="193" t="s">
        <v>427</v>
      </c>
      <c r="K19" s="193" t="s">
        <v>2530</v>
      </c>
      <c r="L19" s="161">
        <v>0</v>
      </c>
      <c r="M19" s="161">
        <v>1494415.38</v>
      </c>
      <c r="N19" s="161">
        <v>1494415.38</v>
      </c>
      <c r="O19" s="161">
        <v>0</v>
      </c>
      <c r="P19" s="161">
        <v>1494415.38</v>
      </c>
      <c r="Q19" s="161">
        <v>1494415.38</v>
      </c>
      <c r="R19" s="161">
        <v>1494415.38</v>
      </c>
      <c r="S19" s="164" t="s">
        <v>2035</v>
      </c>
      <c r="T19" s="164" t="s">
        <v>2035</v>
      </c>
      <c r="U19" s="165" t="s">
        <v>2225</v>
      </c>
      <c r="V19" s="165" t="s">
        <v>925</v>
      </c>
      <c r="W19" s="165" t="s">
        <v>925</v>
      </c>
      <c r="X19" s="165" t="s">
        <v>925</v>
      </c>
      <c r="Y19" s="165" t="s">
        <v>949</v>
      </c>
      <c r="Z19" s="165" t="s">
        <v>2546</v>
      </c>
      <c r="AA19" s="165" t="s">
        <v>949</v>
      </c>
      <c r="AB19" s="208">
        <v>43373</v>
      </c>
      <c r="AC19" s="180" t="s">
        <v>2206</v>
      </c>
    </row>
    <row r="20" spans="1:29" s="15" customFormat="1" ht="16.5" customHeight="1" x14ac:dyDescent="0.25">
      <c r="A20" s="174"/>
      <c r="B20" s="158"/>
      <c r="C20" s="158"/>
      <c r="D20" s="158"/>
      <c r="E20" s="160" t="s">
        <v>22</v>
      </c>
      <c r="F20" s="158"/>
      <c r="G20" s="158"/>
      <c r="H20" s="158"/>
      <c r="I20" s="158"/>
      <c r="J20" s="158"/>
      <c r="K20" s="158"/>
      <c r="L20" s="177">
        <v>0</v>
      </c>
      <c r="M20" s="177">
        <v>6876274.8399999999</v>
      </c>
      <c r="N20" s="177">
        <v>6876274.8399999999</v>
      </c>
      <c r="O20" s="177">
        <v>0</v>
      </c>
      <c r="P20" s="177">
        <v>6876274.8399999999</v>
      </c>
      <c r="Q20" s="177">
        <v>6876274.8399999999</v>
      </c>
      <c r="R20" s="177">
        <v>6876274.8399999999</v>
      </c>
      <c r="S20" s="178" t="s">
        <v>2035</v>
      </c>
      <c r="T20" s="178" t="s">
        <v>2035</v>
      </c>
      <c r="U20" s="174"/>
      <c r="V20" s="174"/>
      <c r="W20" s="174"/>
      <c r="X20" s="174"/>
      <c r="Y20" s="174"/>
      <c r="Z20" s="174"/>
      <c r="AA20" s="174"/>
      <c r="AB20" s="174"/>
      <c r="AC20" s="179"/>
    </row>
    <row r="21" spans="1:29" s="15" customFormat="1" ht="16.5" customHeight="1" x14ac:dyDescent="0.25">
      <c r="A21" s="483" t="s">
        <v>2195</v>
      </c>
      <c r="B21" s="455"/>
      <c r="C21" s="455"/>
      <c r="D21" s="442"/>
      <c r="E21" s="158"/>
      <c r="F21" s="158"/>
      <c r="G21" s="158"/>
      <c r="H21" s="158"/>
      <c r="I21" s="158"/>
      <c r="J21" s="158"/>
      <c r="K21" s="158"/>
      <c r="L21" s="177">
        <v>0</v>
      </c>
      <c r="M21" s="177">
        <v>6876274.8399999999</v>
      </c>
      <c r="N21" s="177">
        <v>6876274.8399999999</v>
      </c>
      <c r="O21" s="177">
        <v>0</v>
      </c>
      <c r="P21" s="177">
        <v>6876274.8399999999</v>
      </c>
      <c r="Q21" s="177">
        <v>6876274.8399999999</v>
      </c>
      <c r="R21" s="177">
        <v>6876274.8399999999</v>
      </c>
      <c r="S21" s="178" t="s">
        <v>2035</v>
      </c>
      <c r="T21" s="178" t="s">
        <v>2035</v>
      </c>
      <c r="U21" s="174"/>
      <c r="V21" s="158"/>
      <c r="W21" s="158"/>
      <c r="X21" s="158"/>
      <c r="Y21" s="158"/>
      <c r="Z21" s="158"/>
      <c r="AA21" s="158"/>
      <c r="AB21" s="158"/>
      <c r="AC21" s="158"/>
    </row>
    <row r="22" spans="1:29" s="15" customFormat="1" ht="9.9499999999999993" customHeight="1" x14ac:dyDescent="0.25">
      <c r="A22" s="482" t="s">
        <v>2072</v>
      </c>
      <c r="B22" s="439"/>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row>
    <row r="23" spans="1:29" s="15" customFormat="1" ht="54" customHeight="1" x14ac:dyDescent="0.25">
      <c r="A23" s="165" t="s">
        <v>629</v>
      </c>
      <c r="B23" s="193" t="s">
        <v>2352</v>
      </c>
      <c r="C23" s="193" t="s">
        <v>2353</v>
      </c>
      <c r="D23" s="193" t="s">
        <v>1636</v>
      </c>
      <c r="E23" s="193" t="s">
        <v>1637</v>
      </c>
      <c r="F23" s="193" t="s">
        <v>2513</v>
      </c>
      <c r="G23" s="193" t="s">
        <v>1045</v>
      </c>
      <c r="H23" s="193" t="s">
        <v>415</v>
      </c>
      <c r="I23" s="165" t="s">
        <v>2075</v>
      </c>
      <c r="J23" s="193" t="s">
        <v>427</v>
      </c>
      <c r="K23" s="193" t="s">
        <v>2545</v>
      </c>
      <c r="L23" s="161">
        <v>0</v>
      </c>
      <c r="M23" s="161">
        <v>1793100.96</v>
      </c>
      <c r="N23" s="161">
        <v>1793100.96</v>
      </c>
      <c r="O23" s="161">
        <v>0</v>
      </c>
      <c r="P23" s="161">
        <v>1793100.96</v>
      </c>
      <c r="Q23" s="161">
        <v>1793100.96</v>
      </c>
      <c r="R23" s="161">
        <v>1793100.96</v>
      </c>
      <c r="S23" s="164" t="s">
        <v>2035</v>
      </c>
      <c r="T23" s="164" t="s">
        <v>3057</v>
      </c>
      <c r="U23" s="165" t="s">
        <v>2225</v>
      </c>
      <c r="V23" s="165" t="s">
        <v>925</v>
      </c>
      <c r="W23" s="165" t="s">
        <v>925</v>
      </c>
      <c r="X23" s="165" t="s">
        <v>925</v>
      </c>
      <c r="Y23" s="165"/>
      <c r="Z23" s="165"/>
      <c r="AA23" s="165"/>
      <c r="AB23" s="208">
        <v>43373</v>
      </c>
      <c r="AC23" s="180" t="s">
        <v>2206</v>
      </c>
    </row>
    <row r="24" spans="1:29" s="15" customFormat="1" ht="54" customHeight="1" x14ac:dyDescent="0.25">
      <c r="A24" s="165" t="s">
        <v>2038</v>
      </c>
      <c r="B24" s="193" t="s">
        <v>2352</v>
      </c>
      <c r="C24" s="193" t="s">
        <v>2353</v>
      </c>
      <c r="D24" s="193" t="s">
        <v>1638</v>
      </c>
      <c r="E24" s="193" t="s">
        <v>1639</v>
      </c>
      <c r="F24" s="193" t="s">
        <v>2371</v>
      </c>
      <c r="G24" s="193" t="s">
        <v>996</v>
      </c>
      <c r="H24" s="193" t="s">
        <v>415</v>
      </c>
      <c r="I24" s="165" t="s">
        <v>2075</v>
      </c>
      <c r="J24" s="193" t="s">
        <v>427</v>
      </c>
      <c r="K24" s="193" t="s">
        <v>2545</v>
      </c>
      <c r="L24" s="161">
        <v>0</v>
      </c>
      <c r="M24" s="161">
        <v>1794243.7</v>
      </c>
      <c r="N24" s="161">
        <v>1794243.7</v>
      </c>
      <c r="O24" s="161">
        <v>0</v>
      </c>
      <c r="P24" s="161">
        <v>1794243.7</v>
      </c>
      <c r="Q24" s="161">
        <v>1794243.7</v>
      </c>
      <c r="R24" s="161">
        <v>1794243.7</v>
      </c>
      <c r="S24" s="164" t="s">
        <v>2035</v>
      </c>
      <c r="T24" s="164" t="s">
        <v>3057</v>
      </c>
      <c r="U24" s="165" t="s">
        <v>2225</v>
      </c>
      <c r="V24" s="165" t="s">
        <v>925</v>
      </c>
      <c r="W24" s="165" t="s">
        <v>925</v>
      </c>
      <c r="X24" s="165" t="s">
        <v>925</v>
      </c>
      <c r="Y24" s="165"/>
      <c r="Z24" s="165"/>
      <c r="AA24" s="165"/>
      <c r="AB24" s="208">
        <v>43373</v>
      </c>
      <c r="AC24" s="180" t="s">
        <v>2206</v>
      </c>
    </row>
    <row r="25" spans="1:29" s="15" customFormat="1" ht="47.25" customHeight="1" x14ac:dyDescent="0.25">
      <c r="A25" s="165" t="s">
        <v>1692</v>
      </c>
      <c r="B25" s="193" t="s">
        <v>2352</v>
      </c>
      <c r="C25" s="193" t="s">
        <v>2353</v>
      </c>
      <c r="D25" s="193" t="s">
        <v>1642</v>
      </c>
      <c r="E25" s="193" t="s">
        <v>1643</v>
      </c>
      <c r="F25" s="193" t="s">
        <v>2519</v>
      </c>
      <c r="G25" s="193" t="s">
        <v>1049</v>
      </c>
      <c r="H25" s="193" t="s">
        <v>415</v>
      </c>
      <c r="I25" s="165" t="s">
        <v>2075</v>
      </c>
      <c r="J25" s="193" t="s">
        <v>427</v>
      </c>
      <c r="K25" s="193" t="s">
        <v>2530</v>
      </c>
      <c r="L25" s="161">
        <v>0</v>
      </c>
      <c r="M25" s="161">
        <v>1493756.07</v>
      </c>
      <c r="N25" s="161">
        <v>1493756.07</v>
      </c>
      <c r="O25" s="161">
        <v>0</v>
      </c>
      <c r="P25" s="161">
        <v>1493756.07</v>
      </c>
      <c r="Q25" s="161">
        <v>1493756.07</v>
      </c>
      <c r="R25" s="161">
        <v>1493756.07</v>
      </c>
      <c r="S25" s="164" t="s">
        <v>2035</v>
      </c>
      <c r="T25" s="164" t="s">
        <v>3057</v>
      </c>
      <c r="U25" s="165" t="s">
        <v>2225</v>
      </c>
      <c r="V25" s="165" t="s">
        <v>925</v>
      </c>
      <c r="W25" s="165" t="s">
        <v>925</v>
      </c>
      <c r="X25" s="165" t="s">
        <v>925</v>
      </c>
      <c r="Y25" s="165"/>
      <c r="Z25" s="165"/>
      <c r="AA25" s="165"/>
      <c r="AB25" s="208">
        <v>43373</v>
      </c>
      <c r="AC25" s="180" t="s">
        <v>2206</v>
      </c>
    </row>
    <row r="26" spans="1:29" s="15" customFormat="1" ht="16.5" customHeight="1" x14ac:dyDescent="0.25">
      <c r="A26" s="174"/>
      <c r="B26" s="158"/>
      <c r="C26" s="158"/>
      <c r="D26" s="158"/>
      <c r="E26" s="160" t="s">
        <v>22</v>
      </c>
      <c r="F26" s="158"/>
      <c r="G26" s="158"/>
      <c r="H26" s="158"/>
      <c r="I26" s="158"/>
      <c r="J26" s="158"/>
      <c r="K26" s="158"/>
      <c r="L26" s="177">
        <v>0</v>
      </c>
      <c r="M26" s="177">
        <v>5081100.7300000004</v>
      </c>
      <c r="N26" s="177">
        <v>5081100.7300000004</v>
      </c>
      <c r="O26" s="177">
        <v>0</v>
      </c>
      <c r="P26" s="177">
        <v>5081100.7300000004</v>
      </c>
      <c r="Q26" s="177">
        <v>5081100.7300000004</v>
      </c>
      <c r="R26" s="177">
        <v>5081100.7300000004</v>
      </c>
      <c r="S26" s="178" t="s">
        <v>2035</v>
      </c>
      <c r="T26" s="178" t="s">
        <v>3057</v>
      </c>
      <c r="U26" s="174"/>
      <c r="V26" s="174"/>
      <c r="W26" s="174"/>
      <c r="X26" s="174"/>
      <c r="Y26" s="174"/>
      <c r="Z26" s="174"/>
      <c r="AA26" s="174"/>
      <c r="AB26" s="174"/>
      <c r="AC26" s="179"/>
    </row>
    <row r="27" spans="1:29" s="15" customFormat="1" ht="16.5" customHeight="1" x14ac:dyDescent="0.25">
      <c r="A27" s="483" t="s">
        <v>2275</v>
      </c>
      <c r="B27" s="455"/>
      <c r="C27" s="455"/>
      <c r="D27" s="442"/>
      <c r="E27" s="158"/>
      <c r="F27" s="158"/>
      <c r="G27" s="158"/>
      <c r="H27" s="158"/>
      <c r="I27" s="158"/>
      <c r="J27" s="158"/>
      <c r="K27" s="158"/>
      <c r="L27" s="177">
        <v>0</v>
      </c>
      <c r="M27" s="177">
        <v>5081100.7300000004</v>
      </c>
      <c r="N27" s="177">
        <v>5081100.7300000004</v>
      </c>
      <c r="O27" s="177">
        <v>0</v>
      </c>
      <c r="P27" s="177">
        <v>5081100.7300000004</v>
      </c>
      <c r="Q27" s="177">
        <v>5081100.7300000004</v>
      </c>
      <c r="R27" s="177">
        <v>5081100.7300000004</v>
      </c>
      <c r="S27" s="178" t="s">
        <v>2035</v>
      </c>
      <c r="T27" s="178" t="s">
        <v>3057</v>
      </c>
      <c r="U27" s="174"/>
      <c r="V27" s="158"/>
      <c r="W27" s="158"/>
      <c r="X27" s="158"/>
      <c r="Y27" s="158"/>
      <c r="Z27" s="158"/>
      <c r="AA27" s="158"/>
      <c r="AB27" s="158"/>
      <c r="AC27" s="158"/>
    </row>
    <row r="28" spans="1:29" s="15" customFormat="1" ht="16.5" customHeight="1" x14ac:dyDescent="0.25">
      <c r="A28" s="483" t="s">
        <v>3014</v>
      </c>
      <c r="B28" s="455"/>
      <c r="C28" s="455"/>
      <c r="D28" s="442"/>
      <c r="E28" s="158"/>
      <c r="F28" s="158"/>
      <c r="G28" s="158"/>
      <c r="H28" s="158"/>
      <c r="I28" s="158"/>
      <c r="J28" s="158"/>
      <c r="K28" s="158"/>
      <c r="L28" s="177">
        <v>10542143.84</v>
      </c>
      <c r="M28" s="177">
        <v>11957375.57</v>
      </c>
      <c r="N28" s="177">
        <v>11957375.57</v>
      </c>
      <c r="O28" s="177">
        <v>0</v>
      </c>
      <c r="P28" s="177">
        <v>11957375.57</v>
      </c>
      <c r="Q28" s="177">
        <v>11957375.57</v>
      </c>
      <c r="R28" s="177">
        <v>11957375.57</v>
      </c>
      <c r="S28" s="178" t="s">
        <v>2035</v>
      </c>
      <c r="T28" s="178" t="s">
        <v>3099</v>
      </c>
      <c r="U28" s="174"/>
      <c r="V28" s="158"/>
      <c r="W28" s="158"/>
      <c r="X28" s="158"/>
      <c r="Y28" s="158"/>
      <c r="Z28" s="158"/>
      <c r="AA28" s="158"/>
      <c r="AB28" s="158"/>
      <c r="AC28" s="158"/>
    </row>
    <row r="29" spans="1:29" s="46" customFormat="1" x14ac:dyDescent="0.25">
      <c r="B29" s="117"/>
      <c r="C29" s="117"/>
      <c r="D29" s="117"/>
      <c r="E29" s="117"/>
      <c r="F29" s="117"/>
      <c r="G29" s="117"/>
      <c r="H29" s="181"/>
      <c r="I29" s="181"/>
      <c r="J29" s="117"/>
      <c r="K29" s="181"/>
      <c r="U29" s="181"/>
    </row>
    <row r="30" spans="1:29" s="46" customFormat="1" x14ac:dyDescent="0.25">
      <c r="B30" s="117"/>
      <c r="C30" s="117"/>
      <c r="D30" s="117"/>
      <c r="E30" s="117"/>
      <c r="F30" s="117"/>
      <c r="G30" s="117"/>
      <c r="H30" s="181"/>
      <c r="I30" s="181"/>
      <c r="J30" s="117"/>
      <c r="K30" s="181"/>
      <c r="U30" s="181"/>
    </row>
    <row r="31" spans="1:29" s="46" customFormat="1" x14ac:dyDescent="0.25">
      <c r="B31" s="117"/>
      <c r="C31" s="117"/>
      <c r="D31" s="117"/>
      <c r="E31" s="117"/>
      <c r="F31" s="117"/>
      <c r="G31" s="117"/>
      <c r="H31" s="181"/>
      <c r="I31" s="181"/>
      <c r="J31" s="117"/>
      <c r="K31" s="181"/>
      <c r="U31" s="181"/>
    </row>
    <row r="32" spans="1:29" s="46" customFormat="1" x14ac:dyDescent="0.25">
      <c r="B32" s="117"/>
      <c r="C32" s="117"/>
      <c r="D32" s="117"/>
      <c r="E32" s="117"/>
      <c r="F32" s="117"/>
      <c r="G32" s="117"/>
      <c r="H32" s="181"/>
      <c r="I32" s="181"/>
      <c r="J32" s="117"/>
      <c r="K32" s="181"/>
      <c r="U32" s="181"/>
    </row>
    <row r="33" spans="2:21" s="46" customFormat="1" x14ac:dyDescent="0.25">
      <c r="B33" s="117"/>
      <c r="C33" s="117"/>
      <c r="D33" s="117"/>
      <c r="E33" s="117"/>
      <c r="F33" s="117"/>
      <c r="G33" s="117"/>
      <c r="H33" s="181"/>
      <c r="I33" s="181"/>
      <c r="J33" s="117"/>
      <c r="K33" s="181"/>
      <c r="U33" s="181"/>
    </row>
    <row r="34" spans="2:21" s="46" customFormat="1" x14ac:dyDescent="0.25">
      <c r="B34" s="117"/>
      <c r="C34" s="117"/>
      <c r="D34" s="117"/>
      <c r="E34" s="117"/>
      <c r="F34" s="117"/>
      <c r="G34" s="117"/>
      <c r="H34" s="181"/>
      <c r="I34" s="181"/>
      <c r="J34" s="117"/>
      <c r="K34" s="181"/>
      <c r="U34" s="181"/>
    </row>
    <row r="35" spans="2:21" s="46" customFormat="1" x14ac:dyDescent="0.25">
      <c r="B35" s="117"/>
      <c r="C35" s="117"/>
      <c r="D35" s="117"/>
      <c r="E35" s="117"/>
      <c r="F35" s="117"/>
      <c r="G35" s="117"/>
      <c r="H35" s="181"/>
      <c r="I35" s="181"/>
      <c r="J35" s="117"/>
      <c r="K35" s="181"/>
      <c r="U35" s="181"/>
    </row>
    <row r="36" spans="2:21" s="46" customFormat="1" x14ac:dyDescent="0.25">
      <c r="B36" s="117"/>
      <c r="C36" s="117"/>
      <c r="D36" s="117"/>
      <c r="E36" s="117"/>
      <c r="F36" s="117"/>
      <c r="G36" s="117"/>
      <c r="H36" s="181"/>
      <c r="I36" s="181"/>
      <c r="J36" s="117"/>
      <c r="K36" s="181"/>
      <c r="U36" s="181"/>
    </row>
    <row r="37" spans="2:21" s="46" customFormat="1" x14ac:dyDescent="0.25">
      <c r="B37" s="117"/>
      <c r="C37" s="117"/>
      <c r="D37" s="117"/>
      <c r="E37" s="117"/>
      <c r="F37" s="117"/>
      <c r="G37" s="117"/>
      <c r="H37" s="181"/>
      <c r="I37" s="181"/>
      <c r="J37" s="117"/>
      <c r="K37" s="181"/>
      <c r="U37" s="181"/>
    </row>
    <row r="38" spans="2:21" s="46" customFormat="1" x14ac:dyDescent="0.25">
      <c r="B38" s="117"/>
      <c r="C38" s="117"/>
      <c r="D38" s="117"/>
      <c r="E38" s="117"/>
      <c r="F38" s="117"/>
      <c r="G38" s="117"/>
      <c r="H38" s="181"/>
      <c r="I38" s="181"/>
      <c r="J38" s="117"/>
      <c r="K38" s="181"/>
      <c r="U38" s="181"/>
    </row>
    <row r="39" spans="2:21" s="46" customFormat="1" x14ac:dyDescent="0.25">
      <c r="B39" s="117"/>
      <c r="C39" s="117"/>
      <c r="D39" s="117"/>
      <c r="E39" s="117"/>
      <c r="F39" s="117"/>
      <c r="G39" s="117"/>
      <c r="H39" s="181"/>
      <c r="I39" s="181"/>
      <c r="J39" s="117"/>
      <c r="K39" s="181"/>
      <c r="U39" s="181"/>
    </row>
    <row r="40" spans="2:21" s="46" customFormat="1" x14ac:dyDescent="0.25">
      <c r="B40" s="117"/>
      <c r="C40" s="117"/>
      <c r="D40" s="117"/>
      <c r="E40" s="117"/>
      <c r="F40" s="117"/>
      <c r="G40" s="117"/>
      <c r="H40" s="181"/>
      <c r="I40" s="181"/>
      <c r="J40" s="117"/>
      <c r="K40" s="181"/>
      <c r="U40" s="181"/>
    </row>
    <row r="41" spans="2:21" s="46" customFormat="1" x14ac:dyDescent="0.25">
      <c r="B41" s="117"/>
      <c r="C41" s="117"/>
      <c r="D41" s="117"/>
      <c r="E41" s="117"/>
      <c r="F41" s="117"/>
      <c r="G41" s="117"/>
      <c r="H41" s="181"/>
      <c r="I41" s="181"/>
      <c r="J41" s="117"/>
      <c r="K41" s="181"/>
      <c r="U41" s="181"/>
    </row>
    <row r="42" spans="2:21" s="46" customFormat="1" x14ac:dyDescent="0.25">
      <c r="B42" s="117"/>
      <c r="C42" s="117"/>
      <c r="D42" s="117"/>
      <c r="E42" s="117"/>
      <c r="F42" s="117"/>
      <c r="G42" s="117"/>
      <c r="H42" s="181"/>
      <c r="I42" s="181"/>
      <c r="J42" s="117"/>
      <c r="K42" s="181"/>
      <c r="U42" s="181"/>
    </row>
    <row r="43" spans="2:21" s="46" customFormat="1" x14ac:dyDescent="0.25">
      <c r="B43" s="117"/>
      <c r="C43" s="117"/>
      <c r="D43" s="117"/>
      <c r="E43" s="117"/>
      <c r="F43" s="117"/>
      <c r="G43" s="117"/>
      <c r="H43" s="181"/>
      <c r="I43" s="181"/>
      <c r="J43" s="117"/>
      <c r="K43" s="181"/>
      <c r="U43" s="181"/>
    </row>
    <row r="44" spans="2:21" s="46" customFormat="1" x14ac:dyDescent="0.25">
      <c r="B44" s="117"/>
      <c r="C44" s="117"/>
      <c r="D44" s="117"/>
      <c r="E44" s="117"/>
      <c r="F44" s="117"/>
      <c r="G44" s="117"/>
      <c r="H44" s="181"/>
      <c r="I44" s="181"/>
      <c r="J44" s="117"/>
      <c r="K44" s="181"/>
      <c r="U44" s="181"/>
    </row>
    <row r="45" spans="2:21" s="46" customFormat="1" x14ac:dyDescent="0.25">
      <c r="B45" s="117"/>
      <c r="C45" s="117"/>
      <c r="D45" s="117"/>
      <c r="E45" s="117"/>
      <c r="F45" s="117"/>
      <c r="G45" s="117"/>
      <c r="H45" s="181"/>
      <c r="I45" s="181"/>
      <c r="J45" s="117"/>
      <c r="K45" s="181"/>
      <c r="U45" s="181"/>
    </row>
    <row r="46" spans="2:21" s="46" customFormat="1" x14ac:dyDescent="0.25">
      <c r="B46" s="117"/>
      <c r="C46" s="117"/>
      <c r="D46" s="117"/>
      <c r="E46" s="117"/>
      <c r="F46" s="117"/>
      <c r="G46" s="117"/>
      <c r="H46" s="181"/>
      <c r="I46" s="181"/>
      <c r="J46" s="117"/>
      <c r="K46" s="181"/>
      <c r="U46" s="181"/>
    </row>
    <row r="47" spans="2:21" s="46" customFormat="1" x14ac:dyDescent="0.25">
      <c r="B47" s="117"/>
      <c r="C47" s="117"/>
      <c r="D47" s="117"/>
      <c r="E47" s="117"/>
      <c r="F47" s="117"/>
      <c r="G47" s="117"/>
      <c r="H47" s="181"/>
      <c r="I47" s="181"/>
      <c r="J47" s="117"/>
      <c r="K47" s="181"/>
      <c r="U47" s="181"/>
    </row>
    <row r="48" spans="2:21" s="46" customFormat="1" x14ac:dyDescent="0.25">
      <c r="B48" s="117"/>
      <c r="C48" s="117"/>
      <c r="D48" s="117"/>
      <c r="E48" s="117"/>
      <c r="F48" s="117"/>
      <c r="G48" s="117"/>
      <c r="H48" s="181"/>
      <c r="I48" s="181"/>
      <c r="J48" s="117"/>
      <c r="K48" s="181"/>
      <c r="U48" s="181"/>
    </row>
    <row r="49" spans="2:21" s="46" customFormat="1" x14ac:dyDescent="0.25">
      <c r="B49" s="117"/>
      <c r="C49" s="117"/>
      <c r="D49" s="117"/>
      <c r="E49" s="117"/>
      <c r="F49" s="117"/>
      <c r="G49" s="117"/>
      <c r="H49" s="181"/>
      <c r="I49" s="181"/>
      <c r="J49" s="117"/>
      <c r="K49" s="181"/>
      <c r="U49" s="181"/>
    </row>
    <row r="50" spans="2:21" s="46" customFormat="1" x14ac:dyDescent="0.25">
      <c r="B50" s="117"/>
      <c r="C50" s="117"/>
      <c r="D50" s="117"/>
      <c r="E50" s="117"/>
      <c r="F50" s="117"/>
      <c r="G50" s="117"/>
      <c r="H50" s="181"/>
      <c r="I50" s="181"/>
      <c r="J50" s="117"/>
      <c r="K50" s="181"/>
      <c r="U50" s="181"/>
    </row>
    <row r="51" spans="2:21" s="46" customFormat="1" x14ac:dyDescent="0.25">
      <c r="B51" s="117"/>
      <c r="C51" s="117"/>
      <c r="D51" s="117"/>
      <c r="E51" s="117"/>
      <c r="F51" s="117"/>
      <c r="G51" s="117"/>
      <c r="H51" s="181"/>
      <c r="I51" s="181"/>
      <c r="J51" s="117"/>
      <c r="K51" s="181"/>
      <c r="U51" s="181"/>
    </row>
    <row r="52" spans="2:21" s="46" customFormat="1" x14ac:dyDescent="0.25">
      <c r="B52" s="117"/>
      <c r="C52" s="117"/>
      <c r="D52" s="117"/>
      <c r="E52" s="117"/>
      <c r="F52" s="117"/>
      <c r="G52" s="117"/>
      <c r="H52" s="181"/>
      <c r="I52" s="181"/>
      <c r="J52" s="117"/>
      <c r="K52" s="181"/>
      <c r="U52" s="181"/>
    </row>
    <row r="53" spans="2:21" s="46" customFormat="1" x14ac:dyDescent="0.25">
      <c r="B53" s="117"/>
      <c r="C53" s="117"/>
      <c r="D53" s="117"/>
      <c r="E53" s="117"/>
      <c r="F53" s="117"/>
      <c r="G53" s="117"/>
      <c r="H53" s="181"/>
      <c r="I53" s="181"/>
      <c r="J53" s="117"/>
      <c r="K53" s="181"/>
      <c r="U53" s="181"/>
    </row>
    <row r="54" spans="2:21" s="46" customFormat="1" x14ac:dyDescent="0.25">
      <c r="B54" s="117"/>
      <c r="C54" s="117"/>
      <c r="D54" s="117"/>
      <c r="E54" s="117"/>
      <c r="F54" s="117"/>
      <c r="G54" s="117"/>
      <c r="H54" s="181"/>
      <c r="I54" s="181"/>
      <c r="J54" s="117"/>
      <c r="K54" s="181"/>
      <c r="U54" s="181"/>
    </row>
    <row r="55" spans="2:21" s="46" customFormat="1" x14ac:dyDescent="0.25">
      <c r="B55" s="117"/>
      <c r="C55" s="117"/>
      <c r="D55" s="117"/>
      <c r="E55" s="117"/>
      <c r="F55" s="117"/>
      <c r="G55" s="117"/>
      <c r="H55" s="181"/>
      <c r="I55" s="181"/>
      <c r="J55" s="117"/>
      <c r="K55" s="181"/>
      <c r="U55" s="181"/>
    </row>
    <row r="56" spans="2:21" s="46" customFormat="1" x14ac:dyDescent="0.25">
      <c r="B56" s="117"/>
      <c r="C56" s="117"/>
      <c r="D56" s="117"/>
      <c r="E56" s="117"/>
      <c r="F56" s="117"/>
      <c r="G56" s="117"/>
      <c r="H56" s="181"/>
      <c r="I56" s="181"/>
      <c r="J56" s="117"/>
      <c r="K56" s="181"/>
      <c r="U56" s="181"/>
    </row>
    <row r="57" spans="2:21" s="46" customFormat="1" x14ac:dyDescent="0.25">
      <c r="B57" s="117"/>
      <c r="C57" s="117"/>
      <c r="D57" s="117"/>
      <c r="E57" s="117"/>
      <c r="F57" s="117"/>
      <c r="G57" s="117"/>
      <c r="H57" s="181"/>
      <c r="I57" s="181"/>
      <c r="J57" s="117"/>
      <c r="K57" s="181"/>
      <c r="U57" s="181"/>
    </row>
    <row r="58" spans="2:21" s="46" customFormat="1" x14ac:dyDescent="0.25">
      <c r="B58" s="117"/>
      <c r="C58" s="117"/>
      <c r="D58" s="117"/>
      <c r="E58" s="117"/>
      <c r="F58" s="117"/>
      <c r="G58" s="117"/>
      <c r="H58" s="181"/>
      <c r="I58" s="181"/>
      <c r="J58" s="117"/>
      <c r="K58" s="181"/>
      <c r="U58" s="181"/>
    </row>
    <row r="59" spans="2:21" s="46" customFormat="1" x14ac:dyDescent="0.25">
      <c r="B59" s="117"/>
      <c r="C59" s="117"/>
      <c r="D59" s="117"/>
      <c r="E59" s="117"/>
      <c r="F59" s="117"/>
      <c r="G59" s="117"/>
      <c r="H59" s="181"/>
      <c r="I59" s="181"/>
      <c r="J59" s="117"/>
      <c r="K59" s="181"/>
      <c r="U59" s="181"/>
    </row>
    <row r="60" spans="2:21" s="46" customFormat="1" x14ac:dyDescent="0.25">
      <c r="B60" s="117"/>
      <c r="C60" s="117"/>
      <c r="D60" s="117"/>
      <c r="E60" s="117"/>
      <c r="F60" s="117"/>
      <c r="G60" s="117"/>
      <c r="H60" s="181"/>
      <c r="I60" s="181"/>
      <c r="J60" s="117"/>
      <c r="K60" s="181"/>
      <c r="U60" s="181"/>
    </row>
    <row r="61" spans="2:21" s="46" customFormat="1" x14ac:dyDescent="0.25">
      <c r="B61" s="117"/>
      <c r="C61" s="117"/>
      <c r="D61" s="117"/>
      <c r="E61" s="117"/>
      <c r="F61" s="117"/>
      <c r="G61" s="117"/>
      <c r="H61" s="181"/>
      <c r="I61" s="181"/>
      <c r="J61" s="117"/>
      <c r="K61" s="181"/>
      <c r="U61" s="181"/>
    </row>
    <row r="62" spans="2:21" s="46" customFormat="1" x14ac:dyDescent="0.25">
      <c r="B62" s="117"/>
      <c r="C62" s="117"/>
      <c r="D62" s="117"/>
      <c r="E62" s="117"/>
      <c r="F62" s="117"/>
      <c r="G62" s="117"/>
      <c r="H62" s="181"/>
      <c r="I62" s="181"/>
      <c r="J62" s="117"/>
      <c r="K62" s="181"/>
      <c r="U62" s="181"/>
    </row>
    <row r="63" spans="2:21" s="46" customFormat="1" x14ac:dyDescent="0.25">
      <c r="B63" s="117"/>
      <c r="C63" s="117"/>
      <c r="D63" s="117"/>
      <c r="E63" s="117"/>
      <c r="F63" s="117"/>
      <c r="G63" s="117"/>
      <c r="H63" s="181"/>
      <c r="I63" s="181"/>
      <c r="J63" s="117"/>
      <c r="K63" s="181"/>
      <c r="U63" s="181"/>
    </row>
    <row r="64" spans="2:21" s="46" customFormat="1" x14ac:dyDescent="0.25">
      <c r="B64" s="117"/>
      <c r="C64" s="117"/>
      <c r="D64" s="117"/>
      <c r="E64" s="117"/>
      <c r="F64" s="117"/>
      <c r="G64" s="117"/>
      <c r="H64" s="181"/>
      <c r="I64" s="181"/>
      <c r="J64" s="117"/>
      <c r="K64" s="181"/>
      <c r="U64" s="181"/>
    </row>
    <row r="65" spans="2:21" s="46" customFormat="1" x14ac:dyDescent="0.25">
      <c r="B65" s="117"/>
      <c r="C65" s="117"/>
      <c r="D65" s="117"/>
      <c r="E65" s="117"/>
      <c r="F65" s="117"/>
      <c r="G65" s="117"/>
      <c r="H65" s="181"/>
      <c r="I65" s="181"/>
      <c r="J65" s="117"/>
      <c r="K65" s="181"/>
      <c r="U65" s="181"/>
    </row>
    <row r="66" spans="2:21" s="46" customFormat="1" x14ac:dyDescent="0.25">
      <c r="B66" s="117"/>
      <c r="C66" s="117"/>
      <c r="D66" s="117"/>
      <c r="E66" s="117"/>
      <c r="F66" s="117"/>
      <c r="G66" s="117"/>
      <c r="H66" s="181"/>
      <c r="I66" s="181"/>
      <c r="J66" s="117"/>
      <c r="K66" s="181"/>
      <c r="U66" s="181"/>
    </row>
    <row r="67" spans="2:21" s="46" customFormat="1" x14ac:dyDescent="0.25">
      <c r="B67" s="117"/>
      <c r="C67" s="117"/>
      <c r="D67" s="117"/>
      <c r="E67" s="117"/>
      <c r="F67" s="117"/>
      <c r="G67" s="117"/>
      <c r="H67" s="181"/>
      <c r="I67" s="181"/>
      <c r="J67" s="117"/>
      <c r="K67" s="181"/>
      <c r="U67" s="181"/>
    </row>
    <row r="68" spans="2:21" s="46" customFormat="1" x14ac:dyDescent="0.25">
      <c r="B68" s="117"/>
      <c r="C68" s="117"/>
      <c r="D68" s="117"/>
      <c r="E68" s="117"/>
      <c r="F68" s="117"/>
      <c r="G68" s="117"/>
      <c r="H68" s="181"/>
      <c r="I68" s="181"/>
      <c r="J68" s="117"/>
      <c r="K68" s="181"/>
      <c r="U68" s="181"/>
    </row>
    <row r="69" spans="2:21" s="46" customFormat="1" x14ac:dyDescent="0.25">
      <c r="B69" s="117"/>
      <c r="C69" s="117"/>
      <c r="D69" s="117"/>
      <c r="E69" s="117"/>
      <c r="F69" s="117"/>
      <c r="G69" s="117"/>
      <c r="H69" s="181"/>
      <c r="I69" s="181"/>
      <c r="J69" s="117"/>
      <c r="K69" s="181"/>
      <c r="U69" s="181"/>
    </row>
    <row r="70" spans="2:21" s="46" customFormat="1" x14ac:dyDescent="0.25">
      <c r="B70" s="117"/>
      <c r="C70" s="117"/>
      <c r="D70" s="117"/>
      <c r="E70" s="117"/>
      <c r="F70" s="117"/>
      <c r="G70" s="117"/>
      <c r="H70" s="181"/>
      <c r="I70" s="181"/>
      <c r="J70" s="117"/>
      <c r="K70" s="181"/>
      <c r="U70" s="181"/>
    </row>
    <row r="71" spans="2:21" s="46" customFormat="1" x14ac:dyDescent="0.25">
      <c r="B71" s="117"/>
      <c r="C71" s="117"/>
      <c r="D71" s="117"/>
      <c r="E71" s="117"/>
      <c r="F71" s="117"/>
      <c r="G71" s="117"/>
      <c r="H71" s="181"/>
      <c r="I71" s="181"/>
      <c r="J71" s="117"/>
      <c r="K71" s="181"/>
      <c r="U71" s="181"/>
    </row>
    <row r="72" spans="2:21" s="46" customFormat="1" x14ac:dyDescent="0.25">
      <c r="B72" s="117"/>
      <c r="C72" s="117"/>
      <c r="D72" s="117"/>
      <c r="E72" s="117"/>
      <c r="F72" s="117"/>
      <c r="G72" s="117"/>
      <c r="H72" s="181"/>
      <c r="I72" s="181"/>
      <c r="J72" s="117"/>
      <c r="K72" s="181"/>
      <c r="U72" s="181"/>
    </row>
    <row r="73" spans="2:21" s="46" customFormat="1" x14ac:dyDescent="0.25">
      <c r="B73" s="117"/>
      <c r="C73" s="117"/>
      <c r="D73" s="117"/>
      <c r="E73" s="117"/>
      <c r="F73" s="117"/>
      <c r="G73" s="117"/>
      <c r="H73" s="181"/>
      <c r="I73" s="181"/>
      <c r="J73" s="117"/>
      <c r="K73" s="181"/>
      <c r="U73" s="181"/>
    </row>
    <row r="74" spans="2:21" s="46" customFormat="1" x14ac:dyDescent="0.25">
      <c r="B74" s="117"/>
      <c r="C74" s="117"/>
      <c r="D74" s="117"/>
      <c r="E74" s="117"/>
      <c r="F74" s="117"/>
      <c r="G74" s="117"/>
      <c r="H74" s="181"/>
      <c r="I74" s="181"/>
      <c r="J74" s="117"/>
      <c r="K74" s="181"/>
      <c r="U74" s="181"/>
    </row>
    <row r="75" spans="2:21" s="46" customFormat="1" x14ac:dyDescent="0.25">
      <c r="B75" s="117"/>
      <c r="C75" s="117"/>
      <c r="D75" s="117"/>
      <c r="E75" s="117"/>
      <c r="F75" s="117"/>
      <c r="G75" s="117"/>
      <c r="H75" s="181"/>
      <c r="I75" s="181"/>
      <c r="J75" s="117"/>
      <c r="K75" s="181"/>
      <c r="U75" s="181"/>
    </row>
    <row r="76" spans="2:21" s="46" customFormat="1" x14ac:dyDescent="0.25">
      <c r="B76" s="117"/>
      <c r="C76" s="117"/>
      <c r="D76" s="117"/>
      <c r="E76" s="117"/>
      <c r="F76" s="117"/>
      <c r="G76" s="117"/>
      <c r="H76" s="181"/>
      <c r="I76" s="181"/>
      <c r="J76" s="117"/>
      <c r="K76" s="181"/>
      <c r="U76" s="181"/>
    </row>
    <row r="77" spans="2:21" s="46" customFormat="1" x14ac:dyDescent="0.25">
      <c r="B77" s="117"/>
      <c r="C77" s="117"/>
      <c r="D77" s="117"/>
      <c r="E77" s="117"/>
      <c r="F77" s="117"/>
      <c r="G77" s="117"/>
      <c r="H77" s="181"/>
      <c r="I77" s="181"/>
      <c r="J77" s="117"/>
      <c r="K77" s="181"/>
      <c r="U77" s="181"/>
    </row>
    <row r="78" spans="2:21" s="46" customFormat="1" x14ac:dyDescent="0.25">
      <c r="B78" s="117"/>
      <c r="C78" s="117"/>
      <c r="D78" s="117"/>
      <c r="E78" s="117"/>
      <c r="F78" s="117"/>
      <c r="G78" s="117"/>
      <c r="H78" s="181"/>
      <c r="I78" s="181"/>
      <c r="J78" s="117"/>
      <c r="K78" s="181"/>
      <c r="U78" s="181"/>
    </row>
    <row r="79" spans="2:21" s="46" customFormat="1" x14ac:dyDescent="0.25">
      <c r="B79" s="117"/>
      <c r="C79" s="117"/>
      <c r="D79" s="117"/>
      <c r="E79" s="117"/>
      <c r="F79" s="117"/>
      <c r="G79" s="117"/>
      <c r="H79" s="181"/>
      <c r="I79" s="181"/>
      <c r="J79" s="117"/>
      <c r="K79" s="181"/>
      <c r="U79" s="181"/>
    </row>
    <row r="80" spans="2:21" s="46" customFormat="1" x14ac:dyDescent="0.25">
      <c r="B80" s="117"/>
      <c r="C80" s="117"/>
      <c r="D80" s="117"/>
      <c r="E80" s="117"/>
      <c r="F80" s="117"/>
      <c r="G80" s="117"/>
      <c r="H80" s="181"/>
      <c r="I80" s="181"/>
      <c r="J80" s="117"/>
      <c r="K80" s="181"/>
      <c r="U80" s="181"/>
    </row>
    <row r="81" spans="2:21" s="46" customFormat="1" x14ac:dyDescent="0.25">
      <c r="B81" s="117"/>
      <c r="C81" s="117"/>
      <c r="D81" s="117"/>
      <c r="E81" s="117"/>
      <c r="F81" s="117"/>
      <c r="G81" s="117"/>
      <c r="H81" s="181"/>
      <c r="I81" s="181"/>
      <c r="J81" s="117"/>
      <c r="K81" s="181"/>
      <c r="U81" s="181"/>
    </row>
    <row r="82" spans="2:21" s="46" customFormat="1" x14ac:dyDescent="0.25">
      <c r="B82" s="117"/>
      <c r="C82" s="117"/>
      <c r="D82" s="117"/>
      <c r="E82" s="117"/>
      <c r="F82" s="117"/>
      <c r="G82" s="117"/>
      <c r="H82" s="181"/>
      <c r="I82" s="181"/>
      <c r="J82" s="117"/>
      <c r="K82" s="181"/>
      <c r="U82" s="181"/>
    </row>
    <row r="83" spans="2:21" s="46" customFormat="1" x14ac:dyDescent="0.25">
      <c r="B83" s="117"/>
      <c r="C83" s="117"/>
      <c r="D83" s="117"/>
      <c r="E83" s="117"/>
      <c r="F83" s="117"/>
      <c r="G83" s="117"/>
      <c r="H83" s="181"/>
      <c r="I83" s="181"/>
      <c r="J83" s="117"/>
      <c r="K83" s="181"/>
      <c r="U83" s="181"/>
    </row>
    <row r="84" spans="2:21" s="46" customFormat="1" x14ac:dyDescent="0.25">
      <c r="B84" s="117"/>
      <c r="C84" s="117"/>
      <c r="D84" s="117"/>
      <c r="E84" s="117"/>
      <c r="F84" s="117"/>
      <c r="G84" s="117"/>
      <c r="H84" s="181"/>
      <c r="I84" s="181"/>
      <c r="J84" s="117"/>
      <c r="K84" s="181"/>
      <c r="U84" s="181"/>
    </row>
    <row r="85" spans="2:21" s="46" customFormat="1" x14ac:dyDescent="0.25">
      <c r="B85" s="117"/>
      <c r="C85" s="117"/>
      <c r="D85" s="117"/>
      <c r="E85" s="117"/>
      <c r="F85" s="117"/>
      <c r="G85" s="117"/>
      <c r="H85" s="181"/>
      <c r="I85" s="181"/>
      <c r="J85" s="117"/>
      <c r="K85" s="181"/>
      <c r="U85" s="181"/>
    </row>
    <row r="86" spans="2:21" s="46" customFormat="1" x14ac:dyDescent="0.25">
      <c r="B86" s="117"/>
      <c r="C86" s="117"/>
      <c r="D86" s="117"/>
      <c r="E86" s="117"/>
      <c r="F86" s="117"/>
      <c r="G86" s="117"/>
      <c r="H86" s="181"/>
      <c r="I86" s="181"/>
      <c r="J86" s="117"/>
      <c r="K86" s="181"/>
      <c r="U86" s="181"/>
    </row>
    <row r="87" spans="2:21" s="46" customFormat="1" x14ac:dyDescent="0.25">
      <c r="B87" s="117"/>
      <c r="C87" s="117"/>
      <c r="D87" s="117"/>
      <c r="E87" s="117"/>
      <c r="F87" s="117"/>
      <c r="G87" s="117"/>
      <c r="H87" s="181"/>
      <c r="I87" s="181"/>
      <c r="J87" s="117"/>
      <c r="K87" s="181"/>
      <c r="U87" s="181"/>
    </row>
    <row r="88" spans="2:21" s="46" customFormat="1" x14ac:dyDescent="0.25">
      <c r="B88" s="117"/>
      <c r="C88" s="117"/>
      <c r="D88" s="117"/>
      <c r="E88" s="117"/>
      <c r="F88" s="117"/>
      <c r="G88" s="117"/>
      <c r="H88" s="181"/>
      <c r="I88" s="181"/>
      <c r="J88" s="117"/>
      <c r="K88" s="181"/>
      <c r="U88" s="181"/>
    </row>
    <row r="89" spans="2:21" s="46" customFormat="1" x14ac:dyDescent="0.25">
      <c r="B89" s="117"/>
      <c r="C89" s="117"/>
      <c r="D89" s="117"/>
      <c r="E89" s="117"/>
      <c r="F89" s="117"/>
      <c r="G89" s="117"/>
      <c r="H89" s="181"/>
      <c r="I89" s="181"/>
      <c r="J89" s="117"/>
      <c r="K89" s="181"/>
      <c r="U89" s="181"/>
    </row>
    <row r="90" spans="2:21" s="46" customFormat="1" x14ac:dyDescent="0.25">
      <c r="B90" s="117"/>
      <c r="C90" s="117"/>
      <c r="D90" s="117"/>
      <c r="E90" s="117"/>
      <c r="F90" s="117"/>
      <c r="G90" s="117"/>
      <c r="H90" s="181"/>
      <c r="I90" s="181"/>
      <c r="J90" s="117"/>
      <c r="K90" s="181"/>
      <c r="U90" s="181"/>
    </row>
    <row r="91" spans="2:21" s="46" customFormat="1" x14ac:dyDescent="0.25">
      <c r="B91" s="117"/>
      <c r="C91" s="117"/>
      <c r="D91" s="117"/>
      <c r="E91" s="117"/>
      <c r="F91" s="117"/>
      <c r="G91" s="117"/>
      <c r="H91" s="181"/>
      <c r="I91" s="181"/>
      <c r="J91" s="117"/>
      <c r="K91" s="181"/>
      <c r="U91" s="181"/>
    </row>
    <row r="92" spans="2:21" s="46" customFormat="1" x14ac:dyDescent="0.25">
      <c r="B92" s="117"/>
      <c r="C92" s="117"/>
      <c r="D92" s="117"/>
      <c r="E92" s="117"/>
      <c r="F92" s="117"/>
      <c r="G92" s="117"/>
      <c r="H92" s="181"/>
      <c r="I92" s="181"/>
      <c r="J92" s="117"/>
      <c r="K92" s="181"/>
      <c r="U92" s="181"/>
    </row>
    <row r="93" spans="2:21" s="46" customFormat="1" x14ac:dyDescent="0.25">
      <c r="B93" s="117"/>
      <c r="C93" s="117"/>
      <c r="D93" s="117"/>
      <c r="E93" s="117"/>
      <c r="F93" s="117"/>
      <c r="G93" s="117"/>
      <c r="H93" s="181"/>
      <c r="I93" s="181"/>
      <c r="J93" s="117"/>
      <c r="K93" s="181"/>
      <c r="U93" s="181"/>
    </row>
    <row r="94" spans="2:21" s="46" customFormat="1" x14ac:dyDescent="0.25">
      <c r="B94" s="117"/>
      <c r="C94" s="117"/>
      <c r="D94" s="117"/>
      <c r="E94" s="117"/>
      <c r="F94" s="117"/>
      <c r="G94" s="117"/>
      <c r="H94" s="181"/>
      <c r="I94" s="181"/>
      <c r="J94" s="117"/>
      <c r="K94" s="181"/>
      <c r="U94" s="181"/>
    </row>
    <row r="95" spans="2:21" s="46" customFormat="1" x14ac:dyDescent="0.25">
      <c r="B95" s="117"/>
      <c r="C95" s="117"/>
      <c r="D95" s="117"/>
      <c r="E95" s="117"/>
      <c r="F95" s="117"/>
      <c r="G95" s="117"/>
      <c r="H95" s="181"/>
      <c r="I95" s="181"/>
      <c r="J95" s="117"/>
      <c r="K95" s="181"/>
      <c r="U95" s="181"/>
    </row>
    <row r="96" spans="2:21" s="46" customFormat="1" x14ac:dyDescent="0.25">
      <c r="B96" s="117"/>
      <c r="C96" s="117"/>
      <c r="D96" s="117"/>
      <c r="E96" s="117"/>
      <c r="F96" s="117"/>
      <c r="G96" s="117"/>
      <c r="H96" s="181"/>
      <c r="I96" s="181"/>
      <c r="J96" s="117"/>
      <c r="K96" s="181"/>
      <c r="U96" s="181"/>
    </row>
    <row r="97" spans="2:21" s="46" customFormat="1" x14ac:dyDescent="0.25">
      <c r="B97" s="117"/>
      <c r="C97" s="117"/>
      <c r="D97" s="117"/>
      <c r="E97" s="117"/>
      <c r="F97" s="117"/>
      <c r="G97" s="117"/>
      <c r="H97" s="181"/>
      <c r="I97" s="181"/>
      <c r="J97" s="117"/>
      <c r="K97" s="181"/>
      <c r="U97" s="181"/>
    </row>
    <row r="98" spans="2:21" s="46" customFormat="1" x14ac:dyDescent="0.25">
      <c r="B98" s="117"/>
      <c r="C98" s="117"/>
      <c r="D98" s="117"/>
      <c r="E98" s="117"/>
      <c r="F98" s="117"/>
      <c r="G98" s="117"/>
      <c r="H98" s="181"/>
      <c r="I98" s="181"/>
      <c r="J98" s="117"/>
      <c r="K98" s="181"/>
      <c r="U98" s="181"/>
    </row>
    <row r="99" spans="2:21" s="46" customFormat="1" x14ac:dyDescent="0.25">
      <c r="B99" s="117"/>
      <c r="C99" s="117"/>
      <c r="D99" s="117"/>
      <c r="E99" s="117"/>
      <c r="F99" s="117"/>
      <c r="G99" s="117"/>
      <c r="H99" s="181"/>
      <c r="I99" s="181"/>
      <c r="J99" s="117"/>
      <c r="K99" s="181"/>
      <c r="U99" s="181"/>
    </row>
    <row r="100" spans="2:21" s="46" customFormat="1" x14ac:dyDescent="0.25">
      <c r="B100" s="117"/>
      <c r="C100" s="117"/>
      <c r="D100" s="117"/>
      <c r="E100" s="117"/>
      <c r="F100" s="117"/>
      <c r="G100" s="117"/>
      <c r="H100" s="181"/>
      <c r="I100" s="181"/>
      <c r="J100" s="117"/>
      <c r="K100" s="181"/>
      <c r="U100" s="181"/>
    </row>
    <row r="101" spans="2:21" s="46" customFormat="1" x14ac:dyDescent="0.25">
      <c r="B101" s="117"/>
      <c r="C101" s="117"/>
      <c r="D101" s="117"/>
      <c r="E101" s="117"/>
      <c r="F101" s="117"/>
      <c r="G101" s="117"/>
      <c r="H101" s="181"/>
      <c r="I101" s="181"/>
      <c r="J101" s="117"/>
      <c r="K101" s="181"/>
      <c r="U101" s="181"/>
    </row>
    <row r="102" spans="2:21" s="46" customFormat="1" x14ac:dyDescent="0.25">
      <c r="B102" s="117"/>
      <c r="C102" s="117"/>
      <c r="D102" s="117"/>
      <c r="E102" s="117"/>
      <c r="F102" s="117"/>
      <c r="G102" s="117"/>
      <c r="H102" s="181"/>
      <c r="I102" s="181"/>
      <c r="J102" s="117"/>
      <c r="K102" s="181"/>
      <c r="U102" s="181"/>
    </row>
    <row r="103" spans="2:21" s="46" customFormat="1" x14ac:dyDescent="0.25">
      <c r="B103" s="117"/>
      <c r="C103" s="117"/>
      <c r="D103" s="117"/>
      <c r="E103" s="117"/>
      <c r="F103" s="117"/>
      <c r="G103" s="117"/>
      <c r="H103" s="181"/>
      <c r="I103" s="181"/>
      <c r="J103" s="117"/>
      <c r="K103" s="181"/>
      <c r="U103" s="181"/>
    </row>
    <row r="104" spans="2:21" s="46" customFormat="1" x14ac:dyDescent="0.25">
      <c r="B104" s="117"/>
      <c r="C104" s="117"/>
      <c r="D104" s="117"/>
      <c r="E104" s="117"/>
      <c r="F104" s="117"/>
      <c r="G104" s="117"/>
      <c r="H104" s="181"/>
      <c r="I104" s="181"/>
      <c r="J104" s="117"/>
      <c r="K104" s="181"/>
      <c r="U104" s="181"/>
    </row>
    <row r="105" spans="2:21" s="46" customFormat="1" x14ac:dyDescent="0.25">
      <c r="B105" s="117"/>
      <c r="C105" s="117"/>
      <c r="D105" s="117"/>
      <c r="E105" s="117"/>
      <c r="F105" s="117"/>
      <c r="G105" s="117"/>
      <c r="H105" s="181"/>
      <c r="I105" s="181"/>
      <c r="J105" s="117"/>
      <c r="K105" s="181"/>
      <c r="U105" s="181"/>
    </row>
    <row r="106" spans="2:21" s="46" customFormat="1" x14ac:dyDescent="0.25">
      <c r="B106" s="117"/>
      <c r="C106" s="117"/>
      <c r="D106" s="117"/>
      <c r="E106" s="117"/>
      <c r="F106" s="117"/>
      <c r="G106" s="117"/>
      <c r="H106" s="181"/>
      <c r="I106" s="181"/>
      <c r="J106" s="117"/>
      <c r="K106" s="181"/>
      <c r="U106" s="181"/>
    </row>
    <row r="107" spans="2:21" s="46" customFormat="1" x14ac:dyDescent="0.25">
      <c r="B107" s="117"/>
      <c r="C107" s="117"/>
      <c r="D107" s="117"/>
      <c r="E107" s="117"/>
      <c r="F107" s="117"/>
      <c r="G107" s="117"/>
      <c r="H107" s="181"/>
      <c r="I107" s="181"/>
      <c r="J107" s="117"/>
      <c r="K107" s="181"/>
      <c r="U107" s="181"/>
    </row>
    <row r="108" spans="2:21" s="46" customFormat="1" x14ac:dyDescent="0.25">
      <c r="B108" s="117"/>
      <c r="C108" s="117"/>
      <c r="D108" s="117"/>
      <c r="E108" s="117"/>
      <c r="F108" s="117"/>
      <c r="G108" s="117"/>
      <c r="H108" s="181"/>
      <c r="I108" s="181"/>
      <c r="J108" s="117"/>
      <c r="K108" s="181"/>
      <c r="U108" s="181"/>
    </row>
    <row r="109" spans="2:21" s="46" customFormat="1" x14ac:dyDescent="0.25">
      <c r="B109" s="117"/>
      <c r="C109" s="117"/>
      <c r="D109" s="117"/>
      <c r="E109" s="117"/>
      <c r="F109" s="117"/>
      <c r="G109" s="117"/>
      <c r="H109" s="181"/>
      <c r="I109" s="181"/>
      <c r="J109" s="117"/>
      <c r="K109" s="181"/>
      <c r="U109" s="181"/>
    </row>
    <row r="110" spans="2:21" s="46" customFormat="1" x14ac:dyDescent="0.25">
      <c r="B110" s="117"/>
      <c r="C110" s="117"/>
      <c r="D110" s="117"/>
      <c r="E110" s="117"/>
      <c r="F110" s="117"/>
      <c r="G110" s="117"/>
      <c r="H110" s="181"/>
      <c r="I110" s="181"/>
      <c r="J110" s="117"/>
      <c r="K110" s="181"/>
      <c r="U110" s="181"/>
    </row>
    <row r="111" spans="2:21" s="46" customFormat="1" x14ac:dyDescent="0.25">
      <c r="B111" s="117"/>
      <c r="C111" s="117"/>
      <c r="D111" s="117"/>
      <c r="E111" s="117"/>
      <c r="F111" s="117"/>
      <c r="G111" s="117"/>
      <c r="H111" s="181"/>
      <c r="I111" s="181"/>
      <c r="J111" s="117"/>
      <c r="K111" s="181"/>
      <c r="U111" s="181"/>
    </row>
    <row r="112" spans="2:21" s="46" customFormat="1" x14ac:dyDescent="0.25">
      <c r="B112" s="117"/>
      <c r="C112" s="117"/>
      <c r="D112" s="117"/>
      <c r="E112" s="117"/>
      <c r="F112" s="117"/>
      <c r="G112" s="117"/>
      <c r="H112" s="181"/>
      <c r="I112" s="181"/>
      <c r="J112" s="117"/>
      <c r="K112" s="181"/>
      <c r="U112" s="181"/>
    </row>
    <row r="113" spans="2:21" s="46" customFormat="1" x14ac:dyDescent="0.25">
      <c r="B113" s="117"/>
      <c r="C113" s="117"/>
      <c r="D113" s="117"/>
      <c r="E113" s="117"/>
      <c r="F113" s="117"/>
      <c r="G113" s="117"/>
      <c r="H113" s="181"/>
      <c r="I113" s="181"/>
      <c r="J113" s="117"/>
      <c r="K113" s="181"/>
      <c r="U113" s="181"/>
    </row>
    <row r="114" spans="2:21" s="46" customFormat="1" x14ac:dyDescent="0.25">
      <c r="B114" s="117"/>
      <c r="C114" s="117"/>
      <c r="D114" s="117"/>
      <c r="E114" s="117"/>
      <c r="F114" s="117"/>
      <c r="G114" s="117"/>
      <c r="H114" s="181"/>
      <c r="I114" s="181"/>
      <c r="J114" s="117"/>
      <c r="K114" s="181"/>
      <c r="U114" s="181"/>
    </row>
    <row r="115" spans="2:21" s="46" customFormat="1" x14ac:dyDescent="0.25">
      <c r="B115" s="117"/>
      <c r="C115" s="117"/>
      <c r="D115" s="117"/>
      <c r="E115" s="117"/>
      <c r="F115" s="117"/>
      <c r="G115" s="117"/>
      <c r="H115" s="181"/>
      <c r="I115" s="181"/>
      <c r="J115" s="117"/>
      <c r="K115" s="181"/>
      <c r="U115" s="181"/>
    </row>
    <row r="116" spans="2:21" s="46" customFormat="1" x14ac:dyDescent="0.25">
      <c r="B116" s="117"/>
      <c r="C116" s="117"/>
      <c r="D116" s="117"/>
      <c r="E116" s="117"/>
      <c r="F116" s="117"/>
      <c r="G116" s="117"/>
      <c r="H116" s="181"/>
      <c r="I116" s="181"/>
      <c r="J116" s="117"/>
      <c r="K116" s="181"/>
      <c r="U116" s="181"/>
    </row>
    <row r="117" spans="2:21" s="46" customFormat="1" x14ac:dyDescent="0.25">
      <c r="B117" s="117"/>
      <c r="C117" s="117"/>
      <c r="D117" s="117"/>
      <c r="E117" s="117"/>
      <c r="F117" s="117"/>
      <c r="G117" s="117"/>
      <c r="H117" s="181"/>
      <c r="I117" s="181"/>
      <c r="J117" s="117"/>
      <c r="K117" s="181"/>
      <c r="U117" s="181"/>
    </row>
    <row r="118" spans="2:21" s="46" customFormat="1" x14ac:dyDescent="0.25">
      <c r="B118" s="117"/>
      <c r="C118" s="117"/>
      <c r="D118" s="117"/>
      <c r="E118" s="117"/>
      <c r="F118" s="117"/>
      <c r="G118" s="117"/>
      <c r="H118" s="181"/>
      <c r="I118" s="181"/>
      <c r="J118" s="117"/>
      <c r="K118" s="181"/>
      <c r="U118" s="181"/>
    </row>
    <row r="119" spans="2:21" s="46" customFormat="1" x14ac:dyDescent="0.25">
      <c r="B119" s="117"/>
      <c r="C119" s="117"/>
      <c r="D119" s="117"/>
      <c r="E119" s="117"/>
      <c r="F119" s="117"/>
      <c r="G119" s="117"/>
      <c r="H119" s="181"/>
      <c r="I119" s="181"/>
      <c r="J119" s="117"/>
      <c r="K119" s="181"/>
      <c r="U119" s="181"/>
    </row>
    <row r="120" spans="2:21" s="46" customFormat="1" x14ac:dyDescent="0.25">
      <c r="B120" s="117"/>
      <c r="C120" s="117"/>
      <c r="D120" s="117"/>
      <c r="E120" s="117"/>
      <c r="F120" s="117"/>
      <c r="G120" s="117"/>
      <c r="H120" s="181"/>
      <c r="I120" s="181"/>
      <c r="J120" s="117"/>
      <c r="K120" s="181"/>
      <c r="U120" s="181"/>
    </row>
    <row r="121" spans="2:21" s="46" customFormat="1" x14ac:dyDescent="0.25">
      <c r="B121" s="117"/>
      <c r="C121" s="117"/>
      <c r="D121" s="117"/>
      <c r="E121" s="117"/>
      <c r="F121" s="117"/>
      <c r="G121" s="117"/>
      <c r="H121" s="181"/>
      <c r="I121" s="181"/>
      <c r="J121" s="117"/>
      <c r="K121" s="181"/>
      <c r="U121" s="181"/>
    </row>
    <row r="122" spans="2:21" s="46" customFormat="1" x14ac:dyDescent="0.25">
      <c r="B122" s="117"/>
      <c r="C122" s="117"/>
      <c r="D122" s="117"/>
      <c r="E122" s="117"/>
      <c r="F122" s="117"/>
      <c r="G122" s="117"/>
      <c r="H122" s="181"/>
      <c r="I122" s="181"/>
      <c r="J122" s="117"/>
      <c r="K122" s="181"/>
      <c r="U122" s="181"/>
    </row>
    <row r="123" spans="2:21" s="46" customFormat="1" x14ac:dyDescent="0.25">
      <c r="B123" s="117"/>
      <c r="C123" s="117"/>
      <c r="D123" s="117"/>
      <c r="E123" s="117"/>
      <c r="F123" s="117"/>
      <c r="G123" s="117"/>
      <c r="H123" s="181"/>
      <c r="I123" s="181"/>
      <c r="J123" s="117"/>
      <c r="K123" s="181"/>
      <c r="U123" s="181"/>
    </row>
    <row r="124" spans="2:21" s="46" customFormat="1" x14ac:dyDescent="0.25">
      <c r="B124" s="117"/>
      <c r="C124" s="117"/>
      <c r="D124" s="117"/>
      <c r="E124" s="117"/>
      <c r="F124" s="117"/>
      <c r="G124" s="117"/>
      <c r="H124" s="181"/>
      <c r="I124" s="181"/>
      <c r="J124" s="117"/>
      <c r="K124" s="181"/>
      <c r="U124" s="181"/>
    </row>
    <row r="125" spans="2:21" s="46" customFormat="1" x14ac:dyDescent="0.25">
      <c r="B125" s="117"/>
      <c r="C125" s="117"/>
      <c r="D125" s="117"/>
      <c r="E125" s="117"/>
      <c r="F125" s="117"/>
      <c r="G125" s="117"/>
      <c r="H125" s="181"/>
      <c r="I125" s="181"/>
      <c r="J125" s="117"/>
      <c r="K125" s="181"/>
      <c r="U125" s="181"/>
    </row>
    <row r="126" spans="2:21" s="46" customFormat="1" x14ac:dyDescent="0.25">
      <c r="B126" s="117"/>
      <c r="C126" s="117"/>
      <c r="D126" s="117"/>
      <c r="E126" s="117"/>
      <c r="F126" s="117"/>
      <c r="G126" s="117"/>
      <c r="H126" s="181"/>
      <c r="I126" s="181"/>
      <c r="J126" s="117"/>
      <c r="K126" s="181"/>
      <c r="U126" s="181"/>
    </row>
    <row r="127" spans="2:21" s="46" customFormat="1" x14ac:dyDescent="0.25">
      <c r="B127" s="117"/>
      <c r="C127" s="117"/>
      <c r="D127" s="117"/>
      <c r="E127" s="117"/>
      <c r="F127" s="117"/>
      <c r="G127" s="117"/>
      <c r="H127" s="181"/>
      <c r="I127" s="181"/>
      <c r="J127" s="117"/>
      <c r="K127" s="181"/>
      <c r="U127" s="181"/>
    </row>
    <row r="128" spans="2:21" s="46" customFormat="1" x14ac:dyDescent="0.25">
      <c r="B128" s="117"/>
      <c r="C128" s="117"/>
      <c r="D128" s="117"/>
      <c r="E128" s="117"/>
      <c r="F128" s="117"/>
      <c r="G128" s="117"/>
      <c r="H128" s="181"/>
      <c r="I128" s="181"/>
      <c r="J128" s="117"/>
      <c r="K128" s="181"/>
      <c r="U128" s="181"/>
    </row>
    <row r="129" spans="2:21" s="46" customFormat="1" x14ac:dyDescent="0.25">
      <c r="B129" s="117"/>
      <c r="C129" s="117"/>
      <c r="D129" s="117"/>
      <c r="E129" s="117"/>
      <c r="F129" s="117"/>
      <c r="G129" s="117"/>
      <c r="H129" s="181"/>
      <c r="I129" s="181"/>
      <c r="J129" s="117"/>
      <c r="K129" s="181"/>
      <c r="U129" s="181"/>
    </row>
    <row r="130" spans="2:21" s="46" customFormat="1" x14ac:dyDescent="0.25">
      <c r="B130" s="117"/>
      <c r="C130" s="117"/>
      <c r="D130" s="117"/>
      <c r="E130" s="117"/>
      <c r="F130" s="117"/>
      <c r="G130" s="117"/>
      <c r="H130" s="181"/>
      <c r="I130" s="181"/>
      <c r="J130" s="117"/>
      <c r="K130" s="181"/>
      <c r="U130" s="181"/>
    </row>
    <row r="131" spans="2:21" s="46" customFormat="1" x14ac:dyDescent="0.25">
      <c r="B131" s="117"/>
      <c r="C131" s="117"/>
      <c r="D131" s="117"/>
      <c r="E131" s="117"/>
      <c r="F131" s="117"/>
      <c r="G131" s="117"/>
      <c r="H131" s="181"/>
      <c r="I131" s="181"/>
      <c r="J131" s="117"/>
      <c r="K131" s="181"/>
      <c r="U131" s="181"/>
    </row>
    <row r="132" spans="2:21" s="46" customFormat="1" x14ac:dyDescent="0.25">
      <c r="B132" s="117"/>
      <c r="C132" s="117"/>
      <c r="D132" s="117"/>
      <c r="E132" s="117"/>
      <c r="F132" s="117"/>
      <c r="G132" s="117"/>
      <c r="H132" s="181"/>
      <c r="I132" s="181"/>
      <c r="J132" s="117"/>
      <c r="K132" s="181"/>
      <c r="U132" s="181"/>
    </row>
    <row r="133" spans="2:21" s="46" customFormat="1" x14ac:dyDescent="0.25">
      <c r="B133" s="117"/>
      <c r="C133" s="117"/>
      <c r="D133" s="117"/>
      <c r="E133" s="117"/>
      <c r="F133" s="117"/>
      <c r="G133" s="117"/>
      <c r="H133" s="181"/>
      <c r="I133" s="181"/>
      <c r="J133" s="117"/>
      <c r="K133" s="181"/>
      <c r="U133" s="181"/>
    </row>
    <row r="134" spans="2:21" s="46" customFormat="1" x14ac:dyDescent="0.25">
      <c r="B134" s="117"/>
      <c r="C134" s="117"/>
      <c r="D134" s="117"/>
      <c r="E134" s="117"/>
      <c r="F134" s="117"/>
      <c r="G134" s="117"/>
      <c r="H134" s="181"/>
      <c r="I134" s="181"/>
      <c r="J134" s="117"/>
      <c r="K134" s="181"/>
      <c r="U134" s="181"/>
    </row>
    <row r="135" spans="2:21" s="46" customFormat="1" x14ac:dyDescent="0.25">
      <c r="B135" s="117"/>
      <c r="C135" s="117"/>
      <c r="D135" s="117"/>
      <c r="E135" s="117"/>
      <c r="F135" s="117"/>
      <c r="G135" s="117"/>
      <c r="H135" s="181"/>
      <c r="I135" s="181"/>
      <c r="J135" s="117"/>
      <c r="K135" s="181"/>
      <c r="U135" s="181"/>
    </row>
    <row r="136" spans="2:21" s="46" customFormat="1" x14ac:dyDescent="0.25">
      <c r="B136" s="117"/>
      <c r="C136" s="117"/>
      <c r="D136" s="117"/>
      <c r="E136" s="117"/>
      <c r="F136" s="117"/>
      <c r="G136" s="117"/>
      <c r="H136" s="181"/>
      <c r="I136" s="181"/>
      <c r="J136" s="117"/>
      <c r="K136" s="181"/>
      <c r="U136" s="181"/>
    </row>
    <row r="137" spans="2:21" s="46" customFormat="1" x14ac:dyDescent="0.25">
      <c r="B137" s="117"/>
      <c r="C137" s="117"/>
      <c r="D137" s="117"/>
      <c r="E137" s="117"/>
      <c r="F137" s="117"/>
      <c r="G137" s="117"/>
      <c r="H137" s="181"/>
      <c r="I137" s="181"/>
      <c r="J137" s="117"/>
      <c r="K137" s="181"/>
      <c r="U137" s="181"/>
    </row>
    <row r="138" spans="2:21" s="46" customFormat="1" x14ac:dyDescent="0.25">
      <c r="B138" s="117"/>
      <c r="C138" s="117"/>
      <c r="D138" s="117"/>
      <c r="E138" s="117"/>
      <c r="F138" s="117"/>
      <c r="G138" s="117"/>
      <c r="H138" s="181"/>
      <c r="I138" s="181"/>
      <c r="J138" s="117"/>
      <c r="K138" s="181"/>
      <c r="U138" s="181"/>
    </row>
    <row r="139" spans="2:21" s="46" customFormat="1" x14ac:dyDescent="0.25">
      <c r="B139" s="117"/>
      <c r="C139" s="117"/>
      <c r="D139" s="117"/>
      <c r="E139" s="117"/>
      <c r="F139" s="117"/>
      <c r="G139" s="117"/>
      <c r="H139" s="181"/>
      <c r="I139" s="181"/>
      <c r="J139" s="117"/>
      <c r="K139" s="181"/>
      <c r="U139" s="181"/>
    </row>
    <row r="140" spans="2:21" s="46" customFormat="1" x14ac:dyDescent="0.25">
      <c r="B140" s="117"/>
      <c r="C140" s="117"/>
      <c r="D140" s="117"/>
      <c r="E140" s="117"/>
      <c r="F140" s="117"/>
      <c r="G140" s="117"/>
      <c r="H140" s="181"/>
      <c r="I140" s="181"/>
      <c r="J140" s="117"/>
      <c r="K140" s="181"/>
      <c r="U140" s="181"/>
    </row>
    <row r="141" spans="2:21" s="46" customFormat="1" x14ac:dyDescent="0.25">
      <c r="B141" s="117"/>
      <c r="C141" s="117"/>
      <c r="D141" s="117"/>
      <c r="E141" s="117"/>
      <c r="F141" s="117"/>
      <c r="G141" s="117"/>
      <c r="H141" s="181"/>
      <c r="I141" s="181"/>
      <c r="J141" s="117"/>
      <c r="K141" s="181"/>
      <c r="U141" s="181"/>
    </row>
    <row r="142" spans="2:21" s="46" customFormat="1" x14ac:dyDescent="0.25">
      <c r="B142" s="117"/>
      <c r="C142" s="117"/>
      <c r="D142" s="117"/>
      <c r="E142" s="117"/>
      <c r="F142" s="117"/>
      <c r="G142" s="117"/>
      <c r="H142" s="181"/>
      <c r="I142" s="181"/>
      <c r="J142" s="117"/>
      <c r="K142" s="181"/>
      <c r="U142" s="181"/>
    </row>
    <row r="143" spans="2:21" s="46" customFormat="1" x14ac:dyDescent="0.25">
      <c r="B143" s="117"/>
      <c r="C143" s="117"/>
      <c r="D143" s="117"/>
      <c r="E143" s="117"/>
      <c r="F143" s="117"/>
      <c r="G143" s="117"/>
      <c r="H143" s="181"/>
      <c r="I143" s="181"/>
      <c r="J143" s="117"/>
      <c r="K143" s="181"/>
      <c r="U143" s="181"/>
    </row>
    <row r="144" spans="2:21" s="46" customFormat="1" x14ac:dyDescent="0.25">
      <c r="B144" s="117"/>
      <c r="C144" s="117"/>
      <c r="D144" s="117"/>
      <c r="E144" s="117"/>
      <c r="F144" s="117"/>
      <c r="G144" s="117"/>
      <c r="H144" s="181"/>
      <c r="I144" s="181"/>
      <c r="J144" s="117"/>
      <c r="K144" s="181"/>
      <c r="U144" s="181"/>
    </row>
    <row r="145" spans="2:21" s="46" customFormat="1" x14ac:dyDescent="0.25">
      <c r="B145" s="117"/>
      <c r="C145" s="117"/>
      <c r="D145" s="117"/>
      <c r="E145" s="117"/>
      <c r="F145" s="117"/>
      <c r="G145" s="117"/>
      <c r="H145" s="181"/>
      <c r="I145" s="181"/>
      <c r="J145" s="117"/>
      <c r="K145" s="181"/>
      <c r="U145" s="181"/>
    </row>
    <row r="146" spans="2:21" s="46" customFormat="1" x14ac:dyDescent="0.25">
      <c r="B146" s="117"/>
      <c r="C146" s="117"/>
      <c r="D146" s="117"/>
      <c r="E146" s="117"/>
      <c r="F146" s="117"/>
      <c r="G146" s="117"/>
      <c r="H146" s="181"/>
      <c r="I146" s="181"/>
      <c r="J146" s="117"/>
      <c r="K146" s="181"/>
      <c r="U146" s="181"/>
    </row>
    <row r="147" spans="2:21" s="46" customFormat="1" x14ac:dyDescent="0.25">
      <c r="B147" s="117"/>
      <c r="C147" s="117"/>
      <c r="D147" s="117"/>
      <c r="E147" s="117"/>
      <c r="F147" s="117"/>
      <c r="G147" s="117"/>
      <c r="H147" s="181"/>
      <c r="I147" s="181"/>
      <c r="J147" s="117"/>
      <c r="K147" s="181"/>
      <c r="U147" s="181"/>
    </row>
    <row r="148" spans="2:21" s="46" customFormat="1" x14ac:dyDescent="0.25">
      <c r="B148" s="117"/>
      <c r="C148" s="117"/>
      <c r="D148" s="117"/>
      <c r="E148" s="117"/>
      <c r="F148" s="117"/>
      <c r="G148" s="117"/>
      <c r="H148" s="181"/>
      <c r="I148" s="181"/>
      <c r="J148" s="117"/>
      <c r="K148" s="181"/>
      <c r="U148" s="181"/>
    </row>
    <row r="149" spans="2:21" s="46" customFormat="1" x14ac:dyDescent="0.25">
      <c r="B149" s="117"/>
      <c r="C149" s="117"/>
      <c r="D149" s="117"/>
      <c r="E149" s="117"/>
      <c r="F149" s="117"/>
      <c r="G149" s="117"/>
      <c r="H149" s="181"/>
      <c r="I149" s="181"/>
      <c r="J149" s="117"/>
      <c r="K149" s="181"/>
      <c r="U149" s="181"/>
    </row>
    <row r="150" spans="2:21" s="46" customFormat="1" x14ac:dyDescent="0.25">
      <c r="B150" s="117"/>
      <c r="C150" s="117"/>
      <c r="D150" s="117"/>
      <c r="E150" s="117"/>
      <c r="F150" s="117"/>
      <c r="G150" s="117"/>
      <c r="H150" s="181"/>
      <c r="I150" s="181"/>
      <c r="J150" s="117"/>
      <c r="K150" s="181"/>
      <c r="U150" s="181"/>
    </row>
    <row r="151" spans="2:21" s="46" customFormat="1" x14ac:dyDescent="0.25">
      <c r="B151" s="117"/>
      <c r="C151" s="117"/>
      <c r="D151" s="117"/>
      <c r="E151" s="117"/>
      <c r="F151" s="117"/>
      <c r="G151" s="117"/>
      <c r="H151" s="181"/>
      <c r="I151" s="181"/>
      <c r="J151" s="117"/>
      <c r="K151" s="181"/>
      <c r="U151" s="181"/>
    </row>
    <row r="152" spans="2:21" s="46" customFormat="1" x14ac:dyDescent="0.25">
      <c r="B152" s="117"/>
      <c r="C152" s="117"/>
      <c r="D152" s="117"/>
      <c r="E152" s="117"/>
      <c r="F152" s="117"/>
      <c r="G152" s="117"/>
      <c r="H152" s="181"/>
      <c r="I152" s="181"/>
      <c r="J152" s="117"/>
      <c r="K152" s="181"/>
      <c r="U152" s="181"/>
    </row>
    <row r="153" spans="2:21" s="46" customFormat="1" x14ac:dyDescent="0.25">
      <c r="B153" s="117"/>
      <c r="C153" s="117"/>
      <c r="D153" s="117"/>
      <c r="E153" s="117"/>
      <c r="F153" s="117"/>
      <c r="G153" s="117"/>
      <c r="H153" s="181"/>
      <c r="I153" s="181"/>
      <c r="J153" s="117"/>
      <c r="K153" s="181"/>
      <c r="U153" s="181"/>
    </row>
    <row r="154" spans="2:21" s="46" customFormat="1" x14ac:dyDescent="0.25">
      <c r="B154" s="117"/>
      <c r="C154" s="117"/>
      <c r="D154" s="117"/>
      <c r="E154" s="117"/>
      <c r="F154" s="117"/>
      <c r="G154" s="117"/>
      <c r="H154" s="181"/>
      <c r="I154" s="181"/>
      <c r="J154" s="117"/>
      <c r="K154" s="181"/>
      <c r="U154" s="181"/>
    </row>
    <row r="155" spans="2:21" s="46" customFormat="1" x14ac:dyDescent="0.25">
      <c r="B155" s="117"/>
      <c r="C155" s="117"/>
      <c r="D155" s="117"/>
      <c r="E155" s="117"/>
      <c r="F155" s="117"/>
      <c r="G155" s="117"/>
      <c r="H155" s="181"/>
      <c r="I155" s="181"/>
      <c r="J155" s="117"/>
      <c r="K155" s="181"/>
      <c r="U155" s="181"/>
    </row>
    <row r="156" spans="2:21" s="46" customFormat="1" x14ac:dyDescent="0.25">
      <c r="B156" s="117"/>
      <c r="C156" s="117"/>
      <c r="D156" s="117"/>
      <c r="E156" s="117"/>
      <c r="F156" s="117"/>
      <c r="G156" s="117"/>
      <c r="H156" s="181"/>
      <c r="I156" s="181"/>
      <c r="J156" s="117"/>
      <c r="K156" s="181"/>
      <c r="U156" s="181"/>
    </row>
    <row r="157" spans="2:21" s="46" customFormat="1" x14ac:dyDescent="0.25">
      <c r="B157" s="117"/>
      <c r="C157" s="117"/>
      <c r="D157" s="117"/>
      <c r="E157" s="117"/>
      <c r="F157" s="117"/>
      <c r="G157" s="117"/>
      <c r="H157" s="181"/>
      <c r="I157" s="181"/>
      <c r="J157" s="117"/>
      <c r="K157" s="181"/>
      <c r="U157" s="181"/>
    </row>
    <row r="158" spans="2:21" s="46" customFormat="1" x14ac:dyDescent="0.25">
      <c r="B158" s="117"/>
      <c r="C158" s="117"/>
      <c r="D158" s="117"/>
      <c r="E158" s="117"/>
      <c r="F158" s="117"/>
      <c r="G158" s="117"/>
      <c r="H158" s="181"/>
      <c r="I158" s="181"/>
      <c r="J158" s="117"/>
      <c r="K158" s="181"/>
      <c r="U158" s="181"/>
    </row>
    <row r="159" spans="2:21" s="46" customFormat="1" x14ac:dyDescent="0.25">
      <c r="B159" s="117"/>
      <c r="C159" s="117"/>
      <c r="D159" s="117"/>
      <c r="E159" s="117"/>
      <c r="F159" s="117"/>
      <c r="G159" s="117"/>
      <c r="H159" s="181"/>
      <c r="I159" s="181"/>
      <c r="J159" s="117"/>
      <c r="K159" s="181"/>
      <c r="U159" s="181"/>
    </row>
    <row r="160" spans="2:21" s="46" customFormat="1" x14ac:dyDescent="0.25">
      <c r="B160" s="117"/>
      <c r="C160" s="117"/>
      <c r="D160" s="117"/>
      <c r="E160" s="117"/>
      <c r="F160" s="117"/>
      <c r="G160" s="117"/>
      <c r="H160" s="181"/>
      <c r="I160" s="181"/>
      <c r="J160" s="117"/>
      <c r="K160" s="181"/>
      <c r="U160" s="181"/>
    </row>
    <row r="161" spans="2:21" s="46" customFormat="1" x14ac:dyDescent="0.25">
      <c r="B161" s="117"/>
      <c r="C161" s="117"/>
      <c r="D161" s="117"/>
      <c r="E161" s="117"/>
      <c r="F161" s="117"/>
      <c r="G161" s="117"/>
      <c r="H161" s="181"/>
      <c r="I161" s="181"/>
      <c r="J161" s="117"/>
      <c r="K161" s="181"/>
      <c r="U161" s="181"/>
    </row>
    <row r="162" spans="2:21" s="46" customFormat="1" x14ac:dyDescent="0.25">
      <c r="B162" s="117"/>
      <c r="C162" s="117"/>
      <c r="D162" s="117"/>
      <c r="E162" s="117"/>
      <c r="F162" s="117"/>
      <c r="G162" s="117"/>
      <c r="H162" s="181"/>
      <c r="I162" s="181"/>
      <c r="J162" s="117"/>
      <c r="K162" s="181"/>
      <c r="U162" s="181"/>
    </row>
    <row r="163" spans="2:21" s="46" customFormat="1" x14ac:dyDescent="0.25">
      <c r="B163" s="117"/>
      <c r="C163" s="117"/>
      <c r="D163" s="117"/>
      <c r="E163" s="117"/>
      <c r="F163" s="117"/>
      <c r="G163" s="117"/>
      <c r="H163" s="181"/>
      <c r="I163" s="181"/>
      <c r="J163" s="117"/>
      <c r="K163" s="181"/>
      <c r="U163" s="181"/>
    </row>
    <row r="164" spans="2:21" s="46" customFormat="1" x14ac:dyDescent="0.25">
      <c r="B164" s="117"/>
      <c r="C164" s="117"/>
      <c r="D164" s="117"/>
      <c r="E164" s="117"/>
      <c r="F164" s="117"/>
      <c r="G164" s="117"/>
      <c r="H164" s="181"/>
      <c r="I164" s="181"/>
      <c r="J164" s="117"/>
      <c r="K164" s="181"/>
      <c r="U164" s="181"/>
    </row>
    <row r="165" spans="2:21" s="46" customFormat="1" x14ac:dyDescent="0.25">
      <c r="B165" s="117"/>
      <c r="C165" s="117"/>
      <c r="D165" s="117"/>
      <c r="E165" s="117"/>
      <c r="F165" s="117"/>
      <c r="G165" s="117"/>
      <c r="H165" s="181"/>
      <c r="I165" s="181"/>
      <c r="J165" s="117"/>
      <c r="K165" s="181"/>
      <c r="U165" s="181"/>
    </row>
    <row r="166" spans="2:21" s="46" customFormat="1" x14ac:dyDescent="0.25">
      <c r="B166" s="117"/>
      <c r="C166" s="117"/>
      <c r="D166" s="117"/>
      <c r="E166" s="117"/>
      <c r="F166" s="117"/>
      <c r="G166" s="117"/>
      <c r="H166" s="181"/>
      <c r="I166" s="181"/>
      <c r="J166" s="117"/>
      <c r="K166" s="181"/>
      <c r="U166" s="181"/>
    </row>
  </sheetData>
  <mergeCells count="17">
    <mergeCell ref="A27:D27"/>
    <mergeCell ref="A28:D28"/>
    <mergeCell ref="A21:D21"/>
    <mergeCell ref="A13:D13"/>
    <mergeCell ref="A14:AC14"/>
    <mergeCell ref="A15:AC15"/>
    <mergeCell ref="A22:AC22"/>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77" orientation="landscape" r:id="rId1"/>
  <headerFooter alignWithMargins="0">
    <oddFooter>&amp;C&amp;"Arial,Regular"&amp;5 ANEXO 4.1 
&amp;"-,Regular"&amp;P de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71"/>
  <sheetViews>
    <sheetView showGridLines="0" topLeftCell="M1" workbookViewId="0">
      <pane ySplit="7" topLeftCell="A8" activePane="bottomLeft" state="frozenSplit"/>
      <selection activeCell="O11" sqref="O11 O11"/>
      <selection pane="bottomLeft" activeCell="V11" sqref="V11"/>
    </sheetView>
  </sheetViews>
  <sheetFormatPr baseColWidth="10" defaultColWidth="10.5703125" defaultRowHeight="15" x14ac:dyDescent="0.25"/>
  <cols>
    <col min="1" max="1" width="4.140625" style="16" customWidth="1"/>
    <col min="2" max="2" width="7.85546875" style="117" customWidth="1"/>
    <col min="3" max="3" width="7" style="117" customWidth="1"/>
    <col min="4" max="4" width="6.85546875" style="117" customWidth="1"/>
    <col min="5" max="5" width="12.5703125" style="117" customWidth="1"/>
    <col min="6" max="6" width="4.140625" style="117" customWidth="1"/>
    <col min="7" max="7" width="6.5703125" style="117" customWidth="1"/>
    <col min="8" max="8" width="8.42578125" style="181" customWidth="1"/>
    <col min="9" max="9" width="6.28515625" style="181" customWidth="1"/>
    <col min="10" max="10" width="5.85546875" style="117" customWidth="1"/>
    <col min="11" max="11" width="5.7109375" style="181" customWidth="1"/>
    <col min="12" max="13" width="8.7109375" style="16" customWidth="1"/>
    <col min="14" max="14" width="9.85546875" style="16" customWidth="1"/>
    <col min="15" max="15" width="10.85546875" style="16" customWidth="1"/>
    <col min="16" max="16" width="10.140625" style="16" customWidth="1"/>
    <col min="17" max="17" width="10" style="16" customWidth="1"/>
    <col min="18" max="18" width="8.5703125" style="16" customWidth="1"/>
    <col min="19" max="19" width="5.42578125" style="16" customWidth="1"/>
    <col min="20" max="20" width="5.28515625" style="16" customWidth="1"/>
    <col min="21" max="21" width="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29" ht="12.75" customHeight="1" x14ac:dyDescent="0.25">
      <c r="A1" s="476" t="s">
        <v>2550</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29" ht="12.6" customHeight="1" x14ac:dyDescent="0.25">
      <c r="A2" s="390" t="s">
        <v>1</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row>
    <row r="3" spans="1:29" ht="11.25" customHeight="1" x14ac:dyDescent="0.25">
      <c r="A3" s="390" t="s">
        <v>1985</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row>
    <row r="4" spans="1:29" ht="11.45" customHeight="1" x14ac:dyDescent="0.25">
      <c r="A4" s="390" t="s">
        <v>2002</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row>
    <row r="5" spans="1:29" ht="13.5" customHeight="1" x14ac:dyDescent="0.25">
      <c r="A5" s="479" t="s">
        <v>2551</v>
      </c>
      <c r="B5" s="480"/>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row>
    <row r="6" spans="1:29" x14ac:dyDescent="0.25">
      <c r="A6" s="166"/>
      <c r="B6" s="167"/>
      <c r="C6" s="167"/>
      <c r="D6" s="167"/>
      <c r="E6" s="167"/>
      <c r="F6" s="167"/>
      <c r="G6" s="167"/>
      <c r="H6" s="168"/>
      <c r="I6" s="168"/>
      <c r="J6" s="167"/>
      <c r="K6" s="168"/>
      <c r="L6" s="166"/>
      <c r="M6" s="166"/>
      <c r="N6" s="166"/>
      <c r="O6" s="481" t="s">
        <v>400</v>
      </c>
      <c r="P6" s="394"/>
      <c r="Q6" s="395"/>
      <c r="R6" s="170"/>
      <c r="S6" s="481" t="s">
        <v>599</v>
      </c>
      <c r="T6" s="395"/>
      <c r="U6" s="166"/>
      <c r="V6" s="481" t="s">
        <v>2004</v>
      </c>
      <c r="W6" s="394"/>
      <c r="X6" s="394"/>
      <c r="Y6" s="394"/>
      <c r="Z6" s="394"/>
      <c r="AA6" s="394"/>
      <c r="AB6" s="395"/>
      <c r="AC6" s="166"/>
    </row>
    <row r="7" spans="1:29" ht="41.25" customHeight="1" x14ac:dyDescent="0.25">
      <c r="A7" s="150" t="s">
        <v>2005</v>
      </c>
      <c r="B7" s="171" t="s">
        <v>2006</v>
      </c>
      <c r="C7" s="171" t="s">
        <v>1859</v>
      </c>
      <c r="D7" s="171" t="s">
        <v>2007</v>
      </c>
      <c r="E7" s="171" t="s">
        <v>606</v>
      </c>
      <c r="F7" s="171" t="s">
        <v>2552</v>
      </c>
      <c r="G7" s="171" t="s">
        <v>2009</v>
      </c>
      <c r="H7" s="172" t="s">
        <v>2010</v>
      </c>
      <c r="I7" s="172" t="s">
        <v>2011</v>
      </c>
      <c r="J7" s="171" t="s">
        <v>2012</v>
      </c>
      <c r="K7" s="172" t="s">
        <v>2013</v>
      </c>
      <c r="L7" s="150" t="s">
        <v>2014</v>
      </c>
      <c r="M7" s="150" t="s">
        <v>2015</v>
      </c>
      <c r="N7" s="150" t="s">
        <v>7</v>
      </c>
      <c r="O7" s="169" t="s">
        <v>2016</v>
      </c>
      <c r="P7" s="169" t="s">
        <v>1993</v>
      </c>
      <c r="Q7" s="169" t="s">
        <v>14</v>
      </c>
      <c r="R7" s="173" t="s">
        <v>2017</v>
      </c>
      <c r="S7" s="169" t="s">
        <v>2018</v>
      </c>
      <c r="T7" s="169" t="s">
        <v>2019</v>
      </c>
      <c r="U7" s="150" t="s">
        <v>2553</v>
      </c>
      <c r="V7" s="169" t="s">
        <v>2021</v>
      </c>
      <c r="W7" s="169" t="s">
        <v>2022</v>
      </c>
      <c r="X7" s="169" t="s">
        <v>2023</v>
      </c>
      <c r="Y7" s="169" t="s">
        <v>2024</v>
      </c>
      <c r="Z7" s="169" t="s">
        <v>2025</v>
      </c>
      <c r="AA7" s="169" t="s">
        <v>2026</v>
      </c>
      <c r="AB7" s="169" t="s">
        <v>2027</v>
      </c>
      <c r="AC7" s="150" t="s">
        <v>81</v>
      </c>
    </row>
    <row r="8" spans="1:29" s="46" customFormat="1" ht="11.1" customHeight="1" x14ac:dyDescent="0.25">
      <c r="A8" s="482" t="s">
        <v>2028</v>
      </c>
      <c r="B8" s="439"/>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row>
    <row r="9" spans="1:29" s="46" customFormat="1" ht="9.9499999999999993" customHeight="1" x14ac:dyDescent="0.25">
      <c r="A9" s="482" t="s">
        <v>2196</v>
      </c>
      <c r="B9" s="439"/>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row>
    <row r="10" spans="1:29" s="46" customFormat="1" ht="40.5" customHeight="1" x14ac:dyDescent="0.25">
      <c r="A10" s="162" t="s">
        <v>629</v>
      </c>
      <c r="B10" s="163" t="s">
        <v>2170</v>
      </c>
      <c r="C10" s="163" t="s">
        <v>2171</v>
      </c>
      <c r="D10" s="163" t="s">
        <v>716</v>
      </c>
      <c r="E10" s="163" t="s">
        <v>717</v>
      </c>
      <c r="F10" s="163" t="s">
        <v>2032</v>
      </c>
      <c r="G10" s="163" t="s">
        <v>630</v>
      </c>
      <c r="H10" s="162" t="s">
        <v>416</v>
      </c>
      <c r="I10" s="162" t="s">
        <v>2199</v>
      </c>
      <c r="J10" s="163" t="s">
        <v>410</v>
      </c>
      <c r="K10" s="162" t="s">
        <v>2554</v>
      </c>
      <c r="L10" s="161">
        <v>0</v>
      </c>
      <c r="M10" s="161">
        <v>0</v>
      </c>
      <c r="N10" s="161">
        <v>0</v>
      </c>
      <c r="O10" s="161">
        <v>0</v>
      </c>
      <c r="P10" s="161">
        <v>0</v>
      </c>
      <c r="Q10" s="161">
        <v>0</v>
      </c>
      <c r="R10" s="161">
        <v>0</v>
      </c>
      <c r="S10" s="164" t="s">
        <v>2201</v>
      </c>
      <c r="T10" s="164" t="s">
        <v>2191</v>
      </c>
      <c r="U10" s="162" t="s">
        <v>2263</v>
      </c>
      <c r="V10" s="162"/>
      <c r="W10" s="162"/>
      <c r="X10" s="162"/>
      <c r="Y10" s="162"/>
      <c r="Z10" s="162"/>
      <c r="AA10" s="162"/>
      <c r="AB10" s="208">
        <v>43373</v>
      </c>
      <c r="AC10" s="180"/>
    </row>
    <row r="11" spans="1:29" s="46" customFormat="1" ht="40.5" customHeight="1" x14ac:dyDescent="0.25">
      <c r="A11" s="162" t="s">
        <v>2038</v>
      </c>
      <c r="B11" s="163" t="s">
        <v>2170</v>
      </c>
      <c r="C11" s="163" t="s">
        <v>2171</v>
      </c>
      <c r="D11" s="163" t="s">
        <v>741</v>
      </c>
      <c r="E11" s="163" t="s">
        <v>742</v>
      </c>
      <c r="F11" s="163" t="s">
        <v>2032</v>
      </c>
      <c r="G11" s="163" t="s">
        <v>630</v>
      </c>
      <c r="H11" s="162" t="s">
        <v>416</v>
      </c>
      <c r="I11" s="162" t="s">
        <v>2199</v>
      </c>
      <c r="J11" s="163" t="s">
        <v>410</v>
      </c>
      <c r="K11" s="162" t="s">
        <v>2554</v>
      </c>
      <c r="L11" s="161">
        <v>0</v>
      </c>
      <c r="M11" s="161">
        <v>0</v>
      </c>
      <c r="N11" s="161">
        <v>0</v>
      </c>
      <c r="O11" s="161">
        <v>0</v>
      </c>
      <c r="P11" s="161">
        <v>0</v>
      </c>
      <c r="Q11" s="161">
        <v>0</v>
      </c>
      <c r="R11" s="161">
        <v>0</v>
      </c>
      <c r="S11" s="164" t="s">
        <v>2201</v>
      </c>
      <c r="T11" s="164" t="s">
        <v>2191</v>
      </c>
      <c r="U11" s="162" t="s">
        <v>2036</v>
      </c>
      <c r="V11" s="162"/>
      <c r="W11" s="162"/>
      <c r="X11" s="162"/>
      <c r="Y11" s="162"/>
      <c r="Z11" s="162"/>
      <c r="AA11" s="162"/>
      <c r="AB11" s="208">
        <v>43373</v>
      </c>
      <c r="AC11" s="180"/>
    </row>
    <row r="12" spans="1:29" s="46" customFormat="1" x14ac:dyDescent="0.25">
      <c r="A12" s="174"/>
      <c r="B12" s="175"/>
      <c r="C12" s="175"/>
      <c r="D12" s="175"/>
      <c r="E12" s="176" t="s">
        <v>22</v>
      </c>
      <c r="F12" s="175"/>
      <c r="G12" s="175"/>
      <c r="H12" s="174"/>
      <c r="I12" s="174"/>
      <c r="J12" s="175"/>
      <c r="K12" s="174"/>
      <c r="L12" s="177">
        <v>0</v>
      </c>
      <c r="M12" s="177">
        <v>0</v>
      </c>
      <c r="N12" s="177">
        <v>0</v>
      </c>
      <c r="O12" s="177">
        <v>0</v>
      </c>
      <c r="P12" s="177">
        <v>0</v>
      </c>
      <c r="Q12" s="177">
        <v>0</v>
      </c>
      <c r="R12" s="177">
        <v>0</v>
      </c>
      <c r="S12" s="178" t="s">
        <v>2201</v>
      </c>
      <c r="T12" s="178" t="s">
        <v>2191</v>
      </c>
      <c r="U12" s="179"/>
      <c r="V12" s="174"/>
      <c r="W12" s="174"/>
      <c r="X12" s="174"/>
      <c r="Y12" s="174"/>
      <c r="Z12" s="174"/>
      <c r="AA12" s="174"/>
      <c r="AB12" s="174"/>
      <c r="AC12" s="179"/>
    </row>
    <row r="13" spans="1:29" s="46" customFormat="1" x14ac:dyDescent="0.25">
      <c r="A13" s="483" t="s">
        <v>2278</v>
      </c>
      <c r="B13" s="455"/>
      <c r="C13" s="455"/>
      <c r="D13" s="442"/>
      <c r="E13" s="175"/>
      <c r="F13" s="175"/>
      <c r="G13" s="175"/>
      <c r="H13" s="174"/>
      <c r="I13" s="174"/>
      <c r="J13" s="175"/>
      <c r="K13" s="174"/>
      <c r="L13" s="177">
        <v>0</v>
      </c>
      <c r="M13" s="177">
        <v>0</v>
      </c>
      <c r="N13" s="177">
        <v>0</v>
      </c>
      <c r="O13" s="177">
        <v>0</v>
      </c>
      <c r="P13" s="177">
        <v>0</v>
      </c>
      <c r="Q13" s="177">
        <v>0</v>
      </c>
      <c r="R13" s="177">
        <v>0</v>
      </c>
      <c r="S13" s="178" t="s">
        <v>2201</v>
      </c>
      <c r="T13" s="178" t="s">
        <v>2191</v>
      </c>
      <c r="U13" s="158"/>
      <c r="V13" s="158"/>
      <c r="W13" s="158"/>
      <c r="X13" s="158"/>
      <c r="Y13" s="158"/>
      <c r="Z13" s="158"/>
      <c r="AA13" s="158"/>
      <c r="AB13" s="158"/>
      <c r="AC13" s="158"/>
    </row>
    <row r="14" spans="1:29" s="46" customFormat="1" ht="11.1" customHeight="1" x14ac:dyDescent="0.25">
      <c r="A14" s="482" t="s">
        <v>2203</v>
      </c>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row>
    <row r="15" spans="1:29" s="46" customFormat="1" ht="9.9499999999999993" customHeight="1" x14ac:dyDescent="0.25">
      <c r="A15" s="482" t="s">
        <v>2029</v>
      </c>
      <c r="B15" s="439"/>
      <c r="C15" s="439"/>
      <c r="D15" s="439"/>
      <c r="E15" s="439"/>
      <c r="F15" s="439"/>
      <c r="G15" s="439"/>
      <c r="H15" s="439"/>
      <c r="I15" s="439"/>
      <c r="J15" s="439"/>
      <c r="K15" s="439"/>
      <c r="L15" s="439"/>
      <c r="M15" s="439"/>
      <c r="N15" s="439"/>
      <c r="O15" s="439"/>
      <c r="P15" s="439"/>
      <c r="Q15" s="439"/>
      <c r="R15" s="439"/>
      <c r="S15" s="439"/>
      <c r="T15" s="439"/>
      <c r="U15" s="439"/>
      <c r="V15" s="439"/>
      <c r="W15" s="439"/>
      <c r="X15" s="439"/>
      <c r="Y15" s="439"/>
      <c r="Z15" s="439"/>
      <c r="AA15" s="439"/>
      <c r="AB15" s="439"/>
      <c r="AC15" s="439"/>
    </row>
    <row r="16" spans="1:29" s="46" customFormat="1" ht="40.5" customHeight="1" x14ac:dyDescent="0.25">
      <c r="A16" s="162" t="s">
        <v>629</v>
      </c>
      <c r="B16" s="163" t="s">
        <v>2307</v>
      </c>
      <c r="C16" s="163" t="s">
        <v>2308</v>
      </c>
      <c r="D16" s="163" t="s">
        <v>1067</v>
      </c>
      <c r="E16" s="163" t="s">
        <v>1068</v>
      </c>
      <c r="F16" s="163" t="s">
        <v>2204</v>
      </c>
      <c r="G16" s="163" t="s">
        <v>665</v>
      </c>
      <c r="H16" s="162" t="s">
        <v>416</v>
      </c>
      <c r="I16" s="162" t="s">
        <v>2033</v>
      </c>
      <c r="J16" s="163" t="s">
        <v>427</v>
      </c>
      <c r="K16" s="162" t="s">
        <v>2555</v>
      </c>
      <c r="L16" s="161">
        <v>0</v>
      </c>
      <c r="M16" s="161">
        <v>1654535.67</v>
      </c>
      <c r="N16" s="161">
        <v>1654535.67</v>
      </c>
      <c r="O16" s="161">
        <v>1030850.39</v>
      </c>
      <c r="P16" s="161">
        <v>623685.28</v>
      </c>
      <c r="Q16" s="161">
        <v>1654535.67</v>
      </c>
      <c r="R16" s="161">
        <v>1654535.67</v>
      </c>
      <c r="S16" s="164" t="s">
        <v>2035</v>
      </c>
      <c r="T16" s="164" t="s">
        <v>2035</v>
      </c>
      <c r="U16" s="162" t="s">
        <v>2225</v>
      </c>
      <c r="V16" s="162" t="s">
        <v>1069</v>
      </c>
      <c r="W16" s="162" t="s">
        <v>1033</v>
      </c>
      <c r="X16" s="162" t="s">
        <v>1069</v>
      </c>
      <c r="Y16" s="162" t="s">
        <v>875</v>
      </c>
      <c r="Z16" s="162" t="s">
        <v>1032</v>
      </c>
      <c r="AA16" s="162" t="s">
        <v>875</v>
      </c>
      <c r="AB16" s="162" t="s">
        <v>646</v>
      </c>
      <c r="AC16" s="165" t="s">
        <v>2525</v>
      </c>
    </row>
    <row r="17" spans="1:29" s="46" customFormat="1" ht="16.5" customHeight="1" x14ac:dyDescent="0.25">
      <c r="A17" s="174"/>
      <c r="B17" s="175"/>
      <c r="C17" s="175"/>
      <c r="D17" s="175"/>
      <c r="E17" s="176" t="s">
        <v>22</v>
      </c>
      <c r="F17" s="175"/>
      <c r="G17" s="175"/>
      <c r="H17" s="174"/>
      <c r="I17" s="174"/>
      <c r="J17" s="175"/>
      <c r="K17" s="174"/>
      <c r="L17" s="177">
        <v>0</v>
      </c>
      <c r="M17" s="177">
        <v>1654535.67</v>
      </c>
      <c r="N17" s="177">
        <v>1654535.67</v>
      </c>
      <c r="O17" s="177">
        <v>1030850.39</v>
      </c>
      <c r="P17" s="177">
        <v>623685.28</v>
      </c>
      <c r="Q17" s="177">
        <v>1654535.67</v>
      </c>
      <c r="R17" s="177">
        <v>1654535.67</v>
      </c>
      <c r="S17" s="178" t="s">
        <v>2035</v>
      </c>
      <c r="T17" s="178" t="s">
        <v>2035</v>
      </c>
      <c r="U17" s="179"/>
      <c r="V17" s="174"/>
      <c r="W17" s="174"/>
      <c r="X17" s="174"/>
      <c r="Y17" s="174"/>
      <c r="Z17" s="174"/>
      <c r="AA17" s="174"/>
      <c r="AB17" s="174"/>
      <c r="AC17" s="179"/>
    </row>
    <row r="18" spans="1:29" s="46" customFormat="1" ht="40.5" customHeight="1" x14ac:dyDescent="0.25">
      <c r="A18" s="162" t="s">
        <v>629</v>
      </c>
      <c r="B18" s="163" t="s">
        <v>2281</v>
      </c>
      <c r="C18" s="163" t="s">
        <v>2282</v>
      </c>
      <c r="D18" s="163" t="s">
        <v>1319</v>
      </c>
      <c r="E18" s="163" t="s">
        <v>1320</v>
      </c>
      <c r="F18" s="163" t="s">
        <v>2513</v>
      </c>
      <c r="G18" s="163" t="s">
        <v>1045</v>
      </c>
      <c r="H18" s="162" t="s">
        <v>416</v>
      </c>
      <c r="I18" s="162" t="s">
        <v>2033</v>
      </c>
      <c r="J18" s="163" t="s">
        <v>427</v>
      </c>
      <c r="K18" s="162" t="s">
        <v>2220</v>
      </c>
      <c r="L18" s="161">
        <v>0</v>
      </c>
      <c r="M18" s="161">
        <v>41069.839999999997</v>
      </c>
      <c r="N18" s="161">
        <v>41069.839999999997</v>
      </c>
      <c r="O18" s="161">
        <v>0</v>
      </c>
      <c r="P18" s="161">
        <v>41069.839999999997</v>
      </c>
      <c r="Q18" s="161">
        <v>41069.839999999997</v>
      </c>
      <c r="R18" s="161">
        <v>41069.839999999997</v>
      </c>
      <c r="S18" s="164" t="s">
        <v>2035</v>
      </c>
      <c r="T18" s="164" t="s">
        <v>2035</v>
      </c>
      <c r="U18" s="162" t="s">
        <v>2263</v>
      </c>
      <c r="V18" s="162" t="s">
        <v>1191</v>
      </c>
      <c r="W18" s="165" t="s">
        <v>1191</v>
      </c>
      <c r="X18" s="162" t="s">
        <v>1191</v>
      </c>
      <c r="Y18" s="162" t="s">
        <v>875</v>
      </c>
      <c r="Z18" s="165" t="s">
        <v>875</v>
      </c>
      <c r="AA18" s="162" t="s">
        <v>875</v>
      </c>
      <c r="AB18" s="162" t="s">
        <v>646</v>
      </c>
      <c r="AC18" s="180" t="s">
        <v>2206</v>
      </c>
    </row>
    <row r="19" spans="1:29" s="46" customFormat="1" ht="16.5" customHeight="1" x14ac:dyDescent="0.25">
      <c r="A19" s="174"/>
      <c r="B19" s="175"/>
      <c r="C19" s="175"/>
      <c r="D19" s="175"/>
      <c r="E19" s="176" t="s">
        <v>22</v>
      </c>
      <c r="F19" s="175"/>
      <c r="G19" s="175"/>
      <c r="H19" s="174"/>
      <c r="I19" s="174"/>
      <c r="J19" s="175"/>
      <c r="K19" s="174"/>
      <c r="L19" s="177">
        <v>0</v>
      </c>
      <c r="M19" s="177">
        <v>41069.839999999997</v>
      </c>
      <c r="N19" s="177">
        <v>41069.839999999997</v>
      </c>
      <c r="O19" s="177">
        <v>0</v>
      </c>
      <c r="P19" s="177">
        <v>41069.839999999997</v>
      </c>
      <c r="Q19" s="177">
        <v>41069.839999999997</v>
      </c>
      <c r="R19" s="177">
        <v>41069.839999999997</v>
      </c>
      <c r="S19" s="178" t="s">
        <v>2035</v>
      </c>
      <c r="T19" s="178" t="s">
        <v>2035</v>
      </c>
      <c r="U19" s="179"/>
      <c r="V19" s="174"/>
      <c r="W19" s="174"/>
      <c r="X19" s="174"/>
      <c r="Y19" s="174"/>
      <c r="Z19" s="174"/>
      <c r="AA19" s="174"/>
      <c r="AB19" s="174"/>
      <c r="AC19" s="179"/>
    </row>
    <row r="20" spans="1:29" s="46" customFormat="1" ht="16.5" customHeight="1" x14ac:dyDescent="0.25">
      <c r="A20" s="483" t="s">
        <v>2278</v>
      </c>
      <c r="B20" s="455"/>
      <c r="C20" s="455"/>
      <c r="D20" s="442"/>
      <c r="E20" s="175"/>
      <c r="F20" s="175"/>
      <c r="G20" s="175"/>
      <c r="H20" s="174"/>
      <c r="I20" s="174"/>
      <c r="J20" s="175"/>
      <c r="K20" s="174"/>
      <c r="L20" s="177">
        <v>0</v>
      </c>
      <c r="M20" s="177">
        <v>1695605.51</v>
      </c>
      <c r="N20" s="177">
        <v>1695605.51</v>
      </c>
      <c r="O20" s="177">
        <v>1030850.39</v>
      </c>
      <c r="P20" s="177">
        <v>664755.12</v>
      </c>
      <c r="Q20" s="177">
        <v>1695605.51</v>
      </c>
      <c r="R20" s="177">
        <v>1695605.51</v>
      </c>
      <c r="S20" s="178" t="s">
        <v>2035</v>
      </c>
      <c r="T20" s="178" t="s">
        <v>2035</v>
      </c>
      <c r="U20" s="158"/>
      <c r="V20" s="158"/>
      <c r="W20" s="158"/>
      <c r="X20" s="158"/>
      <c r="Y20" s="158"/>
      <c r="Z20" s="158"/>
      <c r="AA20" s="158"/>
      <c r="AB20" s="158"/>
      <c r="AC20" s="158"/>
    </row>
    <row r="21" spans="1:29" s="46" customFormat="1" ht="16.5" customHeight="1" x14ac:dyDescent="0.25">
      <c r="A21" s="483" t="s">
        <v>2556</v>
      </c>
      <c r="B21" s="455"/>
      <c r="C21" s="455"/>
      <c r="D21" s="442"/>
      <c r="E21" s="175"/>
      <c r="F21" s="175"/>
      <c r="G21" s="175"/>
      <c r="H21" s="174"/>
      <c r="I21" s="174"/>
      <c r="J21" s="175"/>
      <c r="K21" s="174"/>
      <c r="L21" s="177">
        <v>0</v>
      </c>
      <c r="M21" s="177">
        <v>1695605.51</v>
      </c>
      <c r="N21" s="177">
        <v>1695605.51</v>
      </c>
      <c r="O21" s="177">
        <v>1030850.39</v>
      </c>
      <c r="P21" s="177">
        <v>664755.12</v>
      </c>
      <c r="Q21" s="177">
        <v>1695605.51</v>
      </c>
      <c r="R21" s="177">
        <v>1695605.51</v>
      </c>
      <c r="S21" s="178" t="s">
        <v>2035</v>
      </c>
      <c r="T21" s="178" t="s">
        <v>2295</v>
      </c>
      <c r="U21" s="158"/>
      <c r="V21" s="158"/>
      <c r="W21" s="158"/>
      <c r="X21" s="158"/>
      <c r="Y21" s="158"/>
      <c r="Z21" s="158"/>
      <c r="AA21" s="158"/>
      <c r="AB21" s="158"/>
      <c r="AC21" s="158"/>
    </row>
    <row r="22" spans="1:29" s="46" customFormat="1" ht="10.5" customHeight="1" x14ac:dyDescent="0.25">
      <c r="B22" s="117"/>
      <c r="C22" s="117"/>
      <c r="D22" s="117"/>
      <c r="E22" s="117"/>
      <c r="F22" s="117"/>
      <c r="G22" s="117"/>
      <c r="H22" s="181"/>
      <c r="I22" s="181"/>
      <c r="J22" s="117"/>
      <c r="K22" s="181"/>
    </row>
    <row r="23" spans="1:29" s="46" customFormat="1" x14ac:dyDescent="0.25">
      <c r="B23" s="117"/>
      <c r="C23" s="117"/>
      <c r="D23" s="117"/>
      <c r="E23" s="117"/>
      <c r="F23" s="117"/>
      <c r="G23" s="117"/>
      <c r="H23" s="181"/>
      <c r="I23" s="181"/>
      <c r="J23" s="117"/>
      <c r="K23" s="181"/>
    </row>
    <row r="24" spans="1:29" s="46" customFormat="1" x14ac:dyDescent="0.25">
      <c r="B24" s="117"/>
      <c r="C24" s="117"/>
      <c r="D24" s="117"/>
      <c r="E24" s="117"/>
      <c r="F24" s="117"/>
      <c r="G24" s="117"/>
      <c r="H24" s="181"/>
      <c r="I24" s="181"/>
      <c r="J24" s="117"/>
      <c r="K24" s="181"/>
    </row>
    <row r="25" spans="1:29" s="46" customFormat="1" x14ac:dyDescent="0.25">
      <c r="B25" s="117"/>
      <c r="C25" s="117"/>
      <c r="D25" s="117"/>
      <c r="E25" s="117"/>
      <c r="F25" s="117"/>
      <c r="G25" s="117"/>
      <c r="H25" s="181"/>
      <c r="I25" s="181"/>
      <c r="J25" s="117"/>
      <c r="K25" s="181"/>
    </row>
    <row r="26" spans="1:29" s="46" customFormat="1" x14ac:dyDescent="0.25">
      <c r="B26" s="117"/>
      <c r="C26" s="117"/>
      <c r="D26" s="117"/>
      <c r="E26" s="117"/>
      <c r="F26" s="117"/>
      <c r="G26" s="117"/>
      <c r="H26" s="181"/>
      <c r="I26" s="181"/>
      <c r="J26" s="117"/>
      <c r="K26" s="181"/>
    </row>
    <row r="27" spans="1:29" s="46" customFormat="1" x14ac:dyDescent="0.25">
      <c r="B27" s="117"/>
      <c r="C27" s="117"/>
      <c r="D27" s="117"/>
      <c r="E27" s="117"/>
      <c r="F27" s="117"/>
      <c r="G27" s="117"/>
      <c r="H27" s="181"/>
      <c r="I27" s="181"/>
      <c r="J27" s="117"/>
      <c r="K27" s="181"/>
    </row>
    <row r="28" spans="1:29" s="46" customFormat="1" x14ac:dyDescent="0.25">
      <c r="B28" s="117"/>
      <c r="C28" s="117"/>
      <c r="D28" s="117"/>
      <c r="E28" s="117"/>
      <c r="F28" s="117"/>
      <c r="G28" s="117"/>
      <c r="H28" s="181"/>
      <c r="I28" s="181"/>
      <c r="J28" s="117"/>
      <c r="K28" s="181"/>
    </row>
    <row r="29" spans="1:29" s="46" customFormat="1" x14ac:dyDescent="0.25">
      <c r="B29" s="117"/>
      <c r="C29" s="117"/>
      <c r="D29" s="117"/>
      <c r="E29" s="117"/>
      <c r="F29" s="117"/>
      <c r="G29" s="117"/>
      <c r="H29" s="181"/>
      <c r="I29" s="181"/>
      <c r="J29" s="117"/>
      <c r="K29" s="181"/>
    </row>
    <row r="30" spans="1:29" s="46" customFormat="1" x14ac:dyDescent="0.25">
      <c r="B30" s="117"/>
      <c r="C30" s="117"/>
      <c r="D30" s="117"/>
      <c r="E30" s="117"/>
      <c r="F30" s="117"/>
      <c r="G30" s="117"/>
      <c r="H30" s="181"/>
      <c r="I30" s="181"/>
      <c r="J30" s="117"/>
      <c r="K30" s="181"/>
    </row>
    <row r="31" spans="1:29" s="46" customFormat="1" x14ac:dyDescent="0.25">
      <c r="B31" s="117"/>
      <c r="C31" s="117"/>
      <c r="D31" s="117"/>
      <c r="E31" s="117"/>
      <c r="F31" s="117"/>
      <c r="G31" s="117"/>
      <c r="H31" s="181"/>
      <c r="I31" s="181"/>
      <c r="J31" s="117"/>
      <c r="K31" s="181"/>
    </row>
    <row r="32" spans="1:29" s="46" customFormat="1" x14ac:dyDescent="0.25">
      <c r="B32" s="117"/>
      <c r="C32" s="117"/>
      <c r="D32" s="117"/>
      <c r="E32" s="117"/>
      <c r="F32" s="117"/>
      <c r="G32" s="117"/>
      <c r="H32" s="181"/>
      <c r="I32" s="181"/>
      <c r="J32" s="117"/>
      <c r="K32" s="181"/>
    </row>
    <row r="33" spans="2:11" s="46" customFormat="1" x14ac:dyDescent="0.25">
      <c r="B33" s="117"/>
      <c r="C33" s="117"/>
      <c r="D33" s="117"/>
      <c r="E33" s="117"/>
      <c r="F33" s="117"/>
      <c r="G33" s="117"/>
      <c r="H33" s="181"/>
      <c r="I33" s="181"/>
      <c r="J33" s="117"/>
      <c r="K33" s="181"/>
    </row>
    <row r="34" spans="2:11" s="46" customFormat="1" x14ac:dyDescent="0.25">
      <c r="B34" s="117"/>
      <c r="C34" s="117"/>
      <c r="D34" s="117"/>
      <c r="E34" s="117"/>
      <c r="F34" s="117"/>
      <c r="G34" s="117"/>
      <c r="H34" s="181"/>
      <c r="I34" s="181"/>
      <c r="J34" s="117"/>
      <c r="K34" s="181"/>
    </row>
    <row r="35" spans="2:11" s="46" customFormat="1" x14ac:dyDescent="0.25">
      <c r="B35" s="117"/>
      <c r="C35" s="117"/>
      <c r="D35" s="117"/>
      <c r="E35" s="117"/>
      <c r="F35" s="117"/>
      <c r="G35" s="117"/>
      <c r="H35" s="181"/>
      <c r="I35" s="181"/>
      <c r="J35" s="117"/>
      <c r="K35" s="181"/>
    </row>
    <row r="36" spans="2:11" s="46" customFormat="1" x14ac:dyDescent="0.25">
      <c r="B36" s="117"/>
      <c r="C36" s="117"/>
      <c r="D36" s="117"/>
      <c r="E36" s="117"/>
      <c r="F36" s="117"/>
      <c r="G36" s="117"/>
      <c r="H36" s="181"/>
      <c r="I36" s="181"/>
      <c r="J36" s="117"/>
      <c r="K36" s="181"/>
    </row>
    <row r="37" spans="2:11" s="46" customFormat="1" x14ac:dyDescent="0.25">
      <c r="B37" s="117"/>
      <c r="C37" s="117"/>
      <c r="D37" s="117"/>
      <c r="E37" s="117"/>
      <c r="F37" s="117"/>
      <c r="G37" s="117"/>
      <c r="H37" s="181"/>
      <c r="I37" s="181"/>
      <c r="J37" s="117"/>
      <c r="K37" s="181"/>
    </row>
    <row r="38" spans="2:11" s="46" customFormat="1" x14ac:dyDescent="0.25">
      <c r="B38" s="117"/>
      <c r="C38" s="117"/>
      <c r="D38" s="117"/>
      <c r="E38" s="117"/>
      <c r="F38" s="117"/>
      <c r="G38" s="117"/>
      <c r="H38" s="181"/>
      <c r="I38" s="181"/>
      <c r="J38" s="117"/>
      <c r="K38" s="181"/>
    </row>
    <row r="39" spans="2:11" s="46" customFormat="1" x14ac:dyDescent="0.25">
      <c r="B39" s="117"/>
      <c r="C39" s="117"/>
      <c r="D39" s="117"/>
      <c r="E39" s="117"/>
      <c r="F39" s="117"/>
      <c r="G39" s="117"/>
      <c r="H39" s="181"/>
      <c r="I39" s="181"/>
      <c r="J39" s="117"/>
      <c r="K39" s="181"/>
    </row>
    <row r="40" spans="2:11" s="46" customFormat="1" x14ac:dyDescent="0.25">
      <c r="B40" s="117"/>
      <c r="C40" s="117"/>
      <c r="D40" s="117"/>
      <c r="E40" s="117"/>
      <c r="F40" s="117"/>
      <c r="G40" s="117"/>
      <c r="H40" s="181"/>
      <c r="I40" s="181"/>
      <c r="J40" s="117"/>
      <c r="K40" s="181"/>
    </row>
    <row r="41" spans="2:11" s="46" customFormat="1" x14ac:dyDescent="0.25">
      <c r="B41" s="117"/>
      <c r="C41" s="117"/>
      <c r="D41" s="117"/>
      <c r="E41" s="117"/>
      <c r="F41" s="117"/>
      <c r="G41" s="117"/>
      <c r="H41" s="181"/>
      <c r="I41" s="181"/>
      <c r="J41" s="117"/>
      <c r="K41" s="181"/>
    </row>
    <row r="42" spans="2:11" s="46" customFormat="1" x14ac:dyDescent="0.25">
      <c r="B42" s="117"/>
      <c r="C42" s="117"/>
      <c r="D42" s="117"/>
      <c r="E42" s="117"/>
      <c r="F42" s="117"/>
      <c r="G42" s="117"/>
      <c r="H42" s="181"/>
      <c r="I42" s="181"/>
      <c r="J42" s="117"/>
      <c r="K42" s="181"/>
    </row>
    <row r="43" spans="2:11" s="46" customFormat="1" x14ac:dyDescent="0.25">
      <c r="B43" s="117"/>
      <c r="C43" s="117"/>
      <c r="D43" s="117"/>
      <c r="E43" s="117"/>
      <c r="F43" s="117"/>
      <c r="G43" s="117"/>
      <c r="H43" s="181"/>
      <c r="I43" s="181"/>
      <c r="J43" s="117"/>
      <c r="K43" s="181"/>
    </row>
    <row r="44" spans="2:11" s="46" customFormat="1" x14ac:dyDescent="0.25">
      <c r="B44" s="117"/>
      <c r="C44" s="117"/>
      <c r="D44" s="117"/>
      <c r="E44" s="117"/>
      <c r="F44" s="117"/>
      <c r="G44" s="117"/>
      <c r="H44" s="181"/>
      <c r="I44" s="181"/>
      <c r="J44" s="117"/>
      <c r="K44" s="181"/>
    </row>
    <row r="45" spans="2:11" s="46" customFormat="1" x14ac:dyDescent="0.25">
      <c r="B45" s="117"/>
      <c r="C45" s="117"/>
      <c r="D45" s="117"/>
      <c r="E45" s="117"/>
      <c r="F45" s="117"/>
      <c r="G45" s="117"/>
      <c r="H45" s="181"/>
      <c r="I45" s="181"/>
      <c r="J45" s="117"/>
      <c r="K45" s="181"/>
    </row>
    <row r="46" spans="2:11" s="46" customFormat="1" x14ac:dyDescent="0.25">
      <c r="B46" s="117"/>
      <c r="C46" s="117"/>
      <c r="D46" s="117"/>
      <c r="E46" s="117"/>
      <c r="F46" s="117"/>
      <c r="G46" s="117"/>
      <c r="H46" s="181"/>
      <c r="I46" s="181"/>
      <c r="J46" s="117"/>
      <c r="K46" s="181"/>
    </row>
    <row r="47" spans="2:11" s="46" customFormat="1" x14ac:dyDescent="0.25">
      <c r="B47" s="117"/>
      <c r="C47" s="117"/>
      <c r="D47" s="117"/>
      <c r="E47" s="117"/>
      <c r="F47" s="117"/>
      <c r="G47" s="117"/>
      <c r="H47" s="181"/>
      <c r="I47" s="181"/>
      <c r="J47" s="117"/>
      <c r="K47" s="181"/>
    </row>
    <row r="48" spans="2:11" s="46" customFormat="1" x14ac:dyDescent="0.25">
      <c r="B48" s="117"/>
      <c r="C48" s="117"/>
      <c r="D48" s="117"/>
      <c r="E48" s="117"/>
      <c r="F48" s="117"/>
      <c r="G48" s="117"/>
      <c r="H48" s="181"/>
      <c r="I48" s="181"/>
      <c r="J48" s="117"/>
      <c r="K48" s="181"/>
    </row>
    <row r="49" spans="2:11" s="46" customFormat="1" x14ac:dyDescent="0.25">
      <c r="B49" s="117"/>
      <c r="C49" s="117"/>
      <c r="D49" s="117"/>
      <c r="E49" s="117"/>
      <c r="F49" s="117"/>
      <c r="G49" s="117"/>
      <c r="H49" s="181"/>
      <c r="I49" s="181"/>
      <c r="J49" s="117"/>
      <c r="K49" s="181"/>
    </row>
    <row r="50" spans="2:11" s="46" customFormat="1" x14ac:dyDescent="0.25">
      <c r="B50" s="117"/>
      <c r="C50" s="117"/>
      <c r="D50" s="117"/>
      <c r="E50" s="117"/>
      <c r="F50" s="117"/>
      <c r="G50" s="117"/>
      <c r="H50" s="181"/>
      <c r="I50" s="181"/>
      <c r="J50" s="117"/>
      <c r="K50" s="181"/>
    </row>
    <row r="51" spans="2:11" s="46" customFormat="1" x14ac:dyDescent="0.25">
      <c r="B51" s="117"/>
      <c r="C51" s="117"/>
      <c r="D51" s="117"/>
      <c r="E51" s="117"/>
      <c r="F51" s="117"/>
      <c r="G51" s="117"/>
      <c r="H51" s="181"/>
      <c r="I51" s="181"/>
      <c r="J51" s="117"/>
      <c r="K51" s="181"/>
    </row>
    <row r="52" spans="2:11" s="46" customFormat="1" x14ac:dyDescent="0.25">
      <c r="B52" s="117"/>
      <c r="C52" s="117"/>
      <c r="D52" s="117"/>
      <c r="E52" s="117"/>
      <c r="F52" s="117"/>
      <c r="G52" s="117"/>
      <c r="H52" s="181"/>
      <c r="I52" s="181"/>
      <c r="J52" s="117"/>
      <c r="K52" s="181"/>
    </row>
    <row r="53" spans="2:11" s="46" customFormat="1" x14ac:dyDescent="0.25">
      <c r="B53" s="117"/>
      <c r="C53" s="117"/>
      <c r="D53" s="117"/>
      <c r="E53" s="117"/>
      <c r="F53" s="117"/>
      <c r="G53" s="117"/>
      <c r="H53" s="181"/>
      <c r="I53" s="181"/>
      <c r="J53" s="117"/>
      <c r="K53" s="181"/>
    </row>
    <row r="54" spans="2:11" s="46" customFormat="1" x14ac:dyDescent="0.25">
      <c r="B54" s="117"/>
      <c r="C54" s="117"/>
      <c r="D54" s="117"/>
      <c r="E54" s="117"/>
      <c r="F54" s="117"/>
      <c r="G54" s="117"/>
      <c r="H54" s="181"/>
      <c r="I54" s="181"/>
      <c r="J54" s="117"/>
      <c r="K54" s="181"/>
    </row>
    <row r="55" spans="2:11" s="46" customFormat="1" x14ac:dyDescent="0.25">
      <c r="B55" s="117"/>
      <c r="C55" s="117"/>
      <c r="D55" s="117"/>
      <c r="E55" s="117"/>
      <c r="F55" s="117"/>
      <c r="G55" s="117"/>
      <c r="H55" s="181"/>
      <c r="I55" s="181"/>
      <c r="J55" s="117"/>
      <c r="K55" s="181"/>
    </row>
    <row r="56" spans="2:11" s="46" customFormat="1" x14ac:dyDescent="0.25">
      <c r="B56" s="117"/>
      <c r="C56" s="117"/>
      <c r="D56" s="117"/>
      <c r="E56" s="117"/>
      <c r="F56" s="117"/>
      <c r="G56" s="117"/>
      <c r="H56" s="181"/>
      <c r="I56" s="181"/>
      <c r="J56" s="117"/>
      <c r="K56" s="181"/>
    </row>
    <row r="57" spans="2:11" s="46" customFormat="1" x14ac:dyDescent="0.25">
      <c r="B57" s="117"/>
      <c r="C57" s="117"/>
      <c r="D57" s="117"/>
      <c r="E57" s="117"/>
      <c r="F57" s="117"/>
      <c r="G57" s="117"/>
      <c r="H57" s="181"/>
      <c r="I57" s="181"/>
      <c r="J57" s="117"/>
      <c r="K57" s="181"/>
    </row>
    <row r="58" spans="2:11" s="46" customFormat="1" x14ac:dyDescent="0.25">
      <c r="B58" s="117"/>
      <c r="C58" s="117"/>
      <c r="D58" s="117"/>
      <c r="E58" s="117"/>
      <c r="F58" s="117"/>
      <c r="G58" s="117"/>
      <c r="H58" s="181"/>
      <c r="I58" s="181"/>
      <c r="J58" s="117"/>
      <c r="K58" s="181"/>
    </row>
    <row r="59" spans="2:11" s="46" customFormat="1" x14ac:dyDescent="0.25">
      <c r="B59" s="117"/>
      <c r="C59" s="117"/>
      <c r="D59" s="117"/>
      <c r="E59" s="117"/>
      <c r="F59" s="117"/>
      <c r="G59" s="117"/>
      <c r="H59" s="181"/>
      <c r="I59" s="181"/>
      <c r="J59" s="117"/>
      <c r="K59" s="181"/>
    </row>
    <row r="60" spans="2:11" s="46" customFormat="1" x14ac:dyDescent="0.25">
      <c r="B60" s="117"/>
      <c r="C60" s="117"/>
      <c r="D60" s="117"/>
      <c r="E60" s="117"/>
      <c r="F60" s="117"/>
      <c r="G60" s="117"/>
      <c r="H60" s="181"/>
      <c r="I60" s="181"/>
      <c r="J60" s="117"/>
      <c r="K60" s="181"/>
    </row>
    <row r="61" spans="2:11" s="46" customFormat="1" x14ac:dyDescent="0.25">
      <c r="B61" s="117"/>
      <c r="C61" s="117"/>
      <c r="D61" s="117"/>
      <c r="E61" s="117"/>
      <c r="F61" s="117"/>
      <c r="G61" s="117"/>
      <c r="H61" s="181"/>
      <c r="I61" s="181"/>
      <c r="J61" s="117"/>
      <c r="K61" s="181"/>
    </row>
    <row r="62" spans="2:11" s="46" customFormat="1" x14ac:dyDescent="0.25">
      <c r="B62" s="117"/>
      <c r="C62" s="117"/>
      <c r="D62" s="117"/>
      <c r="E62" s="117"/>
      <c r="F62" s="117"/>
      <c r="G62" s="117"/>
      <c r="H62" s="181"/>
      <c r="I62" s="181"/>
      <c r="J62" s="117"/>
      <c r="K62" s="181"/>
    </row>
    <row r="63" spans="2:11" s="46" customFormat="1" x14ac:dyDescent="0.25">
      <c r="B63" s="117"/>
      <c r="C63" s="117"/>
      <c r="D63" s="117"/>
      <c r="E63" s="117"/>
      <c r="F63" s="117"/>
      <c r="G63" s="117"/>
      <c r="H63" s="181"/>
      <c r="I63" s="181"/>
      <c r="J63" s="117"/>
      <c r="K63" s="181"/>
    </row>
    <row r="64" spans="2:11" s="46" customFormat="1" x14ac:dyDescent="0.25">
      <c r="B64" s="117"/>
      <c r="C64" s="117"/>
      <c r="D64" s="117"/>
      <c r="E64" s="117"/>
      <c r="F64" s="117"/>
      <c r="G64" s="117"/>
      <c r="H64" s="181"/>
      <c r="I64" s="181"/>
      <c r="J64" s="117"/>
      <c r="K64" s="181"/>
    </row>
    <row r="65" spans="2:11" s="46" customFormat="1" x14ac:dyDescent="0.25">
      <c r="B65" s="117"/>
      <c r="C65" s="117"/>
      <c r="D65" s="117"/>
      <c r="E65" s="117"/>
      <c r="F65" s="117"/>
      <c r="G65" s="117"/>
      <c r="H65" s="181"/>
      <c r="I65" s="181"/>
      <c r="J65" s="117"/>
      <c r="K65" s="181"/>
    </row>
    <row r="66" spans="2:11" s="46" customFormat="1" x14ac:dyDescent="0.25">
      <c r="B66" s="117"/>
      <c r="C66" s="117"/>
      <c r="D66" s="117"/>
      <c r="E66" s="117"/>
      <c r="F66" s="117"/>
      <c r="G66" s="117"/>
      <c r="H66" s="181"/>
      <c r="I66" s="181"/>
      <c r="J66" s="117"/>
      <c r="K66" s="181"/>
    </row>
    <row r="67" spans="2:11" s="46" customFormat="1" x14ac:dyDescent="0.25">
      <c r="B67" s="117"/>
      <c r="C67" s="117"/>
      <c r="D67" s="117"/>
      <c r="E67" s="117"/>
      <c r="F67" s="117"/>
      <c r="G67" s="117"/>
      <c r="H67" s="181"/>
      <c r="I67" s="181"/>
      <c r="J67" s="117"/>
      <c r="K67" s="181"/>
    </row>
    <row r="68" spans="2:11" s="46" customFormat="1" x14ac:dyDescent="0.25">
      <c r="B68" s="117"/>
      <c r="C68" s="117"/>
      <c r="D68" s="117"/>
      <c r="E68" s="117"/>
      <c r="F68" s="117"/>
      <c r="G68" s="117"/>
      <c r="H68" s="181"/>
      <c r="I68" s="181"/>
      <c r="J68" s="117"/>
      <c r="K68" s="181"/>
    </row>
    <row r="69" spans="2:11" s="46" customFormat="1" x14ac:dyDescent="0.25">
      <c r="B69" s="117"/>
      <c r="C69" s="117"/>
      <c r="D69" s="117"/>
      <c r="E69" s="117"/>
      <c r="F69" s="117"/>
      <c r="G69" s="117"/>
      <c r="H69" s="181"/>
      <c r="I69" s="181"/>
      <c r="J69" s="117"/>
      <c r="K69" s="181"/>
    </row>
    <row r="70" spans="2:11" s="46" customFormat="1" x14ac:dyDescent="0.25">
      <c r="B70" s="117"/>
      <c r="C70" s="117"/>
      <c r="D70" s="117"/>
      <c r="E70" s="117"/>
      <c r="F70" s="117"/>
      <c r="G70" s="117"/>
      <c r="H70" s="181"/>
      <c r="I70" s="181"/>
      <c r="J70" s="117"/>
      <c r="K70" s="181"/>
    </row>
    <row r="71" spans="2:11" s="46" customFormat="1" x14ac:dyDescent="0.25">
      <c r="B71" s="117"/>
      <c r="C71" s="117"/>
      <c r="D71" s="117"/>
      <c r="E71" s="117"/>
      <c r="F71" s="117"/>
      <c r="G71" s="117"/>
      <c r="H71" s="181"/>
      <c r="I71" s="181"/>
      <c r="J71" s="117"/>
      <c r="K71" s="181"/>
    </row>
    <row r="72" spans="2:11" s="46" customFormat="1" x14ac:dyDescent="0.25">
      <c r="B72" s="117"/>
      <c r="C72" s="117"/>
      <c r="D72" s="117"/>
      <c r="E72" s="117"/>
      <c r="F72" s="117"/>
      <c r="G72" s="117"/>
      <c r="H72" s="181"/>
      <c r="I72" s="181"/>
      <c r="J72" s="117"/>
      <c r="K72" s="181"/>
    </row>
    <row r="73" spans="2:11" s="46" customFormat="1" x14ac:dyDescent="0.25">
      <c r="B73" s="117"/>
      <c r="C73" s="117"/>
      <c r="D73" s="117"/>
      <c r="E73" s="117"/>
      <c r="F73" s="117"/>
      <c r="G73" s="117"/>
      <c r="H73" s="181"/>
      <c r="I73" s="181"/>
      <c r="J73" s="117"/>
      <c r="K73" s="181"/>
    </row>
    <row r="74" spans="2:11" s="46" customFormat="1" x14ac:dyDescent="0.25">
      <c r="B74" s="117"/>
      <c r="C74" s="117"/>
      <c r="D74" s="117"/>
      <c r="E74" s="117"/>
      <c r="F74" s="117"/>
      <c r="G74" s="117"/>
      <c r="H74" s="181"/>
      <c r="I74" s="181"/>
      <c r="J74" s="117"/>
      <c r="K74" s="181"/>
    </row>
    <row r="75" spans="2:11" s="46" customFormat="1" x14ac:dyDescent="0.25">
      <c r="B75" s="117"/>
      <c r="C75" s="117"/>
      <c r="D75" s="117"/>
      <c r="E75" s="117"/>
      <c r="F75" s="117"/>
      <c r="G75" s="117"/>
      <c r="H75" s="181"/>
      <c r="I75" s="181"/>
      <c r="J75" s="117"/>
      <c r="K75" s="181"/>
    </row>
    <row r="76" spans="2:11" s="46" customFormat="1" x14ac:dyDescent="0.25">
      <c r="B76" s="117"/>
      <c r="C76" s="117"/>
      <c r="D76" s="117"/>
      <c r="E76" s="117"/>
      <c r="F76" s="117"/>
      <c r="G76" s="117"/>
      <c r="H76" s="181"/>
      <c r="I76" s="181"/>
      <c r="J76" s="117"/>
      <c r="K76" s="181"/>
    </row>
    <row r="77" spans="2:11" s="46" customFormat="1" x14ac:dyDescent="0.25">
      <c r="B77" s="117"/>
      <c r="C77" s="117"/>
      <c r="D77" s="117"/>
      <c r="E77" s="117"/>
      <c r="F77" s="117"/>
      <c r="G77" s="117"/>
      <c r="H77" s="181"/>
      <c r="I77" s="181"/>
      <c r="J77" s="117"/>
      <c r="K77" s="181"/>
    </row>
    <row r="78" spans="2:11" s="46" customFormat="1" x14ac:dyDescent="0.25">
      <c r="B78" s="117"/>
      <c r="C78" s="117"/>
      <c r="D78" s="117"/>
      <c r="E78" s="117"/>
      <c r="F78" s="117"/>
      <c r="G78" s="117"/>
      <c r="H78" s="181"/>
      <c r="I78" s="181"/>
      <c r="J78" s="117"/>
      <c r="K78" s="181"/>
    </row>
    <row r="79" spans="2:11" s="46" customFormat="1" x14ac:dyDescent="0.25">
      <c r="B79" s="117"/>
      <c r="C79" s="117"/>
      <c r="D79" s="117"/>
      <c r="E79" s="117"/>
      <c r="F79" s="117"/>
      <c r="G79" s="117"/>
      <c r="H79" s="181"/>
      <c r="I79" s="181"/>
      <c r="J79" s="117"/>
      <c r="K79" s="181"/>
    </row>
    <row r="80" spans="2:11" s="46" customFormat="1" x14ac:dyDescent="0.25">
      <c r="B80" s="117"/>
      <c r="C80" s="117"/>
      <c r="D80" s="117"/>
      <c r="E80" s="117"/>
      <c r="F80" s="117"/>
      <c r="G80" s="117"/>
      <c r="H80" s="181"/>
      <c r="I80" s="181"/>
      <c r="J80" s="117"/>
      <c r="K80" s="181"/>
    </row>
    <row r="81" spans="2:11" s="46" customFormat="1" x14ac:dyDescent="0.25">
      <c r="B81" s="117"/>
      <c r="C81" s="117"/>
      <c r="D81" s="117"/>
      <c r="E81" s="117"/>
      <c r="F81" s="117"/>
      <c r="G81" s="117"/>
      <c r="H81" s="181"/>
      <c r="I81" s="181"/>
      <c r="J81" s="117"/>
      <c r="K81" s="181"/>
    </row>
    <row r="82" spans="2:11" s="46" customFormat="1" x14ac:dyDescent="0.25">
      <c r="B82" s="117"/>
      <c r="C82" s="117"/>
      <c r="D82" s="117"/>
      <c r="E82" s="117"/>
      <c r="F82" s="117"/>
      <c r="G82" s="117"/>
      <c r="H82" s="181"/>
      <c r="I82" s="181"/>
      <c r="J82" s="117"/>
      <c r="K82" s="181"/>
    </row>
    <row r="83" spans="2:11" s="46" customFormat="1" x14ac:dyDescent="0.25">
      <c r="B83" s="117"/>
      <c r="C83" s="117"/>
      <c r="D83" s="117"/>
      <c r="E83" s="117"/>
      <c r="F83" s="117"/>
      <c r="G83" s="117"/>
      <c r="H83" s="181"/>
      <c r="I83" s="181"/>
      <c r="J83" s="117"/>
      <c r="K83" s="181"/>
    </row>
    <row r="84" spans="2:11" s="46" customFormat="1" x14ac:dyDescent="0.25">
      <c r="B84" s="117"/>
      <c r="C84" s="117"/>
      <c r="D84" s="117"/>
      <c r="E84" s="117"/>
      <c r="F84" s="117"/>
      <c r="G84" s="117"/>
      <c r="H84" s="181"/>
      <c r="I84" s="181"/>
      <c r="J84" s="117"/>
      <c r="K84" s="181"/>
    </row>
    <row r="85" spans="2:11" s="46" customFormat="1" x14ac:dyDescent="0.25">
      <c r="B85" s="117"/>
      <c r="C85" s="117"/>
      <c r="D85" s="117"/>
      <c r="E85" s="117"/>
      <c r="F85" s="117"/>
      <c r="G85" s="117"/>
      <c r="H85" s="181"/>
      <c r="I85" s="181"/>
      <c r="J85" s="117"/>
      <c r="K85" s="181"/>
    </row>
    <row r="86" spans="2:11" s="46" customFormat="1" x14ac:dyDescent="0.25">
      <c r="B86" s="117"/>
      <c r="C86" s="117"/>
      <c r="D86" s="117"/>
      <c r="E86" s="117"/>
      <c r="F86" s="117"/>
      <c r="G86" s="117"/>
      <c r="H86" s="181"/>
      <c r="I86" s="181"/>
      <c r="J86" s="117"/>
      <c r="K86" s="181"/>
    </row>
    <row r="87" spans="2:11" s="46" customFormat="1" x14ac:dyDescent="0.25">
      <c r="B87" s="117"/>
      <c r="C87" s="117"/>
      <c r="D87" s="117"/>
      <c r="E87" s="117"/>
      <c r="F87" s="117"/>
      <c r="G87" s="117"/>
      <c r="H87" s="181"/>
      <c r="I87" s="181"/>
      <c r="J87" s="117"/>
      <c r="K87" s="181"/>
    </row>
    <row r="88" spans="2:11" s="46" customFormat="1" x14ac:dyDescent="0.25">
      <c r="B88" s="117"/>
      <c r="C88" s="117"/>
      <c r="D88" s="117"/>
      <c r="E88" s="117"/>
      <c r="F88" s="117"/>
      <c r="G88" s="117"/>
      <c r="H88" s="181"/>
      <c r="I88" s="181"/>
      <c r="J88" s="117"/>
      <c r="K88" s="181"/>
    </row>
    <row r="89" spans="2:11" s="46" customFormat="1" x14ac:dyDescent="0.25">
      <c r="B89" s="117"/>
      <c r="C89" s="117"/>
      <c r="D89" s="117"/>
      <c r="E89" s="117"/>
      <c r="F89" s="117"/>
      <c r="G89" s="117"/>
      <c r="H89" s="181"/>
      <c r="I89" s="181"/>
      <c r="J89" s="117"/>
      <c r="K89" s="181"/>
    </row>
    <row r="90" spans="2:11" s="46" customFormat="1" x14ac:dyDescent="0.25">
      <c r="B90" s="117"/>
      <c r="C90" s="117"/>
      <c r="D90" s="117"/>
      <c r="E90" s="117"/>
      <c r="F90" s="117"/>
      <c r="G90" s="117"/>
      <c r="H90" s="181"/>
      <c r="I90" s="181"/>
      <c r="J90" s="117"/>
      <c r="K90" s="181"/>
    </row>
    <row r="91" spans="2:11" s="46" customFormat="1" x14ac:dyDescent="0.25">
      <c r="B91" s="117"/>
      <c r="C91" s="117"/>
      <c r="D91" s="117"/>
      <c r="E91" s="117"/>
      <c r="F91" s="117"/>
      <c r="G91" s="117"/>
      <c r="H91" s="181"/>
      <c r="I91" s="181"/>
      <c r="J91" s="117"/>
      <c r="K91" s="181"/>
    </row>
    <row r="92" spans="2:11" s="46" customFormat="1" x14ac:dyDescent="0.25">
      <c r="B92" s="117"/>
      <c r="C92" s="117"/>
      <c r="D92" s="117"/>
      <c r="E92" s="117"/>
      <c r="F92" s="117"/>
      <c r="G92" s="117"/>
      <c r="H92" s="181"/>
      <c r="I92" s="181"/>
      <c r="J92" s="117"/>
      <c r="K92" s="181"/>
    </row>
    <row r="93" spans="2:11" s="46" customFormat="1" x14ac:dyDescent="0.25">
      <c r="B93" s="117"/>
      <c r="C93" s="117"/>
      <c r="D93" s="117"/>
      <c r="E93" s="117"/>
      <c r="F93" s="117"/>
      <c r="G93" s="117"/>
      <c r="H93" s="181"/>
      <c r="I93" s="181"/>
      <c r="J93" s="117"/>
      <c r="K93" s="181"/>
    </row>
    <row r="94" spans="2:11" s="46" customFormat="1" x14ac:dyDescent="0.25">
      <c r="B94" s="117"/>
      <c r="C94" s="117"/>
      <c r="D94" s="117"/>
      <c r="E94" s="117"/>
      <c r="F94" s="117"/>
      <c r="G94" s="117"/>
      <c r="H94" s="181"/>
      <c r="I94" s="181"/>
      <c r="J94" s="117"/>
      <c r="K94" s="181"/>
    </row>
    <row r="95" spans="2:11" s="46" customFormat="1" x14ac:dyDescent="0.25">
      <c r="B95" s="117"/>
      <c r="C95" s="117"/>
      <c r="D95" s="117"/>
      <c r="E95" s="117"/>
      <c r="F95" s="117"/>
      <c r="G95" s="117"/>
      <c r="H95" s="181"/>
      <c r="I95" s="181"/>
      <c r="J95" s="117"/>
      <c r="K95" s="181"/>
    </row>
    <row r="96" spans="2:11" s="46" customFormat="1" x14ac:dyDescent="0.25">
      <c r="B96" s="117"/>
      <c r="C96" s="117"/>
      <c r="D96" s="117"/>
      <c r="E96" s="117"/>
      <c r="F96" s="117"/>
      <c r="G96" s="117"/>
      <c r="H96" s="181"/>
      <c r="I96" s="181"/>
      <c r="J96" s="117"/>
      <c r="K96" s="181"/>
    </row>
    <row r="97" spans="2:11" s="46" customFormat="1" x14ac:dyDescent="0.25">
      <c r="B97" s="117"/>
      <c r="C97" s="117"/>
      <c r="D97" s="117"/>
      <c r="E97" s="117"/>
      <c r="F97" s="117"/>
      <c r="G97" s="117"/>
      <c r="H97" s="181"/>
      <c r="I97" s="181"/>
      <c r="J97" s="117"/>
      <c r="K97" s="181"/>
    </row>
    <row r="98" spans="2:11" s="46" customFormat="1" x14ac:dyDescent="0.25">
      <c r="B98" s="117"/>
      <c r="C98" s="117"/>
      <c r="D98" s="117"/>
      <c r="E98" s="117"/>
      <c r="F98" s="117"/>
      <c r="G98" s="117"/>
      <c r="H98" s="181"/>
      <c r="I98" s="181"/>
      <c r="J98" s="117"/>
      <c r="K98" s="181"/>
    </row>
    <row r="99" spans="2:11" s="46" customFormat="1" x14ac:dyDescent="0.25">
      <c r="B99" s="117"/>
      <c r="C99" s="117"/>
      <c r="D99" s="117"/>
      <c r="E99" s="117"/>
      <c r="F99" s="117"/>
      <c r="G99" s="117"/>
      <c r="H99" s="181"/>
      <c r="I99" s="181"/>
      <c r="J99" s="117"/>
      <c r="K99" s="181"/>
    </row>
    <row r="100" spans="2:11" s="46" customFormat="1" x14ac:dyDescent="0.25">
      <c r="B100" s="117"/>
      <c r="C100" s="117"/>
      <c r="D100" s="117"/>
      <c r="E100" s="117"/>
      <c r="F100" s="117"/>
      <c r="G100" s="117"/>
      <c r="H100" s="181"/>
      <c r="I100" s="181"/>
      <c r="J100" s="117"/>
      <c r="K100" s="181"/>
    </row>
    <row r="101" spans="2:11" s="46" customFormat="1" x14ac:dyDescent="0.25">
      <c r="B101" s="117"/>
      <c r="C101" s="117"/>
      <c r="D101" s="117"/>
      <c r="E101" s="117"/>
      <c r="F101" s="117"/>
      <c r="G101" s="117"/>
      <c r="H101" s="181"/>
      <c r="I101" s="181"/>
      <c r="J101" s="117"/>
      <c r="K101" s="181"/>
    </row>
    <row r="102" spans="2:11" s="46" customFormat="1" x14ac:dyDescent="0.25">
      <c r="B102" s="117"/>
      <c r="C102" s="117"/>
      <c r="D102" s="117"/>
      <c r="E102" s="117"/>
      <c r="F102" s="117"/>
      <c r="G102" s="117"/>
      <c r="H102" s="181"/>
      <c r="I102" s="181"/>
      <c r="J102" s="117"/>
      <c r="K102" s="181"/>
    </row>
    <row r="103" spans="2:11" s="46" customFormat="1" x14ac:dyDescent="0.25">
      <c r="B103" s="117"/>
      <c r="C103" s="117"/>
      <c r="D103" s="117"/>
      <c r="E103" s="117"/>
      <c r="F103" s="117"/>
      <c r="G103" s="117"/>
      <c r="H103" s="181"/>
      <c r="I103" s="181"/>
      <c r="J103" s="117"/>
      <c r="K103" s="181"/>
    </row>
    <row r="104" spans="2:11" s="46" customFormat="1" x14ac:dyDescent="0.25">
      <c r="B104" s="117"/>
      <c r="C104" s="117"/>
      <c r="D104" s="117"/>
      <c r="E104" s="117"/>
      <c r="F104" s="117"/>
      <c r="G104" s="117"/>
      <c r="H104" s="181"/>
      <c r="I104" s="181"/>
      <c r="J104" s="117"/>
      <c r="K104" s="181"/>
    </row>
    <row r="105" spans="2:11" s="46" customFormat="1" x14ac:dyDescent="0.25">
      <c r="B105" s="117"/>
      <c r="C105" s="117"/>
      <c r="D105" s="117"/>
      <c r="E105" s="117"/>
      <c r="F105" s="117"/>
      <c r="G105" s="117"/>
      <c r="H105" s="181"/>
      <c r="I105" s="181"/>
      <c r="J105" s="117"/>
      <c r="K105" s="181"/>
    </row>
    <row r="106" spans="2:11" s="46" customFormat="1" x14ac:dyDescent="0.25">
      <c r="B106" s="117"/>
      <c r="C106" s="117"/>
      <c r="D106" s="117"/>
      <c r="E106" s="117"/>
      <c r="F106" s="117"/>
      <c r="G106" s="117"/>
      <c r="H106" s="181"/>
      <c r="I106" s="181"/>
      <c r="J106" s="117"/>
      <c r="K106" s="181"/>
    </row>
    <row r="107" spans="2:11" s="46" customFormat="1" x14ac:dyDescent="0.25">
      <c r="B107" s="117"/>
      <c r="C107" s="117"/>
      <c r="D107" s="117"/>
      <c r="E107" s="117"/>
      <c r="F107" s="117"/>
      <c r="G107" s="117"/>
      <c r="H107" s="181"/>
      <c r="I107" s="181"/>
      <c r="J107" s="117"/>
      <c r="K107" s="181"/>
    </row>
    <row r="108" spans="2:11" s="46" customFormat="1" x14ac:dyDescent="0.25">
      <c r="B108" s="117"/>
      <c r="C108" s="117"/>
      <c r="D108" s="117"/>
      <c r="E108" s="117"/>
      <c r="F108" s="117"/>
      <c r="G108" s="117"/>
      <c r="H108" s="181"/>
      <c r="I108" s="181"/>
      <c r="J108" s="117"/>
      <c r="K108" s="181"/>
    </row>
    <row r="109" spans="2:11" s="46" customFormat="1" x14ac:dyDescent="0.25">
      <c r="B109" s="117"/>
      <c r="C109" s="117"/>
      <c r="D109" s="117"/>
      <c r="E109" s="117"/>
      <c r="F109" s="117"/>
      <c r="G109" s="117"/>
      <c r="H109" s="181"/>
      <c r="I109" s="181"/>
      <c r="J109" s="117"/>
      <c r="K109" s="181"/>
    </row>
    <row r="110" spans="2:11" s="46" customFormat="1" x14ac:dyDescent="0.25">
      <c r="B110" s="117"/>
      <c r="C110" s="117"/>
      <c r="D110" s="117"/>
      <c r="E110" s="117"/>
      <c r="F110" s="117"/>
      <c r="G110" s="117"/>
      <c r="H110" s="181"/>
      <c r="I110" s="181"/>
      <c r="J110" s="117"/>
      <c r="K110" s="181"/>
    </row>
    <row r="111" spans="2:11" s="46" customFormat="1" x14ac:dyDescent="0.25">
      <c r="B111" s="117"/>
      <c r="C111" s="117"/>
      <c r="D111" s="117"/>
      <c r="E111" s="117"/>
      <c r="F111" s="117"/>
      <c r="G111" s="117"/>
      <c r="H111" s="181"/>
      <c r="I111" s="181"/>
      <c r="J111" s="117"/>
      <c r="K111" s="181"/>
    </row>
    <row r="112" spans="2:11" s="46" customFormat="1" x14ac:dyDescent="0.25">
      <c r="B112" s="117"/>
      <c r="C112" s="117"/>
      <c r="D112" s="117"/>
      <c r="E112" s="117"/>
      <c r="F112" s="117"/>
      <c r="G112" s="117"/>
      <c r="H112" s="181"/>
      <c r="I112" s="181"/>
      <c r="J112" s="117"/>
      <c r="K112" s="181"/>
    </row>
    <row r="113" spans="2:11" s="46" customFormat="1" x14ac:dyDescent="0.25">
      <c r="B113" s="117"/>
      <c r="C113" s="117"/>
      <c r="D113" s="117"/>
      <c r="E113" s="117"/>
      <c r="F113" s="117"/>
      <c r="G113" s="117"/>
      <c r="H113" s="181"/>
      <c r="I113" s="181"/>
      <c r="J113" s="117"/>
      <c r="K113" s="181"/>
    </row>
    <row r="114" spans="2:11" s="46" customFormat="1" x14ac:dyDescent="0.25">
      <c r="B114" s="117"/>
      <c r="C114" s="117"/>
      <c r="D114" s="117"/>
      <c r="E114" s="117"/>
      <c r="F114" s="117"/>
      <c r="G114" s="117"/>
      <c r="H114" s="181"/>
      <c r="I114" s="181"/>
      <c r="J114" s="117"/>
      <c r="K114" s="181"/>
    </row>
    <row r="115" spans="2:11" s="46" customFormat="1" x14ac:dyDescent="0.25">
      <c r="B115" s="117"/>
      <c r="C115" s="117"/>
      <c r="D115" s="117"/>
      <c r="E115" s="117"/>
      <c r="F115" s="117"/>
      <c r="G115" s="117"/>
      <c r="H115" s="181"/>
      <c r="I115" s="181"/>
      <c r="J115" s="117"/>
      <c r="K115" s="181"/>
    </row>
    <row r="116" spans="2:11" s="46" customFormat="1" x14ac:dyDescent="0.25">
      <c r="B116" s="117"/>
      <c r="C116" s="117"/>
      <c r="D116" s="117"/>
      <c r="E116" s="117"/>
      <c r="F116" s="117"/>
      <c r="G116" s="117"/>
      <c r="H116" s="181"/>
      <c r="I116" s="181"/>
      <c r="J116" s="117"/>
      <c r="K116" s="181"/>
    </row>
    <row r="117" spans="2:11" s="46" customFormat="1" x14ac:dyDescent="0.25">
      <c r="B117" s="117"/>
      <c r="C117" s="117"/>
      <c r="D117" s="117"/>
      <c r="E117" s="117"/>
      <c r="F117" s="117"/>
      <c r="G117" s="117"/>
      <c r="H117" s="181"/>
      <c r="I117" s="181"/>
      <c r="J117" s="117"/>
      <c r="K117" s="181"/>
    </row>
    <row r="118" spans="2:11" s="46" customFormat="1" x14ac:dyDescent="0.25">
      <c r="B118" s="117"/>
      <c r="C118" s="117"/>
      <c r="D118" s="117"/>
      <c r="E118" s="117"/>
      <c r="F118" s="117"/>
      <c r="G118" s="117"/>
      <c r="H118" s="181"/>
      <c r="I118" s="181"/>
      <c r="J118" s="117"/>
      <c r="K118" s="181"/>
    </row>
    <row r="119" spans="2:11" s="46" customFormat="1" x14ac:dyDescent="0.25">
      <c r="B119" s="117"/>
      <c r="C119" s="117"/>
      <c r="D119" s="117"/>
      <c r="E119" s="117"/>
      <c r="F119" s="117"/>
      <c r="G119" s="117"/>
      <c r="H119" s="181"/>
      <c r="I119" s="181"/>
      <c r="J119" s="117"/>
      <c r="K119" s="181"/>
    </row>
    <row r="120" spans="2:11" s="46" customFormat="1" x14ac:dyDescent="0.25">
      <c r="B120" s="117"/>
      <c r="C120" s="117"/>
      <c r="D120" s="117"/>
      <c r="E120" s="117"/>
      <c r="F120" s="117"/>
      <c r="G120" s="117"/>
      <c r="H120" s="181"/>
      <c r="I120" s="181"/>
      <c r="J120" s="117"/>
      <c r="K120" s="181"/>
    </row>
    <row r="121" spans="2:11" s="46" customFormat="1" x14ac:dyDescent="0.25">
      <c r="B121" s="117"/>
      <c r="C121" s="117"/>
      <c r="D121" s="117"/>
      <c r="E121" s="117"/>
      <c r="F121" s="117"/>
      <c r="G121" s="117"/>
      <c r="H121" s="181"/>
      <c r="I121" s="181"/>
      <c r="J121" s="117"/>
      <c r="K121" s="181"/>
    </row>
    <row r="122" spans="2:11" s="46" customFormat="1" x14ac:dyDescent="0.25">
      <c r="B122" s="117"/>
      <c r="C122" s="117"/>
      <c r="D122" s="117"/>
      <c r="E122" s="117"/>
      <c r="F122" s="117"/>
      <c r="G122" s="117"/>
      <c r="H122" s="181"/>
      <c r="I122" s="181"/>
      <c r="J122" s="117"/>
      <c r="K122" s="181"/>
    </row>
    <row r="123" spans="2:11" s="46" customFormat="1" x14ac:dyDescent="0.25">
      <c r="B123" s="117"/>
      <c r="C123" s="117"/>
      <c r="D123" s="117"/>
      <c r="E123" s="117"/>
      <c r="F123" s="117"/>
      <c r="G123" s="117"/>
      <c r="H123" s="181"/>
      <c r="I123" s="181"/>
      <c r="J123" s="117"/>
      <c r="K123" s="181"/>
    </row>
    <row r="124" spans="2:11" s="46" customFormat="1" x14ac:dyDescent="0.25">
      <c r="B124" s="117"/>
      <c r="C124" s="117"/>
      <c r="D124" s="117"/>
      <c r="E124" s="117"/>
      <c r="F124" s="117"/>
      <c r="G124" s="117"/>
      <c r="H124" s="181"/>
      <c r="I124" s="181"/>
      <c r="J124" s="117"/>
      <c r="K124" s="181"/>
    </row>
    <row r="125" spans="2:11" s="46" customFormat="1" x14ac:dyDescent="0.25">
      <c r="B125" s="117"/>
      <c r="C125" s="117"/>
      <c r="D125" s="117"/>
      <c r="E125" s="117"/>
      <c r="F125" s="117"/>
      <c r="G125" s="117"/>
      <c r="H125" s="181"/>
      <c r="I125" s="181"/>
      <c r="J125" s="117"/>
      <c r="K125" s="181"/>
    </row>
    <row r="126" spans="2:11" s="46" customFormat="1" x14ac:dyDescent="0.25">
      <c r="B126" s="117"/>
      <c r="C126" s="117"/>
      <c r="D126" s="117"/>
      <c r="E126" s="117"/>
      <c r="F126" s="117"/>
      <c r="G126" s="117"/>
      <c r="H126" s="181"/>
      <c r="I126" s="181"/>
      <c r="J126" s="117"/>
      <c r="K126" s="181"/>
    </row>
    <row r="127" spans="2:11" s="46" customFormat="1" x14ac:dyDescent="0.25">
      <c r="B127" s="117"/>
      <c r="C127" s="117"/>
      <c r="D127" s="117"/>
      <c r="E127" s="117"/>
      <c r="F127" s="117"/>
      <c r="G127" s="117"/>
      <c r="H127" s="181"/>
      <c r="I127" s="181"/>
      <c r="J127" s="117"/>
      <c r="K127" s="181"/>
    </row>
    <row r="128" spans="2:11" s="46" customFormat="1" x14ac:dyDescent="0.25">
      <c r="B128" s="117"/>
      <c r="C128" s="117"/>
      <c r="D128" s="117"/>
      <c r="E128" s="117"/>
      <c r="F128" s="117"/>
      <c r="G128" s="117"/>
      <c r="H128" s="181"/>
      <c r="I128" s="181"/>
      <c r="J128" s="117"/>
      <c r="K128" s="181"/>
    </row>
    <row r="129" spans="2:11" s="46" customFormat="1" x14ac:dyDescent="0.25">
      <c r="B129" s="117"/>
      <c r="C129" s="117"/>
      <c r="D129" s="117"/>
      <c r="E129" s="117"/>
      <c r="F129" s="117"/>
      <c r="G129" s="117"/>
      <c r="H129" s="181"/>
      <c r="I129" s="181"/>
      <c r="J129" s="117"/>
      <c r="K129" s="181"/>
    </row>
    <row r="130" spans="2:11" s="46" customFormat="1" x14ac:dyDescent="0.25">
      <c r="B130" s="117"/>
      <c r="C130" s="117"/>
      <c r="D130" s="117"/>
      <c r="E130" s="117"/>
      <c r="F130" s="117"/>
      <c r="G130" s="117"/>
      <c r="H130" s="181"/>
      <c r="I130" s="181"/>
      <c r="J130" s="117"/>
      <c r="K130" s="181"/>
    </row>
    <row r="131" spans="2:11" s="46" customFormat="1" x14ac:dyDescent="0.25">
      <c r="B131" s="117"/>
      <c r="C131" s="117"/>
      <c r="D131" s="117"/>
      <c r="E131" s="117"/>
      <c r="F131" s="117"/>
      <c r="G131" s="117"/>
      <c r="H131" s="181"/>
      <c r="I131" s="181"/>
      <c r="J131" s="117"/>
      <c r="K131" s="181"/>
    </row>
    <row r="132" spans="2:11" s="46" customFormat="1" x14ac:dyDescent="0.25">
      <c r="B132" s="117"/>
      <c r="C132" s="117"/>
      <c r="D132" s="117"/>
      <c r="E132" s="117"/>
      <c r="F132" s="117"/>
      <c r="G132" s="117"/>
      <c r="H132" s="181"/>
      <c r="I132" s="181"/>
      <c r="J132" s="117"/>
      <c r="K132" s="181"/>
    </row>
    <row r="133" spans="2:11" s="46" customFormat="1" x14ac:dyDescent="0.25">
      <c r="B133" s="117"/>
      <c r="C133" s="117"/>
      <c r="D133" s="117"/>
      <c r="E133" s="117"/>
      <c r="F133" s="117"/>
      <c r="G133" s="117"/>
      <c r="H133" s="181"/>
      <c r="I133" s="181"/>
      <c r="J133" s="117"/>
      <c r="K133" s="181"/>
    </row>
    <row r="134" spans="2:11" s="46" customFormat="1" x14ac:dyDescent="0.25">
      <c r="B134" s="117"/>
      <c r="C134" s="117"/>
      <c r="D134" s="117"/>
      <c r="E134" s="117"/>
      <c r="F134" s="117"/>
      <c r="G134" s="117"/>
      <c r="H134" s="181"/>
      <c r="I134" s="181"/>
      <c r="J134" s="117"/>
      <c r="K134" s="181"/>
    </row>
    <row r="135" spans="2:11" s="46" customFormat="1" x14ac:dyDescent="0.25">
      <c r="B135" s="117"/>
      <c r="C135" s="117"/>
      <c r="D135" s="117"/>
      <c r="E135" s="117"/>
      <c r="F135" s="117"/>
      <c r="G135" s="117"/>
      <c r="H135" s="181"/>
      <c r="I135" s="181"/>
      <c r="J135" s="117"/>
      <c r="K135" s="181"/>
    </row>
    <row r="136" spans="2:11" s="46" customFormat="1" x14ac:dyDescent="0.25">
      <c r="B136" s="117"/>
      <c r="C136" s="117"/>
      <c r="D136" s="117"/>
      <c r="E136" s="117"/>
      <c r="F136" s="117"/>
      <c r="G136" s="117"/>
      <c r="H136" s="181"/>
      <c r="I136" s="181"/>
      <c r="J136" s="117"/>
      <c r="K136" s="181"/>
    </row>
    <row r="137" spans="2:11" s="46" customFormat="1" x14ac:dyDescent="0.25">
      <c r="B137" s="117"/>
      <c r="C137" s="117"/>
      <c r="D137" s="117"/>
      <c r="E137" s="117"/>
      <c r="F137" s="117"/>
      <c r="G137" s="117"/>
      <c r="H137" s="181"/>
      <c r="I137" s="181"/>
      <c r="J137" s="117"/>
      <c r="K137" s="181"/>
    </row>
    <row r="138" spans="2:11" s="46" customFormat="1" x14ac:dyDescent="0.25">
      <c r="B138" s="117"/>
      <c r="C138" s="117"/>
      <c r="D138" s="117"/>
      <c r="E138" s="117"/>
      <c r="F138" s="117"/>
      <c r="G138" s="117"/>
      <c r="H138" s="181"/>
      <c r="I138" s="181"/>
      <c r="J138" s="117"/>
      <c r="K138" s="181"/>
    </row>
    <row r="139" spans="2:11" s="46" customFormat="1" x14ac:dyDescent="0.25">
      <c r="B139" s="117"/>
      <c r="C139" s="117"/>
      <c r="D139" s="117"/>
      <c r="E139" s="117"/>
      <c r="F139" s="117"/>
      <c r="G139" s="117"/>
      <c r="H139" s="181"/>
      <c r="I139" s="181"/>
      <c r="J139" s="117"/>
      <c r="K139" s="181"/>
    </row>
    <row r="140" spans="2:11" s="46" customFormat="1" x14ac:dyDescent="0.25">
      <c r="B140" s="117"/>
      <c r="C140" s="117"/>
      <c r="D140" s="117"/>
      <c r="E140" s="117"/>
      <c r="F140" s="117"/>
      <c r="G140" s="117"/>
      <c r="H140" s="181"/>
      <c r="I140" s="181"/>
      <c r="J140" s="117"/>
      <c r="K140" s="181"/>
    </row>
    <row r="141" spans="2:11" s="46" customFormat="1" x14ac:dyDescent="0.25">
      <c r="B141" s="117"/>
      <c r="C141" s="117"/>
      <c r="D141" s="117"/>
      <c r="E141" s="117"/>
      <c r="F141" s="117"/>
      <c r="G141" s="117"/>
      <c r="H141" s="181"/>
      <c r="I141" s="181"/>
      <c r="J141" s="117"/>
      <c r="K141" s="181"/>
    </row>
    <row r="142" spans="2:11" s="46" customFormat="1" x14ac:dyDescent="0.25">
      <c r="B142" s="117"/>
      <c r="C142" s="117"/>
      <c r="D142" s="117"/>
      <c r="E142" s="117"/>
      <c r="F142" s="117"/>
      <c r="G142" s="117"/>
      <c r="H142" s="181"/>
      <c r="I142" s="181"/>
      <c r="J142" s="117"/>
      <c r="K142" s="181"/>
    </row>
    <row r="143" spans="2:11" s="46" customFormat="1" x14ac:dyDescent="0.25">
      <c r="B143" s="117"/>
      <c r="C143" s="117"/>
      <c r="D143" s="117"/>
      <c r="E143" s="117"/>
      <c r="F143" s="117"/>
      <c r="G143" s="117"/>
      <c r="H143" s="181"/>
      <c r="I143" s="181"/>
      <c r="J143" s="117"/>
      <c r="K143" s="181"/>
    </row>
    <row r="144" spans="2:11" s="46" customFormat="1" x14ac:dyDescent="0.25">
      <c r="B144" s="117"/>
      <c r="C144" s="117"/>
      <c r="D144" s="117"/>
      <c r="E144" s="117"/>
      <c r="F144" s="117"/>
      <c r="G144" s="117"/>
      <c r="H144" s="181"/>
      <c r="I144" s="181"/>
      <c r="J144" s="117"/>
      <c r="K144" s="181"/>
    </row>
    <row r="145" spans="2:11" s="46" customFormat="1" x14ac:dyDescent="0.25">
      <c r="B145" s="117"/>
      <c r="C145" s="117"/>
      <c r="D145" s="117"/>
      <c r="E145" s="117"/>
      <c r="F145" s="117"/>
      <c r="G145" s="117"/>
      <c r="H145" s="181"/>
      <c r="I145" s="181"/>
      <c r="J145" s="117"/>
      <c r="K145" s="181"/>
    </row>
    <row r="146" spans="2:11" s="46" customFormat="1" x14ac:dyDescent="0.25">
      <c r="B146" s="117"/>
      <c r="C146" s="117"/>
      <c r="D146" s="117"/>
      <c r="E146" s="117"/>
      <c r="F146" s="117"/>
      <c r="G146" s="117"/>
      <c r="H146" s="181"/>
      <c r="I146" s="181"/>
      <c r="J146" s="117"/>
      <c r="K146" s="181"/>
    </row>
    <row r="147" spans="2:11" s="46" customFormat="1" x14ac:dyDescent="0.25">
      <c r="B147" s="117"/>
      <c r="C147" s="117"/>
      <c r="D147" s="117"/>
      <c r="E147" s="117"/>
      <c r="F147" s="117"/>
      <c r="G147" s="117"/>
      <c r="H147" s="181"/>
      <c r="I147" s="181"/>
      <c r="J147" s="117"/>
      <c r="K147" s="181"/>
    </row>
    <row r="148" spans="2:11" s="46" customFormat="1" x14ac:dyDescent="0.25">
      <c r="B148" s="117"/>
      <c r="C148" s="117"/>
      <c r="D148" s="117"/>
      <c r="E148" s="117"/>
      <c r="F148" s="117"/>
      <c r="G148" s="117"/>
      <c r="H148" s="181"/>
      <c r="I148" s="181"/>
      <c r="J148" s="117"/>
      <c r="K148" s="181"/>
    </row>
    <row r="149" spans="2:11" s="46" customFormat="1" x14ac:dyDescent="0.25">
      <c r="B149" s="117"/>
      <c r="C149" s="117"/>
      <c r="D149" s="117"/>
      <c r="E149" s="117"/>
      <c r="F149" s="117"/>
      <c r="G149" s="117"/>
      <c r="H149" s="181"/>
      <c r="I149" s="181"/>
      <c r="J149" s="117"/>
      <c r="K149" s="181"/>
    </row>
    <row r="150" spans="2:11" s="46" customFormat="1" x14ac:dyDescent="0.25">
      <c r="B150" s="117"/>
      <c r="C150" s="117"/>
      <c r="D150" s="117"/>
      <c r="E150" s="117"/>
      <c r="F150" s="117"/>
      <c r="G150" s="117"/>
      <c r="H150" s="181"/>
      <c r="I150" s="181"/>
      <c r="J150" s="117"/>
      <c r="K150" s="181"/>
    </row>
    <row r="151" spans="2:11" s="46" customFormat="1" x14ac:dyDescent="0.25">
      <c r="B151" s="117"/>
      <c r="C151" s="117"/>
      <c r="D151" s="117"/>
      <c r="E151" s="117"/>
      <c r="F151" s="117"/>
      <c r="G151" s="117"/>
      <c r="H151" s="181"/>
      <c r="I151" s="181"/>
      <c r="J151" s="117"/>
      <c r="K151" s="181"/>
    </row>
    <row r="152" spans="2:11" s="46" customFormat="1" x14ac:dyDescent="0.25">
      <c r="B152" s="117"/>
      <c r="C152" s="117"/>
      <c r="D152" s="117"/>
      <c r="E152" s="117"/>
      <c r="F152" s="117"/>
      <c r="G152" s="117"/>
      <c r="H152" s="181"/>
      <c r="I152" s="181"/>
      <c r="J152" s="117"/>
      <c r="K152" s="181"/>
    </row>
    <row r="153" spans="2:11" s="46" customFormat="1" x14ac:dyDescent="0.25">
      <c r="B153" s="117"/>
      <c r="C153" s="117"/>
      <c r="D153" s="117"/>
      <c r="E153" s="117"/>
      <c r="F153" s="117"/>
      <c r="G153" s="117"/>
      <c r="H153" s="181"/>
      <c r="I153" s="181"/>
      <c r="J153" s="117"/>
      <c r="K153" s="181"/>
    </row>
    <row r="154" spans="2:11" s="46" customFormat="1" x14ac:dyDescent="0.25">
      <c r="B154" s="117"/>
      <c r="C154" s="117"/>
      <c r="D154" s="117"/>
      <c r="E154" s="117"/>
      <c r="F154" s="117"/>
      <c r="G154" s="117"/>
      <c r="H154" s="181"/>
      <c r="I154" s="181"/>
      <c r="J154" s="117"/>
      <c r="K154" s="181"/>
    </row>
    <row r="155" spans="2:11" s="46" customFormat="1" x14ac:dyDescent="0.25">
      <c r="B155" s="117"/>
      <c r="C155" s="117"/>
      <c r="D155" s="117"/>
      <c r="E155" s="117"/>
      <c r="F155" s="117"/>
      <c r="G155" s="117"/>
      <c r="H155" s="181"/>
      <c r="I155" s="181"/>
      <c r="J155" s="117"/>
      <c r="K155" s="181"/>
    </row>
    <row r="156" spans="2:11" s="46" customFormat="1" x14ac:dyDescent="0.25">
      <c r="B156" s="117"/>
      <c r="C156" s="117"/>
      <c r="D156" s="117"/>
      <c r="E156" s="117"/>
      <c r="F156" s="117"/>
      <c r="G156" s="117"/>
      <c r="H156" s="181"/>
      <c r="I156" s="181"/>
      <c r="J156" s="117"/>
      <c r="K156" s="181"/>
    </row>
    <row r="157" spans="2:11" s="46" customFormat="1" x14ac:dyDescent="0.25">
      <c r="B157" s="117"/>
      <c r="C157" s="117"/>
      <c r="D157" s="117"/>
      <c r="E157" s="117"/>
      <c r="F157" s="117"/>
      <c r="G157" s="117"/>
      <c r="H157" s="181"/>
      <c r="I157" s="181"/>
      <c r="J157" s="117"/>
      <c r="K157" s="181"/>
    </row>
    <row r="158" spans="2:11" s="46" customFormat="1" x14ac:dyDescent="0.25">
      <c r="B158" s="117"/>
      <c r="C158" s="117"/>
      <c r="D158" s="117"/>
      <c r="E158" s="117"/>
      <c r="F158" s="117"/>
      <c r="G158" s="117"/>
      <c r="H158" s="181"/>
      <c r="I158" s="181"/>
      <c r="J158" s="117"/>
      <c r="K158" s="181"/>
    </row>
    <row r="159" spans="2:11" s="46" customFormat="1" x14ac:dyDescent="0.25">
      <c r="B159" s="117"/>
      <c r="C159" s="117"/>
      <c r="D159" s="117"/>
      <c r="E159" s="117"/>
      <c r="F159" s="117"/>
      <c r="G159" s="117"/>
      <c r="H159" s="181"/>
      <c r="I159" s="181"/>
      <c r="J159" s="117"/>
      <c r="K159" s="181"/>
    </row>
    <row r="160" spans="2:11" s="46" customFormat="1" x14ac:dyDescent="0.25">
      <c r="B160" s="117"/>
      <c r="C160" s="117"/>
      <c r="D160" s="117"/>
      <c r="E160" s="117"/>
      <c r="F160" s="117"/>
      <c r="G160" s="117"/>
      <c r="H160" s="181"/>
      <c r="I160" s="181"/>
      <c r="J160" s="117"/>
      <c r="K160" s="181"/>
    </row>
    <row r="161" spans="2:11" s="46" customFormat="1" x14ac:dyDescent="0.25">
      <c r="B161" s="117"/>
      <c r="C161" s="117"/>
      <c r="D161" s="117"/>
      <c r="E161" s="117"/>
      <c r="F161" s="117"/>
      <c r="G161" s="117"/>
      <c r="H161" s="181"/>
      <c r="I161" s="181"/>
      <c r="J161" s="117"/>
      <c r="K161" s="181"/>
    </row>
    <row r="162" spans="2:11" s="46" customFormat="1" x14ac:dyDescent="0.25">
      <c r="B162" s="117"/>
      <c r="C162" s="117"/>
      <c r="D162" s="117"/>
      <c r="E162" s="117"/>
      <c r="F162" s="117"/>
      <c r="G162" s="117"/>
      <c r="H162" s="181"/>
      <c r="I162" s="181"/>
      <c r="J162" s="117"/>
      <c r="K162" s="181"/>
    </row>
    <row r="163" spans="2:11" s="46" customFormat="1" x14ac:dyDescent="0.25">
      <c r="B163" s="117"/>
      <c r="C163" s="117"/>
      <c r="D163" s="117"/>
      <c r="E163" s="117"/>
      <c r="F163" s="117"/>
      <c r="G163" s="117"/>
      <c r="H163" s="181"/>
      <c r="I163" s="181"/>
      <c r="J163" s="117"/>
      <c r="K163" s="181"/>
    </row>
    <row r="164" spans="2:11" s="46" customFormat="1" x14ac:dyDescent="0.25">
      <c r="B164" s="117"/>
      <c r="C164" s="117"/>
      <c r="D164" s="117"/>
      <c r="E164" s="117"/>
      <c r="F164" s="117"/>
      <c r="G164" s="117"/>
      <c r="H164" s="181"/>
      <c r="I164" s="181"/>
      <c r="J164" s="117"/>
      <c r="K164" s="181"/>
    </row>
    <row r="165" spans="2:11" s="46" customFormat="1" x14ac:dyDescent="0.25">
      <c r="B165" s="117"/>
      <c r="C165" s="117"/>
      <c r="D165" s="117"/>
      <c r="E165" s="117"/>
      <c r="F165" s="117"/>
      <c r="G165" s="117"/>
      <c r="H165" s="181"/>
      <c r="I165" s="181"/>
      <c r="J165" s="117"/>
      <c r="K165" s="181"/>
    </row>
    <row r="166" spans="2:11" s="46" customFormat="1" x14ac:dyDescent="0.25">
      <c r="B166" s="117"/>
      <c r="C166" s="117"/>
      <c r="D166" s="117"/>
      <c r="E166" s="117"/>
      <c r="F166" s="117"/>
      <c r="G166" s="117"/>
      <c r="H166" s="181"/>
      <c r="I166" s="181"/>
      <c r="J166" s="117"/>
      <c r="K166" s="181"/>
    </row>
    <row r="167" spans="2:11" s="46" customFormat="1" x14ac:dyDescent="0.25">
      <c r="B167" s="117"/>
      <c r="C167" s="117"/>
      <c r="D167" s="117"/>
      <c r="E167" s="117"/>
      <c r="F167" s="117"/>
      <c r="G167" s="117"/>
      <c r="H167" s="181"/>
      <c r="I167" s="181"/>
      <c r="J167" s="117"/>
      <c r="K167" s="181"/>
    </row>
    <row r="168" spans="2:11" s="46" customFormat="1" x14ac:dyDescent="0.25">
      <c r="B168" s="117"/>
      <c r="C168" s="117"/>
      <c r="D168" s="117"/>
      <c r="E168" s="117"/>
      <c r="F168" s="117"/>
      <c r="G168" s="117"/>
      <c r="H168" s="181"/>
      <c r="I168" s="181"/>
      <c r="J168" s="117"/>
      <c r="K168" s="181"/>
    </row>
    <row r="169" spans="2:11" s="46" customFormat="1" x14ac:dyDescent="0.25">
      <c r="B169" s="117"/>
      <c r="C169" s="117"/>
      <c r="D169" s="117"/>
      <c r="E169" s="117"/>
      <c r="F169" s="117"/>
      <c r="G169" s="117"/>
      <c r="H169" s="181"/>
      <c r="I169" s="181"/>
      <c r="J169" s="117"/>
      <c r="K169" s="181"/>
    </row>
    <row r="170" spans="2:11" s="46" customFormat="1" x14ac:dyDescent="0.25">
      <c r="B170" s="117"/>
      <c r="C170" s="117"/>
      <c r="D170" s="117"/>
      <c r="E170" s="117"/>
      <c r="F170" s="117"/>
      <c r="G170" s="117"/>
      <c r="H170" s="181"/>
      <c r="I170" s="181"/>
      <c r="J170" s="117"/>
      <c r="K170" s="181"/>
    </row>
    <row r="171" spans="2:11" s="46" customFormat="1" x14ac:dyDescent="0.25">
      <c r="B171" s="117"/>
      <c r="C171" s="117"/>
      <c r="D171" s="117"/>
      <c r="E171" s="117"/>
      <c r="F171" s="117"/>
      <c r="G171" s="117"/>
      <c r="H171" s="181"/>
      <c r="I171" s="181"/>
      <c r="J171" s="117"/>
      <c r="K171" s="181"/>
    </row>
  </sheetData>
  <mergeCells count="15">
    <mergeCell ref="A14:AC14"/>
    <mergeCell ref="A15:AC15"/>
    <mergeCell ref="A20:D20"/>
    <mergeCell ref="A21:D21"/>
    <mergeCell ref="A13:D13"/>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0" orientation="landscape" r:id="rId1"/>
  <headerFooter alignWithMargins="0">
    <oddFooter>&amp;C&amp;"Arial,Regular"&amp;5 ANEXO 4.1 
&amp;"-,Regular"&amp;P de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74"/>
  <sheetViews>
    <sheetView showGridLines="0" workbookViewId="0">
      <pane ySplit="7" topLeftCell="A8" activePane="bottomLeft" state="frozenSplit"/>
      <selection activeCell="O11" sqref="O11 O11"/>
      <selection pane="bottomLeft" activeCell="P12" sqref="P12"/>
    </sheetView>
  </sheetViews>
  <sheetFormatPr baseColWidth="10" defaultColWidth="10.5703125" defaultRowHeight="15" x14ac:dyDescent="0.25"/>
  <cols>
    <col min="1" max="1" width="4.140625" style="16" customWidth="1"/>
    <col min="2" max="2" width="7.85546875" style="117" customWidth="1"/>
    <col min="3" max="3" width="7" style="117" customWidth="1"/>
    <col min="4" max="4" width="6.85546875" style="117" customWidth="1"/>
    <col min="5" max="5" width="12.140625" style="117" customWidth="1"/>
    <col min="6" max="6" width="4.140625" style="117" customWidth="1"/>
    <col min="7" max="7" width="6.5703125" style="117" customWidth="1"/>
    <col min="8" max="8" width="8.42578125" style="181" customWidth="1"/>
    <col min="9" max="9" width="6.28515625" style="181" customWidth="1"/>
    <col min="10" max="10" width="5.85546875" style="117" customWidth="1"/>
    <col min="11" max="11" width="5.7109375" style="181" customWidth="1"/>
    <col min="12" max="13" width="8.7109375" style="16" customWidth="1"/>
    <col min="14" max="17" width="7" style="16" customWidth="1"/>
    <col min="18" max="18" width="5.85546875" style="16" customWidth="1"/>
    <col min="19" max="19" width="5.42578125" style="16" customWidth="1"/>
    <col min="20" max="20" width="5.28515625" style="16" customWidth="1"/>
    <col min="21" max="21" width="6.14062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29" ht="12.75" customHeight="1" x14ac:dyDescent="0.25">
      <c r="A1" s="476" t="s">
        <v>2557</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29" ht="12.6" customHeight="1" x14ac:dyDescent="0.25">
      <c r="A2" s="390" t="s">
        <v>1</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row>
    <row r="3" spans="1:29" ht="11.25" customHeight="1" x14ac:dyDescent="0.25">
      <c r="A3" s="390" t="s">
        <v>1985</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row>
    <row r="4" spans="1:29" ht="11.45" customHeight="1" x14ac:dyDescent="0.25">
      <c r="A4" s="390" t="s">
        <v>2002</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row>
    <row r="5" spans="1:29" ht="11.45" customHeight="1" x14ac:dyDescent="0.25">
      <c r="A5" s="479" t="s">
        <v>2558</v>
      </c>
      <c r="B5" s="480"/>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row>
    <row r="6" spans="1:29" x14ac:dyDescent="0.25">
      <c r="A6" s="166"/>
      <c r="B6" s="167"/>
      <c r="C6" s="167"/>
      <c r="D6" s="167"/>
      <c r="E6" s="167"/>
      <c r="F6" s="167"/>
      <c r="G6" s="167"/>
      <c r="H6" s="168"/>
      <c r="I6" s="168"/>
      <c r="J6" s="167"/>
      <c r="K6" s="168"/>
      <c r="L6" s="166"/>
      <c r="M6" s="166"/>
      <c r="N6" s="166"/>
      <c r="O6" s="481" t="s">
        <v>400</v>
      </c>
      <c r="P6" s="394"/>
      <c r="Q6" s="395"/>
      <c r="R6" s="170"/>
      <c r="S6" s="481" t="s">
        <v>599</v>
      </c>
      <c r="T6" s="395"/>
      <c r="U6" s="166"/>
      <c r="V6" s="481" t="s">
        <v>2004</v>
      </c>
      <c r="W6" s="394"/>
      <c r="X6" s="394"/>
      <c r="Y6" s="394"/>
      <c r="Z6" s="394"/>
      <c r="AA6" s="394"/>
      <c r="AB6" s="395"/>
      <c r="AC6" s="166"/>
    </row>
    <row r="7" spans="1:29" ht="41.25" customHeight="1" x14ac:dyDescent="0.25">
      <c r="A7" s="150" t="s">
        <v>2005</v>
      </c>
      <c r="B7" s="171" t="s">
        <v>2006</v>
      </c>
      <c r="C7" s="171" t="s">
        <v>1859</v>
      </c>
      <c r="D7" s="171" t="s">
        <v>2007</v>
      </c>
      <c r="E7" s="171" t="s">
        <v>606</v>
      </c>
      <c r="F7" s="171" t="s">
        <v>2559</v>
      </c>
      <c r="G7" s="171" t="s">
        <v>2009</v>
      </c>
      <c r="H7" s="172" t="s">
        <v>2010</v>
      </c>
      <c r="I7" s="172" t="s">
        <v>2011</v>
      </c>
      <c r="J7" s="171" t="s">
        <v>2012</v>
      </c>
      <c r="K7" s="172" t="s">
        <v>2013</v>
      </c>
      <c r="L7" s="150" t="s">
        <v>2014</v>
      </c>
      <c r="M7" s="150" t="s">
        <v>2015</v>
      </c>
      <c r="N7" s="150" t="s">
        <v>7</v>
      </c>
      <c r="O7" s="169" t="s">
        <v>2016</v>
      </c>
      <c r="P7" s="169" t="s">
        <v>1993</v>
      </c>
      <c r="Q7" s="169" t="s">
        <v>14</v>
      </c>
      <c r="R7" s="173" t="s">
        <v>2017</v>
      </c>
      <c r="S7" s="169" t="s">
        <v>2018</v>
      </c>
      <c r="T7" s="169" t="s">
        <v>2019</v>
      </c>
      <c r="U7" s="150" t="s">
        <v>2560</v>
      </c>
      <c r="V7" s="169" t="s">
        <v>2021</v>
      </c>
      <c r="W7" s="169" t="s">
        <v>2022</v>
      </c>
      <c r="X7" s="169" t="s">
        <v>2023</v>
      </c>
      <c r="Y7" s="169" t="s">
        <v>2024</v>
      </c>
      <c r="Z7" s="169" t="s">
        <v>2025</v>
      </c>
      <c r="AA7" s="169" t="s">
        <v>2026</v>
      </c>
      <c r="AB7" s="169" t="s">
        <v>2027</v>
      </c>
      <c r="AC7" s="150" t="s">
        <v>81</v>
      </c>
    </row>
    <row r="8" spans="1:29" s="46" customFormat="1" ht="11.1" customHeight="1" x14ac:dyDescent="0.25">
      <c r="A8" s="482" t="s">
        <v>2028</v>
      </c>
      <c r="B8" s="439"/>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row>
    <row r="9" spans="1:29" s="46" customFormat="1" ht="9.9499999999999993" customHeight="1" x14ac:dyDescent="0.25">
      <c r="A9" s="482" t="s">
        <v>2196</v>
      </c>
      <c r="B9" s="439"/>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row>
    <row r="10" spans="1:29" s="46" customFormat="1" ht="40.5" customHeight="1" x14ac:dyDescent="0.25">
      <c r="A10" s="162" t="s">
        <v>629</v>
      </c>
      <c r="B10" s="163" t="s">
        <v>2170</v>
      </c>
      <c r="C10" s="163" t="s">
        <v>2171</v>
      </c>
      <c r="D10" s="163" t="s">
        <v>714</v>
      </c>
      <c r="E10" s="163" t="s">
        <v>715</v>
      </c>
      <c r="F10" s="163" t="s">
        <v>2032</v>
      </c>
      <c r="G10" s="163" t="s">
        <v>630</v>
      </c>
      <c r="H10" s="162" t="s">
        <v>415</v>
      </c>
      <c r="I10" s="162" t="s">
        <v>2199</v>
      </c>
      <c r="J10" s="163" t="s">
        <v>410</v>
      </c>
      <c r="K10" s="162" t="s">
        <v>2121</v>
      </c>
      <c r="L10" s="161">
        <v>0</v>
      </c>
      <c r="M10" s="161">
        <v>0</v>
      </c>
      <c r="N10" s="161">
        <v>0</v>
      </c>
      <c r="O10" s="161">
        <v>0</v>
      </c>
      <c r="P10" s="161">
        <v>0</v>
      </c>
      <c r="Q10" s="161">
        <v>0</v>
      </c>
      <c r="R10" s="161">
        <v>0</v>
      </c>
      <c r="S10" s="164" t="s">
        <v>2201</v>
      </c>
      <c r="T10" s="164" t="s">
        <v>2191</v>
      </c>
      <c r="U10" s="165" t="s">
        <v>2263</v>
      </c>
      <c r="V10" s="162"/>
      <c r="W10" s="162"/>
      <c r="X10" s="162"/>
      <c r="Y10" s="162"/>
      <c r="Z10" s="162"/>
      <c r="AA10" s="162"/>
      <c r="AB10" s="208">
        <v>43373</v>
      </c>
      <c r="AC10" s="180"/>
    </row>
    <row r="11" spans="1:29" s="46" customFormat="1" x14ac:dyDescent="0.25">
      <c r="A11" s="174"/>
      <c r="B11" s="175"/>
      <c r="C11" s="175"/>
      <c r="D11" s="175"/>
      <c r="E11" s="176" t="s">
        <v>22</v>
      </c>
      <c r="F11" s="175"/>
      <c r="G11" s="175"/>
      <c r="H11" s="174"/>
      <c r="I11" s="174"/>
      <c r="J11" s="175"/>
      <c r="K11" s="174"/>
      <c r="L11" s="177">
        <v>0</v>
      </c>
      <c r="M11" s="177">
        <v>0</v>
      </c>
      <c r="N11" s="177">
        <v>0</v>
      </c>
      <c r="O11" s="177">
        <v>0</v>
      </c>
      <c r="P11" s="177">
        <v>0</v>
      </c>
      <c r="Q11" s="177">
        <v>0</v>
      </c>
      <c r="R11" s="177">
        <v>0</v>
      </c>
      <c r="S11" s="178" t="s">
        <v>2201</v>
      </c>
      <c r="T11" s="178" t="s">
        <v>2191</v>
      </c>
      <c r="U11" s="179"/>
      <c r="V11" s="174"/>
      <c r="W11" s="174"/>
      <c r="X11" s="174"/>
      <c r="Y11" s="174"/>
      <c r="Z11" s="174"/>
      <c r="AA11" s="174"/>
      <c r="AB11" s="174"/>
      <c r="AC11" s="179"/>
    </row>
    <row r="12" spans="1:29" s="46" customFormat="1" x14ac:dyDescent="0.25">
      <c r="A12" s="483" t="s">
        <v>2280</v>
      </c>
      <c r="B12" s="455"/>
      <c r="C12" s="455"/>
      <c r="D12" s="442"/>
      <c r="E12" s="175"/>
      <c r="F12" s="175"/>
      <c r="G12" s="175"/>
      <c r="H12" s="174"/>
      <c r="I12" s="174"/>
      <c r="J12" s="175"/>
      <c r="K12" s="174"/>
      <c r="L12" s="177">
        <v>0</v>
      </c>
      <c r="M12" s="177">
        <v>0</v>
      </c>
      <c r="N12" s="177">
        <v>0</v>
      </c>
      <c r="O12" s="177">
        <v>0</v>
      </c>
      <c r="P12" s="177">
        <v>0</v>
      </c>
      <c r="Q12" s="177">
        <v>0</v>
      </c>
      <c r="R12" s="177">
        <v>0</v>
      </c>
      <c r="S12" s="178" t="s">
        <v>2201</v>
      </c>
      <c r="T12" s="178" t="s">
        <v>2191</v>
      </c>
      <c r="U12" s="158"/>
      <c r="V12" s="158"/>
      <c r="W12" s="158"/>
      <c r="X12" s="158"/>
      <c r="Y12" s="158"/>
      <c r="Z12" s="158"/>
      <c r="AA12" s="158"/>
      <c r="AB12" s="158"/>
      <c r="AC12" s="158"/>
    </row>
    <row r="13" spans="1:29" s="46" customFormat="1" x14ac:dyDescent="0.25">
      <c r="A13" s="483" t="s">
        <v>2561</v>
      </c>
      <c r="B13" s="455"/>
      <c r="C13" s="455"/>
      <c r="D13" s="442"/>
      <c r="E13" s="175"/>
      <c r="F13" s="175"/>
      <c r="G13" s="175"/>
      <c r="H13" s="174"/>
      <c r="I13" s="174"/>
      <c r="J13" s="175"/>
      <c r="K13" s="174"/>
      <c r="L13" s="177">
        <v>0</v>
      </c>
      <c r="M13" s="177">
        <v>0</v>
      </c>
      <c r="N13" s="177">
        <v>0</v>
      </c>
      <c r="O13" s="177">
        <v>0</v>
      </c>
      <c r="P13" s="177">
        <v>0</v>
      </c>
      <c r="Q13" s="177">
        <v>0</v>
      </c>
      <c r="R13" s="177">
        <v>0</v>
      </c>
      <c r="S13" s="178" t="s">
        <v>2201</v>
      </c>
      <c r="T13" s="178" t="s">
        <v>2191</v>
      </c>
      <c r="U13" s="158"/>
      <c r="V13" s="158"/>
      <c r="W13" s="158"/>
      <c r="X13" s="158"/>
      <c r="Y13" s="158"/>
      <c r="Z13" s="158"/>
      <c r="AA13" s="158"/>
      <c r="AB13" s="158"/>
      <c r="AC13" s="158"/>
    </row>
    <row r="14" spans="1:29" s="46" customFormat="1" ht="10.5" customHeight="1" x14ac:dyDescent="0.25">
      <c r="B14" s="117"/>
      <c r="C14" s="117"/>
      <c r="D14" s="117"/>
      <c r="E14" s="117"/>
      <c r="F14" s="117"/>
      <c r="G14" s="117"/>
      <c r="H14" s="181"/>
      <c r="I14" s="181"/>
      <c r="J14" s="117"/>
      <c r="K14" s="181"/>
    </row>
    <row r="15" spans="1:29" s="46" customFormat="1" x14ac:dyDescent="0.25">
      <c r="B15" s="117"/>
      <c r="C15" s="117"/>
      <c r="D15" s="117"/>
      <c r="E15" s="117"/>
      <c r="F15" s="117"/>
      <c r="G15" s="117"/>
      <c r="H15" s="181"/>
      <c r="I15" s="181"/>
      <c r="J15" s="117"/>
      <c r="K15" s="181"/>
    </row>
    <row r="16" spans="1:29" s="46" customFormat="1" x14ac:dyDescent="0.25">
      <c r="B16" s="117"/>
      <c r="C16" s="117"/>
      <c r="D16" s="117"/>
      <c r="E16" s="117"/>
      <c r="F16" s="117"/>
      <c r="G16" s="117"/>
      <c r="H16" s="181"/>
      <c r="I16" s="181"/>
      <c r="J16" s="117"/>
      <c r="K16" s="181"/>
    </row>
    <row r="17" spans="2:11" s="46" customFormat="1" x14ac:dyDescent="0.25">
      <c r="B17" s="117"/>
      <c r="C17" s="117"/>
      <c r="D17" s="117"/>
      <c r="E17" s="117"/>
      <c r="F17" s="117"/>
      <c r="G17" s="117"/>
      <c r="H17" s="181"/>
      <c r="I17" s="181"/>
      <c r="J17" s="117"/>
      <c r="K17" s="181"/>
    </row>
    <row r="18" spans="2:11" s="46" customFormat="1" x14ac:dyDescent="0.25">
      <c r="B18" s="117"/>
      <c r="C18" s="117"/>
      <c r="D18" s="117"/>
      <c r="E18" s="117"/>
      <c r="F18" s="117"/>
      <c r="G18" s="117"/>
      <c r="H18" s="181"/>
      <c r="I18" s="181"/>
      <c r="J18" s="117"/>
      <c r="K18" s="181"/>
    </row>
    <row r="19" spans="2:11" s="46" customFormat="1" x14ac:dyDescent="0.25">
      <c r="B19" s="117"/>
      <c r="C19" s="117"/>
      <c r="D19" s="117"/>
      <c r="E19" s="117"/>
      <c r="F19" s="117"/>
      <c r="G19" s="117"/>
      <c r="H19" s="181"/>
      <c r="I19" s="181"/>
      <c r="J19" s="117"/>
      <c r="K19" s="181"/>
    </row>
    <row r="20" spans="2:11" s="46" customFormat="1" x14ac:dyDescent="0.25">
      <c r="B20" s="117"/>
      <c r="C20" s="117"/>
      <c r="D20" s="117"/>
      <c r="E20" s="117"/>
      <c r="F20" s="117"/>
      <c r="G20" s="117"/>
      <c r="H20" s="181"/>
      <c r="I20" s="181"/>
      <c r="J20" s="117"/>
      <c r="K20" s="181"/>
    </row>
    <row r="21" spans="2:11" s="46" customFormat="1" x14ac:dyDescent="0.25">
      <c r="B21" s="117"/>
      <c r="C21" s="117"/>
      <c r="D21" s="117"/>
      <c r="E21" s="117"/>
      <c r="F21" s="117"/>
      <c r="G21" s="117"/>
      <c r="H21" s="181"/>
      <c r="I21" s="181"/>
      <c r="J21" s="117"/>
      <c r="K21" s="181"/>
    </row>
    <row r="22" spans="2:11" s="46" customFormat="1" x14ac:dyDescent="0.25">
      <c r="B22" s="117"/>
      <c r="C22" s="117"/>
      <c r="D22" s="117"/>
      <c r="E22" s="117"/>
      <c r="F22" s="117"/>
      <c r="G22" s="117"/>
      <c r="H22" s="181"/>
      <c r="I22" s="181"/>
      <c r="J22" s="117"/>
      <c r="K22" s="181"/>
    </row>
    <row r="23" spans="2:11" s="46" customFormat="1" x14ac:dyDescent="0.25">
      <c r="B23" s="117"/>
      <c r="C23" s="117"/>
      <c r="D23" s="117"/>
      <c r="E23" s="117"/>
      <c r="F23" s="117"/>
      <c r="G23" s="117"/>
      <c r="H23" s="181"/>
      <c r="I23" s="181"/>
      <c r="J23" s="117"/>
      <c r="K23" s="181"/>
    </row>
    <row r="24" spans="2:11" s="46" customFormat="1" x14ac:dyDescent="0.25">
      <c r="B24" s="117"/>
      <c r="C24" s="117"/>
      <c r="D24" s="117"/>
      <c r="E24" s="117"/>
      <c r="F24" s="117"/>
      <c r="G24" s="117"/>
      <c r="H24" s="181"/>
      <c r="I24" s="181"/>
      <c r="J24" s="117"/>
      <c r="K24" s="181"/>
    </row>
    <row r="25" spans="2:11" s="46" customFormat="1" x14ac:dyDescent="0.25">
      <c r="B25" s="117"/>
      <c r="C25" s="117"/>
      <c r="D25" s="117"/>
      <c r="E25" s="117"/>
      <c r="F25" s="117"/>
      <c r="G25" s="117"/>
      <c r="H25" s="181"/>
      <c r="I25" s="181"/>
      <c r="J25" s="117"/>
      <c r="K25" s="181"/>
    </row>
    <row r="26" spans="2:11" s="46" customFormat="1" x14ac:dyDescent="0.25">
      <c r="B26" s="117"/>
      <c r="C26" s="117"/>
      <c r="D26" s="117"/>
      <c r="E26" s="117"/>
      <c r="F26" s="117"/>
      <c r="G26" s="117"/>
      <c r="H26" s="181"/>
      <c r="I26" s="181"/>
      <c r="J26" s="117"/>
      <c r="K26" s="181"/>
    </row>
    <row r="27" spans="2:11" s="46" customFormat="1" x14ac:dyDescent="0.25">
      <c r="B27" s="117"/>
      <c r="C27" s="117"/>
      <c r="D27" s="117"/>
      <c r="E27" s="117"/>
      <c r="F27" s="117"/>
      <c r="G27" s="117"/>
      <c r="H27" s="181"/>
      <c r="I27" s="181"/>
      <c r="J27" s="117"/>
      <c r="K27" s="181"/>
    </row>
    <row r="28" spans="2:11" s="46" customFormat="1" x14ac:dyDescent="0.25">
      <c r="B28" s="117"/>
      <c r="C28" s="117"/>
      <c r="D28" s="117"/>
      <c r="E28" s="117"/>
      <c r="F28" s="117"/>
      <c r="G28" s="117"/>
      <c r="H28" s="181"/>
      <c r="I28" s="181"/>
      <c r="J28" s="117"/>
      <c r="K28" s="181"/>
    </row>
    <row r="29" spans="2:11" s="46" customFormat="1" x14ac:dyDescent="0.25">
      <c r="B29" s="117"/>
      <c r="C29" s="117"/>
      <c r="D29" s="117"/>
      <c r="E29" s="117"/>
      <c r="F29" s="117"/>
      <c r="G29" s="117"/>
      <c r="H29" s="181"/>
      <c r="I29" s="181"/>
      <c r="J29" s="117"/>
      <c r="K29" s="181"/>
    </row>
    <row r="30" spans="2:11" s="46" customFormat="1" x14ac:dyDescent="0.25">
      <c r="B30" s="117"/>
      <c r="C30" s="117"/>
      <c r="D30" s="117"/>
      <c r="E30" s="117"/>
      <c r="F30" s="117"/>
      <c r="G30" s="117"/>
      <c r="H30" s="181"/>
      <c r="I30" s="181"/>
      <c r="J30" s="117"/>
      <c r="K30" s="181"/>
    </row>
    <row r="31" spans="2:11" s="46" customFormat="1" x14ac:dyDescent="0.25">
      <c r="B31" s="117"/>
      <c r="C31" s="117"/>
      <c r="D31" s="117"/>
      <c r="E31" s="117"/>
      <c r="F31" s="117"/>
      <c r="G31" s="117"/>
      <c r="H31" s="181"/>
      <c r="I31" s="181"/>
      <c r="J31" s="117"/>
      <c r="K31" s="181"/>
    </row>
    <row r="32" spans="2:11" s="46" customFormat="1" x14ac:dyDescent="0.25">
      <c r="B32" s="117"/>
      <c r="C32" s="117"/>
      <c r="D32" s="117"/>
      <c r="E32" s="117"/>
      <c r="F32" s="117"/>
      <c r="G32" s="117"/>
      <c r="H32" s="181"/>
      <c r="I32" s="181"/>
      <c r="J32" s="117"/>
      <c r="K32" s="181"/>
    </row>
    <row r="33" spans="2:11" s="46" customFormat="1" x14ac:dyDescent="0.25">
      <c r="B33" s="117"/>
      <c r="C33" s="117"/>
      <c r="D33" s="117"/>
      <c r="E33" s="117"/>
      <c r="F33" s="117"/>
      <c r="G33" s="117"/>
      <c r="H33" s="181"/>
      <c r="I33" s="181"/>
      <c r="J33" s="117"/>
      <c r="K33" s="181"/>
    </row>
    <row r="34" spans="2:11" s="46" customFormat="1" x14ac:dyDescent="0.25">
      <c r="B34" s="117"/>
      <c r="C34" s="117"/>
      <c r="D34" s="117"/>
      <c r="E34" s="117"/>
      <c r="F34" s="117"/>
      <c r="G34" s="117"/>
      <c r="H34" s="181"/>
      <c r="I34" s="181"/>
      <c r="J34" s="117"/>
      <c r="K34" s="181"/>
    </row>
    <row r="35" spans="2:11" s="46" customFormat="1" x14ac:dyDescent="0.25">
      <c r="B35" s="117"/>
      <c r="C35" s="117"/>
      <c r="D35" s="117"/>
      <c r="E35" s="117"/>
      <c r="F35" s="117"/>
      <c r="G35" s="117"/>
      <c r="H35" s="181"/>
      <c r="I35" s="181"/>
      <c r="J35" s="117"/>
      <c r="K35" s="181"/>
    </row>
    <row r="36" spans="2:11" s="46" customFormat="1" x14ac:dyDescent="0.25">
      <c r="B36" s="117"/>
      <c r="C36" s="117"/>
      <c r="D36" s="117"/>
      <c r="E36" s="117"/>
      <c r="F36" s="117"/>
      <c r="G36" s="117"/>
      <c r="H36" s="181"/>
      <c r="I36" s="181"/>
      <c r="J36" s="117"/>
      <c r="K36" s="181"/>
    </row>
    <row r="37" spans="2:11" s="46" customFormat="1" x14ac:dyDescent="0.25">
      <c r="B37" s="117"/>
      <c r="C37" s="117"/>
      <c r="D37" s="117"/>
      <c r="E37" s="117"/>
      <c r="F37" s="117"/>
      <c r="G37" s="117"/>
      <c r="H37" s="181"/>
      <c r="I37" s="181"/>
      <c r="J37" s="117"/>
      <c r="K37" s="181"/>
    </row>
    <row r="38" spans="2:11" s="46" customFormat="1" x14ac:dyDescent="0.25">
      <c r="B38" s="117"/>
      <c r="C38" s="117"/>
      <c r="D38" s="117"/>
      <c r="E38" s="117"/>
      <c r="F38" s="117"/>
      <c r="G38" s="117"/>
      <c r="H38" s="181"/>
      <c r="I38" s="181"/>
      <c r="J38" s="117"/>
      <c r="K38" s="181"/>
    </row>
    <row r="39" spans="2:11" s="46" customFormat="1" x14ac:dyDescent="0.25">
      <c r="B39" s="117"/>
      <c r="C39" s="117"/>
      <c r="D39" s="117"/>
      <c r="E39" s="117"/>
      <c r="F39" s="117"/>
      <c r="G39" s="117"/>
      <c r="H39" s="181"/>
      <c r="I39" s="181"/>
      <c r="J39" s="117"/>
      <c r="K39" s="181"/>
    </row>
    <row r="40" spans="2:11" s="46" customFormat="1" x14ac:dyDescent="0.25">
      <c r="B40" s="117"/>
      <c r="C40" s="117"/>
      <c r="D40" s="117"/>
      <c r="E40" s="117"/>
      <c r="F40" s="117"/>
      <c r="G40" s="117"/>
      <c r="H40" s="181"/>
      <c r="I40" s="181"/>
      <c r="J40" s="117"/>
      <c r="K40" s="181"/>
    </row>
    <row r="41" spans="2:11" s="46" customFormat="1" x14ac:dyDescent="0.25">
      <c r="B41" s="117"/>
      <c r="C41" s="117"/>
      <c r="D41" s="117"/>
      <c r="E41" s="117"/>
      <c r="F41" s="117"/>
      <c r="G41" s="117"/>
      <c r="H41" s="181"/>
      <c r="I41" s="181"/>
      <c r="J41" s="117"/>
      <c r="K41" s="181"/>
    </row>
    <row r="42" spans="2:11" s="46" customFormat="1" x14ac:dyDescent="0.25">
      <c r="B42" s="117"/>
      <c r="C42" s="117"/>
      <c r="D42" s="117"/>
      <c r="E42" s="117"/>
      <c r="F42" s="117"/>
      <c r="G42" s="117"/>
      <c r="H42" s="181"/>
      <c r="I42" s="181"/>
      <c r="J42" s="117"/>
      <c r="K42" s="181"/>
    </row>
    <row r="43" spans="2:11" s="46" customFormat="1" x14ac:dyDescent="0.25">
      <c r="B43" s="117"/>
      <c r="C43" s="117"/>
      <c r="D43" s="117"/>
      <c r="E43" s="117"/>
      <c r="F43" s="117"/>
      <c r="G43" s="117"/>
      <c r="H43" s="181"/>
      <c r="I43" s="181"/>
      <c r="J43" s="117"/>
      <c r="K43" s="181"/>
    </row>
    <row r="44" spans="2:11" s="46" customFormat="1" x14ac:dyDescent="0.25">
      <c r="B44" s="117"/>
      <c r="C44" s="117"/>
      <c r="D44" s="117"/>
      <c r="E44" s="117"/>
      <c r="F44" s="117"/>
      <c r="G44" s="117"/>
      <c r="H44" s="181"/>
      <c r="I44" s="181"/>
      <c r="J44" s="117"/>
      <c r="K44" s="181"/>
    </row>
    <row r="45" spans="2:11" s="46" customFormat="1" x14ac:dyDescent="0.25">
      <c r="B45" s="117"/>
      <c r="C45" s="117"/>
      <c r="D45" s="117"/>
      <c r="E45" s="117"/>
      <c r="F45" s="117"/>
      <c r="G45" s="117"/>
      <c r="H45" s="181"/>
      <c r="I45" s="181"/>
      <c r="J45" s="117"/>
      <c r="K45" s="181"/>
    </row>
    <row r="46" spans="2:11" s="46" customFormat="1" x14ac:dyDescent="0.25">
      <c r="B46" s="117"/>
      <c r="C46" s="117"/>
      <c r="D46" s="117"/>
      <c r="E46" s="117"/>
      <c r="F46" s="117"/>
      <c r="G46" s="117"/>
      <c r="H46" s="181"/>
      <c r="I46" s="181"/>
      <c r="J46" s="117"/>
      <c r="K46" s="181"/>
    </row>
    <row r="47" spans="2:11" s="46" customFormat="1" x14ac:dyDescent="0.25">
      <c r="B47" s="117"/>
      <c r="C47" s="117"/>
      <c r="D47" s="117"/>
      <c r="E47" s="117"/>
      <c r="F47" s="117"/>
      <c r="G47" s="117"/>
      <c r="H47" s="181"/>
      <c r="I47" s="181"/>
      <c r="J47" s="117"/>
      <c r="K47" s="181"/>
    </row>
    <row r="48" spans="2:11" s="46" customFormat="1" x14ac:dyDescent="0.25">
      <c r="B48" s="117"/>
      <c r="C48" s="117"/>
      <c r="D48" s="117"/>
      <c r="E48" s="117"/>
      <c r="F48" s="117"/>
      <c r="G48" s="117"/>
      <c r="H48" s="181"/>
      <c r="I48" s="181"/>
      <c r="J48" s="117"/>
      <c r="K48" s="181"/>
    </row>
    <row r="49" spans="2:11" s="46" customFormat="1" x14ac:dyDescent="0.25">
      <c r="B49" s="117"/>
      <c r="C49" s="117"/>
      <c r="D49" s="117"/>
      <c r="E49" s="117"/>
      <c r="F49" s="117"/>
      <c r="G49" s="117"/>
      <c r="H49" s="181"/>
      <c r="I49" s="181"/>
      <c r="J49" s="117"/>
      <c r="K49" s="181"/>
    </row>
    <row r="50" spans="2:11" s="46" customFormat="1" x14ac:dyDescent="0.25">
      <c r="B50" s="117"/>
      <c r="C50" s="117"/>
      <c r="D50" s="117"/>
      <c r="E50" s="117"/>
      <c r="F50" s="117"/>
      <c r="G50" s="117"/>
      <c r="H50" s="181"/>
      <c r="I50" s="181"/>
      <c r="J50" s="117"/>
      <c r="K50" s="181"/>
    </row>
    <row r="51" spans="2:11" s="46" customFormat="1" x14ac:dyDescent="0.25">
      <c r="B51" s="117"/>
      <c r="C51" s="117"/>
      <c r="D51" s="117"/>
      <c r="E51" s="117"/>
      <c r="F51" s="117"/>
      <c r="G51" s="117"/>
      <c r="H51" s="181"/>
      <c r="I51" s="181"/>
      <c r="J51" s="117"/>
      <c r="K51" s="181"/>
    </row>
    <row r="52" spans="2:11" s="46" customFormat="1" x14ac:dyDescent="0.25">
      <c r="B52" s="117"/>
      <c r="C52" s="117"/>
      <c r="D52" s="117"/>
      <c r="E52" s="117"/>
      <c r="F52" s="117"/>
      <c r="G52" s="117"/>
      <c r="H52" s="181"/>
      <c r="I52" s="181"/>
      <c r="J52" s="117"/>
      <c r="K52" s="181"/>
    </row>
    <row r="53" spans="2:11" s="46" customFormat="1" x14ac:dyDescent="0.25">
      <c r="B53" s="117"/>
      <c r="C53" s="117"/>
      <c r="D53" s="117"/>
      <c r="E53" s="117"/>
      <c r="F53" s="117"/>
      <c r="G53" s="117"/>
      <c r="H53" s="181"/>
      <c r="I53" s="181"/>
      <c r="J53" s="117"/>
      <c r="K53" s="181"/>
    </row>
    <row r="54" spans="2:11" s="46" customFormat="1" x14ac:dyDescent="0.25">
      <c r="B54" s="117"/>
      <c r="C54" s="117"/>
      <c r="D54" s="117"/>
      <c r="E54" s="117"/>
      <c r="F54" s="117"/>
      <c r="G54" s="117"/>
      <c r="H54" s="181"/>
      <c r="I54" s="181"/>
      <c r="J54" s="117"/>
      <c r="K54" s="181"/>
    </row>
    <row r="55" spans="2:11" s="46" customFormat="1" x14ac:dyDescent="0.25">
      <c r="B55" s="117"/>
      <c r="C55" s="117"/>
      <c r="D55" s="117"/>
      <c r="E55" s="117"/>
      <c r="F55" s="117"/>
      <c r="G55" s="117"/>
      <c r="H55" s="181"/>
      <c r="I55" s="181"/>
      <c r="J55" s="117"/>
      <c r="K55" s="181"/>
    </row>
    <row r="56" spans="2:11" s="46" customFormat="1" x14ac:dyDescent="0.25">
      <c r="B56" s="117"/>
      <c r="C56" s="117"/>
      <c r="D56" s="117"/>
      <c r="E56" s="117"/>
      <c r="F56" s="117"/>
      <c r="G56" s="117"/>
      <c r="H56" s="181"/>
      <c r="I56" s="181"/>
      <c r="J56" s="117"/>
      <c r="K56" s="181"/>
    </row>
    <row r="57" spans="2:11" s="46" customFormat="1" x14ac:dyDescent="0.25">
      <c r="B57" s="117"/>
      <c r="C57" s="117"/>
      <c r="D57" s="117"/>
      <c r="E57" s="117"/>
      <c r="F57" s="117"/>
      <c r="G57" s="117"/>
      <c r="H57" s="181"/>
      <c r="I57" s="181"/>
      <c r="J57" s="117"/>
      <c r="K57" s="181"/>
    </row>
    <row r="58" spans="2:11" s="46" customFormat="1" x14ac:dyDescent="0.25">
      <c r="B58" s="117"/>
      <c r="C58" s="117"/>
      <c r="D58" s="117"/>
      <c r="E58" s="117"/>
      <c r="F58" s="117"/>
      <c r="G58" s="117"/>
      <c r="H58" s="181"/>
      <c r="I58" s="181"/>
      <c r="J58" s="117"/>
      <c r="K58" s="181"/>
    </row>
    <row r="59" spans="2:11" s="46" customFormat="1" x14ac:dyDescent="0.25">
      <c r="B59" s="117"/>
      <c r="C59" s="117"/>
      <c r="D59" s="117"/>
      <c r="E59" s="117"/>
      <c r="F59" s="117"/>
      <c r="G59" s="117"/>
      <c r="H59" s="181"/>
      <c r="I59" s="181"/>
      <c r="J59" s="117"/>
      <c r="K59" s="181"/>
    </row>
    <row r="60" spans="2:11" s="46" customFormat="1" x14ac:dyDescent="0.25">
      <c r="B60" s="117"/>
      <c r="C60" s="117"/>
      <c r="D60" s="117"/>
      <c r="E60" s="117"/>
      <c r="F60" s="117"/>
      <c r="G60" s="117"/>
      <c r="H60" s="181"/>
      <c r="I60" s="181"/>
      <c r="J60" s="117"/>
      <c r="K60" s="181"/>
    </row>
    <row r="61" spans="2:11" s="46" customFormat="1" x14ac:dyDescent="0.25">
      <c r="B61" s="117"/>
      <c r="C61" s="117"/>
      <c r="D61" s="117"/>
      <c r="E61" s="117"/>
      <c r="F61" s="117"/>
      <c r="G61" s="117"/>
      <c r="H61" s="181"/>
      <c r="I61" s="181"/>
      <c r="J61" s="117"/>
      <c r="K61" s="181"/>
    </row>
    <row r="62" spans="2:11" s="46" customFormat="1" x14ac:dyDescent="0.25">
      <c r="B62" s="117"/>
      <c r="C62" s="117"/>
      <c r="D62" s="117"/>
      <c r="E62" s="117"/>
      <c r="F62" s="117"/>
      <c r="G62" s="117"/>
      <c r="H62" s="181"/>
      <c r="I62" s="181"/>
      <c r="J62" s="117"/>
      <c r="K62" s="181"/>
    </row>
    <row r="63" spans="2:11" s="46" customFormat="1" x14ac:dyDescent="0.25">
      <c r="B63" s="117"/>
      <c r="C63" s="117"/>
      <c r="D63" s="117"/>
      <c r="E63" s="117"/>
      <c r="F63" s="117"/>
      <c r="G63" s="117"/>
      <c r="H63" s="181"/>
      <c r="I63" s="181"/>
      <c r="J63" s="117"/>
      <c r="K63" s="181"/>
    </row>
    <row r="64" spans="2:11" s="46" customFormat="1" x14ac:dyDescent="0.25">
      <c r="B64" s="117"/>
      <c r="C64" s="117"/>
      <c r="D64" s="117"/>
      <c r="E64" s="117"/>
      <c r="F64" s="117"/>
      <c r="G64" s="117"/>
      <c r="H64" s="181"/>
      <c r="I64" s="181"/>
      <c r="J64" s="117"/>
      <c r="K64" s="181"/>
    </row>
    <row r="65" spans="2:11" s="46" customFormat="1" x14ac:dyDescent="0.25">
      <c r="B65" s="117"/>
      <c r="C65" s="117"/>
      <c r="D65" s="117"/>
      <c r="E65" s="117"/>
      <c r="F65" s="117"/>
      <c r="G65" s="117"/>
      <c r="H65" s="181"/>
      <c r="I65" s="181"/>
      <c r="J65" s="117"/>
      <c r="K65" s="181"/>
    </row>
    <row r="66" spans="2:11" s="46" customFormat="1" x14ac:dyDescent="0.25">
      <c r="B66" s="117"/>
      <c r="C66" s="117"/>
      <c r="D66" s="117"/>
      <c r="E66" s="117"/>
      <c r="F66" s="117"/>
      <c r="G66" s="117"/>
      <c r="H66" s="181"/>
      <c r="I66" s="181"/>
      <c r="J66" s="117"/>
      <c r="K66" s="181"/>
    </row>
    <row r="67" spans="2:11" s="46" customFormat="1" x14ac:dyDescent="0.25">
      <c r="B67" s="117"/>
      <c r="C67" s="117"/>
      <c r="D67" s="117"/>
      <c r="E67" s="117"/>
      <c r="F67" s="117"/>
      <c r="G67" s="117"/>
      <c r="H67" s="181"/>
      <c r="I67" s="181"/>
      <c r="J67" s="117"/>
      <c r="K67" s="181"/>
    </row>
    <row r="68" spans="2:11" s="46" customFormat="1" x14ac:dyDescent="0.25">
      <c r="B68" s="117"/>
      <c r="C68" s="117"/>
      <c r="D68" s="117"/>
      <c r="E68" s="117"/>
      <c r="F68" s="117"/>
      <c r="G68" s="117"/>
      <c r="H68" s="181"/>
      <c r="I68" s="181"/>
      <c r="J68" s="117"/>
      <c r="K68" s="181"/>
    </row>
    <row r="69" spans="2:11" s="46" customFormat="1" x14ac:dyDescent="0.25">
      <c r="B69" s="117"/>
      <c r="C69" s="117"/>
      <c r="D69" s="117"/>
      <c r="E69" s="117"/>
      <c r="F69" s="117"/>
      <c r="G69" s="117"/>
      <c r="H69" s="181"/>
      <c r="I69" s="181"/>
      <c r="J69" s="117"/>
      <c r="K69" s="181"/>
    </row>
    <row r="70" spans="2:11" s="46" customFormat="1" x14ac:dyDescent="0.25">
      <c r="B70" s="117"/>
      <c r="C70" s="117"/>
      <c r="D70" s="117"/>
      <c r="E70" s="117"/>
      <c r="F70" s="117"/>
      <c r="G70" s="117"/>
      <c r="H70" s="181"/>
      <c r="I70" s="181"/>
      <c r="J70" s="117"/>
      <c r="K70" s="181"/>
    </row>
    <row r="71" spans="2:11" s="46" customFormat="1" x14ac:dyDescent="0.25">
      <c r="B71" s="117"/>
      <c r="C71" s="117"/>
      <c r="D71" s="117"/>
      <c r="E71" s="117"/>
      <c r="F71" s="117"/>
      <c r="G71" s="117"/>
      <c r="H71" s="181"/>
      <c r="I71" s="181"/>
      <c r="J71" s="117"/>
      <c r="K71" s="181"/>
    </row>
    <row r="72" spans="2:11" s="46" customFormat="1" x14ac:dyDescent="0.25">
      <c r="B72" s="117"/>
      <c r="C72" s="117"/>
      <c r="D72" s="117"/>
      <c r="E72" s="117"/>
      <c r="F72" s="117"/>
      <c r="G72" s="117"/>
      <c r="H72" s="181"/>
      <c r="I72" s="181"/>
      <c r="J72" s="117"/>
      <c r="K72" s="181"/>
    </row>
    <row r="73" spans="2:11" s="46" customFormat="1" x14ac:dyDescent="0.25">
      <c r="B73" s="117"/>
      <c r="C73" s="117"/>
      <c r="D73" s="117"/>
      <c r="E73" s="117"/>
      <c r="F73" s="117"/>
      <c r="G73" s="117"/>
      <c r="H73" s="181"/>
      <c r="I73" s="181"/>
      <c r="J73" s="117"/>
      <c r="K73" s="181"/>
    </row>
    <row r="74" spans="2:11" s="46" customFormat="1" x14ac:dyDescent="0.25">
      <c r="B74" s="117"/>
      <c r="C74" s="117"/>
      <c r="D74" s="117"/>
      <c r="E74" s="117"/>
      <c r="F74" s="117"/>
      <c r="G74" s="117"/>
      <c r="H74" s="181"/>
      <c r="I74" s="181"/>
      <c r="J74" s="117"/>
      <c r="K74" s="181"/>
    </row>
    <row r="75" spans="2:11" s="46" customFormat="1" x14ac:dyDescent="0.25">
      <c r="B75" s="117"/>
      <c r="C75" s="117"/>
      <c r="D75" s="117"/>
      <c r="E75" s="117"/>
      <c r="F75" s="117"/>
      <c r="G75" s="117"/>
      <c r="H75" s="181"/>
      <c r="I75" s="181"/>
      <c r="J75" s="117"/>
      <c r="K75" s="181"/>
    </row>
    <row r="76" spans="2:11" s="46" customFormat="1" x14ac:dyDescent="0.25">
      <c r="B76" s="117"/>
      <c r="C76" s="117"/>
      <c r="D76" s="117"/>
      <c r="E76" s="117"/>
      <c r="F76" s="117"/>
      <c r="G76" s="117"/>
      <c r="H76" s="181"/>
      <c r="I76" s="181"/>
      <c r="J76" s="117"/>
      <c r="K76" s="181"/>
    </row>
    <row r="77" spans="2:11" s="46" customFormat="1" x14ac:dyDescent="0.25">
      <c r="B77" s="117"/>
      <c r="C77" s="117"/>
      <c r="D77" s="117"/>
      <c r="E77" s="117"/>
      <c r="F77" s="117"/>
      <c r="G77" s="117"/>
      <c r="H77" s="181"/>
      <c r="I77" s="181"/>
      <c r="J77" s="117"/>
      <c r="K77" s="181"/>
    </row>
    <row r="78" spans="2:11" s="46" customFormat="1" x14ac:dyDescent="0.25">
      <c r="B78" s="117"/>
      <c r="C78" s="117"/>
      <c r="D78" s="117"/>
      <c r="E78" s="117"/>
      <c r="F78" s="117"/>
      <c r="G78" s="117"/>
      <c r="H78" s="181"/>
      <c r="I78" s="181"/>
      <c r="J78" s="117"/>
      <c r="K78" s="181"/>
    </row>
    <row r="79" spans="2:11" s="46" customFormat="1" x14ac:dyDescent="0.25">
      <c r="B79" s="117"/>
      <c r="C79" s="117"/>
      <c r="D79" s="117"/>
      <c r="E79" s="117"/>
      <c r="F79" s="117"/>
      <c r="G79" s="117"/>
      <c r="H79" s="181"/>
      <c r="I79" s="181"/>
      <c r="J79" s="117"/>
      <c r="K79" s="181"/>
    </row>
    <row r="80" spans="2:11" s="46" customFormat="1" x14ac:dyDescent="0.25">
      <c r="B80" s="117"/>
      <c r="C80" s="117"/>
      <c r="D80" s="117"/>
      <c r="E80" s="117"/>
      <c r="F80" s="117"/>
      <c r="G80" s="117"/>
      <c r="H80" s="181"/>
      <c r="I80" s="181"/>
      <c r="J80" s="117"/>
      <c r="K80" s="181"/>
    </row>
    <row r="81" spans="2:11" s="46" customFormat="1" x14ac:dyDescent="0.25">
      <c r="B81" s="117"/>
      <c r="C81" s="117"/>
      <c r="D81" s="117"/>
      <c r="E81" s="117"/>
      <c r="F81" s="117"/>
      <c r="G81" s="117"/>
      <c r="H81" s="181"/>
      <c r="I81" s="181"/>
      <c r="J81" s="117"/>
      <c r="K81" s="181"/>
    </row>
    <row r="82" spans="2:11" s="46" customFormat="1" x14ac:dyDescent="0.25">
      <c r="B82" s="117"/>
      <c r="C82" s="117"/>
      <c r="D82" s="117"/>
      <c r="E82" s="117"/>
      <c r="F82" s="117"/>
      <c r="G82" s="117"/>
      <c r="H82" s="181"/>
      <c r="I82" s="181"/>
      <c r="J82" s="117"/>
      <c r="K82" s="181"/>
    </row>
    <row r="83" spans="2:11" s="46" customFormat="1" x14ac:dyDescent="0.25">
      <c r="B83" s="117"/>
      <c r="C83" s="117"/>
      <c r="D83" s="117"/>
      <c r="E83" s="117"/>
      <c r="F83" s="117"/>
      <c r="G83" s="117"/>
      <c r="H83" s="181"/>
      <c r="I83" s="181"/>
      <c r="J83" s="117"/>
      <c r="K83" s="181"/>
    </row>
    <row r="84" spans="2:11" s="46" customFormat="1" x14ac:dyDescent="0.25">
      <c r="B84" s="117"/>
      <c r="C84" s="117"/>
      <c r="D84" s="117"/>
      <c r="E84" s="117"/>
      <c r="F84" s="117"/>
      <c r="G84" s="117"/>
      <c r="H84" s="181"/>
      <c r="I84" s="181"/>
      <c r="J84" s="117"/>
      <c r="K84" s="181"/>
    </row>
    <row r="85" spans="2:11" s="46" customFormat="1" x14ac:dyDescent="0.25">
      <c r="B85" s="117"/>
      <c r="C85" s="117"/>
      <c r="D85" s="117"/>
      <c r="E85" s="117"/>
      <c r="F85" s="117"/>
      <c r="G85" s="117"/>
      <c r="H85" s="181"/>
      <c r="I85" s="181"/>
      <c r="J85" s="117"/>
      <c r="K85" s="181"/>
    </row>
    <row r="86" spans="2:11" s="46" customFormat="1" x14ac:dyDescent="0.25">
      <c r="B86" s="117"/>
      <c r="C86" s="117"/>
      <c r="D86" s="117"/>
      <c r="E86" s="117"/>
      <c r="F86" s="117"/>
      <c r="G86" s="117"/>
      <c r="H86" s="181"/>
      <c r="I86" s="181"/>
      <c r="J86" s="117"/>
      <c r="K86" s="181"/>
    </row>
    <row r="87" spans="2:11" s="46" customFormat="1" x14ac:dyDescent="0.25">
      <c r="B87" s="117"/>
      <c r="C87" s="117"/>
      <c r="D87" s="117"/>
      <c r="E87" s="117"/>
      <c r="F87" s="117"/>
      <c r="G87" s="117"/>
      <c r="H87" s="181"/>
      <c r="I87" s="181"/>
      <c r="J87" s="117"/>
      <c r="K87" s="181"/>
    </row>
    <row r="88" spans="2:11" s="46" customFormat="1" x14ac:dyDescent="0.25">
      <c r="B88" s="117"/>
      <c r="C88" s="117"/>
      <c r="D88" s="117"/>
      <c r="E88" s="117"/>
      <c r="F88" s="117"/>
      <c r="G88" s="117"/>
      <c r="H88" s="181"/>
      <c r="I88" s="181"/>
      <c r="J88" s="117"/>
      <c r="K88" s="181"/>
    </row>
    <row r="89" spans="2:11" s="46" customFormat="1" x14ac:dyDescent="0.25">
      <c r="B89" s="117"/>
      <c r="C89" s="117"/>
      <c r="D89" s="117"/>
      <c r="E89" s="117"/>
      <c r="F89" s="117"/>
      <c r="G89" s="117"/>
      <c r="H89" s="181"/>
      <c r="I89" s="181"/>
      <c r="J89" s="117"/>
      <c r="K89" s="181"/>
    </row>
    <row r="90" spans="2:11" s="46" customFormat="1" x14ac:dyDescent="0.25">
      <c r="B90" s="117"/>
      <c r="C90" s="117"/>
      <c r="D90" s="117"/>
      <c r="E90" s="117"/>
      <c r="F90" s="117"/>
      <c r="G90" s="117"/>
      <c r="H90" s="181"/>
      <c r="I90" s="181"/>
      <c r="J90" s="117"/>
      <c r="K90" s="181"/>
    </row>
    <row r="91" spans="2:11" s="46" customFormat="1" x14ac:dyDescent="0.25">
      <c r="B91" s="117"/>
      <c r="C91" s="117"/>
      <c r="D91" s="117"/>
      <c r="E91" s="117"/>
      <c r="F91" s="117"/>
      <c r="G91" s="117"/>
      <c r="H91" s="181"/>
      <c r="I91" s="181"/>
      <c r="J91" s="117"/>
      <c r="K91" s="181"/>
    </row>
    <row r="92" spans="2:11" s="46" customFormat="1" x14ac:dyDescent="0.25">
      <c r="B92" s="117"/>
      <c r="C92" s="117"/>
      <c r="D92" s="117"/>
      <c r="E92" s="117"/>
      <c r="F92" s="117"/>
      <c r="G92" s="117"/>
      <c r="H92" s="181"/>
      <c r="I92" s="181"/>
      <c r="J92" s="117"/>
      <c r="K92" s="181"/>
    </row>
    <row r="93" spans="2:11" s="46" customFormat="1" x14ac:dyDescent="0.25">
      <c r="B93" s="117"/>
      <c r="C93" s="117"/>
      <c r="D93" s="117"/>
      <c r="E93" s="117"/>
      <c r="F93" s="117"/>
      <c r="G93" s="117"/>
      <c r="H93" s="181"/>
      <c r="I93" s="181"/>
      <c r="J93" s="117"/>
      <c r="K93" s="181"/>
    </row>
    <row r="94" spans="2:11" s="46" customFormat="1" x14ac:dyDescent="0.25">
      <c r="B94" s="117"/>
      <c r="C94" s="117"/>
      <c r="D94" s="117"/>
      <c r="E94" s="117"/>
      <c r="F94" s="117"/>
      <c r="G94" s="117"/>
      <c r="H94" s="181"/>
      <c r="I94" s="181"/>
      <c r="J94" s="117"/>
      <c r="K94" s="181"/>
    </row>
    <row r="95" spans="2:11" s="46" customFormat="1" x14ac:dyDescent="0.25">
      <c r="B95" s="117"/>
      <c r="C95" s="117"/>
      <c r="D95" s="117"/>
      <c r="E95" s="117"/>
      <c r="F95" s="117"/>
      <c r="G95" s="117"/>
      <c r="H95" s="181"/>
      <c r="I95" s="181"/>
      <c r="J95" s="117"/>
      <c r="K95" s="181"/>
    </row>
    <row r="96" spans="2:11" s="46" customFormat="1" x14ac:dyDescent="0.25">
      <c r="B96" s="117"/>
      <c r="C96" s="117"/>
      <c r="D96" s="117"/>
      <c r="E96" s="117"/>
      <c r="F96" s="117"/>
      <c r="G96" s="117"/>
      <c r="H96" s="181"/>
      <c r="I96" s="181"/>
      <c r="J96" s="117"/>
      <c r="K96" s="181"/>
    </row>
    <row r="97" spans="2:11" s="46" customFormat="1" x14ac:dyDescent="0.25">
      <c r="B97" s="117"/>
      <c r="C97" s="117"/>
      <c r="D97" s="117"/>
      <c r="E97" s="117"/>
      <c r="F97" s="117"/>
      <c r="G97" s="117"/>
      <c r="H97" s="181"/>
      <c r="I97" s="181"/>
      <c r="J97" s="117"/>
      <c r="K97" s="181"/>
    </row>
    <row r="98" spans="2:11" s="46" customFormat="1" x14ac:dyDescent="0.25">
      <c r="B98" s="117"/>
      <c r="C98" s="117"/>
      <c r="D98" s="117"/>
      <c r="E98" s="117"/>
      <c r="F98" s="117"/>
      <c r="G98" s="117"/>
      <c r="H98" s="181"/>
      <c r="I98" s="181"/>
      <c r="J98" s="117"/>
      <c r="K98" s="181"/>
    </row>
    <row r="99" spans="2:11" s="46" customFormat="1" x14ac:dyDescent="0.25">
      <c r="B99" s="117"/>
      <c r="C99" s="117"/>
      <c r="D99" s="117"/>
      <c r="E99" s="117"/>
      <c r="F99" s="117"/>
      <c r="G99" s="117"/>
      <c r="H99" s="181"/>
      <c r="I99" s="181"/>
      <c r="J99" s="117"/>
      <c r="K99" s="181"/>
    </row>
    <row r="100" spans="2:11" s="46" customFormat="1" x14ac:dyDescent="0.25">
      <c r="B100" s="117"/>
      <c r="C100" s="117"/>
      <c r="D100" s="117"/>
      <c r="E100" s="117"/>
      <c r="F100" s="117"/>
      <c r="G100" s="117"/>
      <c r="H100" s="181"/>
      <c r="I100" s="181"/>
      <c r="J100" s="117"/>
      <c r="K100" s="181"/>
    </row>
    <row r="101" spans="2:11" s="46" customFormat="1" x14ac:dyDescent="0.25">
      <c r="B101" s="117"/>
      <c r="C101" s="117"/>
      <c r="D101" s="117"/>
      <c r="E101" s="117"/>
      <c r="F101" s="117"/>
      <c r="G101" s="117"/>
      <c r="H101" s="181"/>
      <c r="I101" s="181"/>
      <c r="J101" s="117"/>
      <c r="K101" s="181"/>
    </row>
    <row r="102" spans="2:11" s="46" customFormat="1" x14ac:dyDescent="0.25">
      <c r="B102" s="117"/>
      <c r="C102" s="117"/>
      <c r="D102" s="117"/>
      <c r="E102" s="117"/>
      <c r="F102" s="117"/>
      <c r="G102" s="117"/>
      <c r="H102" s="181"/>
      <c r="I102" s="181"/>
      <c r="J102" s="117"/>
      <c r="K102" s="181"/>
    </row>
    <row r="103" spans="2:11" s="46" customFormat="1" x14ac:dyDescent="0.25">
      <c r="B103" s="117"/>
      <c r="C103" s="117"/>
      <c r="D103" s="117"/>
      <c r="E103" s="117"/>
      <c r="F103" s="117"/>
      <c r="G103" s="117"/>
      <c r="H103" s="181"/>
      <c r="I103" s="181"/>
      <c r="J103" s="117"/>
      <c r="K103" s="181"/>
    </row>
    <row r="104" spans="2:11" s="46" customFormat="1" x14ac:dyDescent="0.25">
      <c r="B104" s="117"/>
      <c r="C104" s="117"/>
      <c r="D104" s="117"/>
      <c r="E104" s="117"/>
      <c r="F104" s="117"/>
      <c r="G104" s="117"/>
      <c r="H104" s="181"/>
      <c r="I104" s="181"/>
      <c r="J104" s="117"/>
      <c r="K104" s="181"/>
    </row>
    <row r="105" spans="2:11" s="46" customFormat="1" x14ac:dyDescent="0.25">
      <c r="B105" s="117"/>
      <c r="C105" s="117"/>
      <c r="D105" s="117"/>
      <c r="E105" s="117"/>
      <c r="F105" s="117"/>
      <c r="G105" s="117"/>
      <c r="H105" s="181"/>
      <c r="I105" s="181"/>
      <c r="J105" s="117"/>
      <c r="K105" s="181"/>
    </row>
    <row r="106" spans="2:11" s="46" customFormat="1" x14ac:dyDescent="0.25">
      <c r="B106" s="117"/>
      <c r="C106" s="117"/>
      <c r="D106" s="117"/>
      <c r="E106" s="117"/>
      <c r="F106" s="117"/>
      <c r="G106" s="117"/>
      <c r="H106" s="181"/>
      <c r="I106" s="181"/>
      <c r="J106" s="117"/>
      <c r="K106" s="181"/>
    </row>
    <row r="107" spans="2:11" s="46" customFormat="1" x14ac:dyDescent="0.25">
      <c r="B107" s="117"/>
      <c r="C107" s="117"/>
      <c r="D107" s="117"/>
      <c r="E107" s="117"/>
      <c r="F107" s="117"/>
      <c r="G107" s="117"/>
      <c r="H107" s="181"/>
      <c r="I107" s="181"/>
      <c r="J107" s="117"/>
      <c r="K107" s="181"/>
    </row>
    <row r="108" spans="2:11" s="46" customFormat="1" x14ac:dyDescent="0.25">
      <c r="B108" s="117"/>
      <c r="C108" s="117"/>
      <c r="D108" s="117"/>
      <c r="E108" s="117"/>
      <c r="F108" s="117"/>
      <c r="G108" s="117"/>
      <c r="H108" s="181"/>
      <c r="I108" s="181"/>
      <c r="J108" s="117"/>
      <c r="K108" s="181"/>
    </row>
    <row r="109" spans="2:11" s="46" customFormat="1" x14ac:dyDescent="0.25">
      <c r="B109" s="117"/>
      <c r="C109" s="117"/>
      <c r="D109" s="117"/>
      <c r="E109" s="117"/>
      <c r="F109" s="117"/>
      <c r="G109" s="117"/>
      <c r="H109" s="181"/>
      <c r="I109" s="181"/>
      <c r="J109" s="117"/>
      <c r="K109" s="181"/>
    </row>
    <row r="110" spans="2:11" s="46" customFormat="1" x14ac:dyDescent="0.25">
      <c r="B110" s="117"/>
      <c r="C110" s="117"/>
      <c r="D110" s="117"/>
      <c r="E110" s="117"/>
      <c r="F110" s="117"/>
      <c r="G110" s="117"/>
      <c r="H110" s="181"/>
      <c r="I110" s="181"/>
      <c r="J110" s="117"/>
      <c r="K110" s="181"/>
    </row>
    <row r="111" spans="2:11" s="46" customFormat="1" x14ac:dyDescent="0.25">
      <c r="B111" s="117"/>
      <c r="C111" s="117"/>
      <c r="D111" s="117"/>
      <c r="E111" s="117"/>
      <c r="F111" s="117"/>
      <c r="G111" s="117"/>
      <c r="H111" s="181"/>
      <c r="I111" s="181"/>
      <c r="J111" s="117"/>
      <c r="K111" s="181"/>
    </row>
    <row r="112" spans="2:11" s="46" customFormat="1" x14ac:dyDescent="0.25">
      <c r="B112" s="117"/>
      <c r="C112" s="117"/>
      <c r="D112" s="117"/>
      <c r="E112" s="117"/>
      <c r="F112" s="117"/>
      <c r="G112" s="117"/>
      <c r="H112" s="181"/>
      <c r="I112" s="181"/>
      <c r="J112" s="117"/>
      <c r="K112" s="181"/>
    </row>
    <row r="113" spans="2:11" s="46" customFormat="1" x14ac:dyDescent="0.25">
      <c r="B113" s="117"/>
      <c r="C113" s="117"/>
      <c r="D113" s="117"/>
      <c r="E113" s="117"/>
      <c r="F113" s="117"/>
      <c r="G113" s="117"/>
      <c r="H113" s="181"/>
      <c r="I113" s="181"/>
      <c r="J113" s="117"/>
      <c r="K113" s="181"/>
    </row>
    <row r="114" spans="2:11" s="46" customFormat="1" x14ac:dyDescent="0.25">
      <c r="B114" s="117"/>
      <c r="C114" s="117"/>
      <c r="D114" s="117"/>
      <c r="E114" s="117"/>
      <c r="F114" s="117"/>
      <c r="G114" s="117"/>
      <c r="H114" s="181"/>
      <c r="I114" s="181"/>
      <c r="J114" s="117"/>
      <c r="K114" s="181"/>
    </row>
    <row r="115" spans="2:11" s="46" customFormat="1" x14ac:dyDescent="0.25">
      <c r="B115" s="117"/>
      <c r="C115" s="117"/>
      <c r="D115" s="117"/>
      <c r="E115" s="117"/>
      <c r="F115" s="117"/>
      <c r="G115" s="117"/>
      <c r="H115" s="181"/>
      <c r="I115" s="181"/>
      <c r="J115" s="117"/>
      <c r="K115" s="181"/>
    </row>
    <row r="116" spans="2:11" s="46" customFormat="1" x14ac:dyDescent="0.25">
      <c r="B116" s="117"/>
      <c r="C116" s="117"/>
      <c r="D116" s="117"/>
      <c r="E116" s="117"/>
      <c r="F116" s="117"/>
      <c r="G116" s="117"/>
      <c r="H116" s="181"/>
      <c r="I116" s="181"/>
      <c r="J116" s="117"/>
      <c r="K116" s="181"/>
    </row>
    <row r="117" spans="2:11" s="46" customFormat="1" x14ac:dyDescent="0.25">
      <c r="B117" s="117"/>
      <c r="C117" s="117"/>
      <c r="D117" s="117"/>
      <c r="E117" s="117"/>
      <c r="F117" s="117"/>
      <c r="G117" s="117"/>
      <c r="H117" s="181"/>
      <c r="I117" s="181"/>
      <c r="J117" s="117"/>
      <c r="K117" s="181"/>
    </row>
    <row r="118" spans="2:11" s="46" customFormat="1" x14ac:dyDescent="0.25">
      <c r="B118" s="117"/>
      <c r="C118" s="117"/>
      <c r="D118" s="117"/>
      <c r="E118" s="117"/>
      <c r="F118" s="117"/>
      <c r="G118" s="117"/>
      <c r="H118" s="181"/>
      <c r="I118" s="181"/>
      <c r="J118" s="117"/>
      <c r="K118" s="181"/>
    </row>
    <row r="119" spans="2:11" s="46" customFormat="1" x14ac:dyDescent="0.25">
      <c r="B119" s="117"/>
      <c r="C119" s="117"/>
      <c r="D119" s="117"/>
      <c r="E119" s="117"/>
      <c r="F119" s="117"/>
      <c r="G119" s="117"/>
      <c r="H119" s="181"/>
      <c r="I119" s="181"/>
      <c r="J119" s="117"/>
      <c r="K119" s="181"/>
    </row>
    <row r="120" spans="2:11" s="46" customFormat="1" x14ac:dyDescent="0.25">
      <c r="B120" s="117"/>
      <c r="C120" s="117"/>
      <c r="D120" s="117"/>
      <c r="E120" s="117"/>
      <c r="F120" s="117"/>
      <c r="G120" s="117"/>
      <c r="H120" s="181"/>
      <c r="I120" s="181"/>
      <c r="J120" s="117"/>
      <c r="K120" s="181"/>
    </row>
    <row r="121" spans="2:11" s="46" customFormat="1" x14ac:dyDescent="0.25">
      <c r="B121" s="117"/>
      <c r="C121" s="117"/>
      <c r="D121" s="117"/>
      <c r="E121" s="117"/>
      <c r="F121" s="117"/>
      <c r="G121" s="117"/>
      <c r="H121" s="181"/>
      <c r="I121" s="181"/>
      <c r="J121" s="117"/>
      <c r="K121" s="181"/>
    </row>
    <row r="122" spans="2:11" s="46" customFormat="1" x14ac:dyDescent="0.25">
      <c r="B122" s="117"/>
      <c r="C122" s="117"/>
      <c r="D122" s="117"/>
      <c r="E122" s="117"/>
      <c r="F122" s="117"/>
      <c r="G122" s="117"/>
      <c r="H122" s="181"/>
      <c r="I122" s="181"/>
      <c r="J122" s="117"/>
      <c r="K122" s="181"/>
    </row>
    <row r="123" spans="2:11" s="46" customFormat="1" x14ac:dyDescent="0.25">
      <c r="B123" s="117"/>
      <c r="C123" s="117"/>
      <c r="D123" s="117"/>
      <c r="E123" s="117"/>
      <c r="F123" s="117"/>
      <c r="G123" s="117"/>
      <c r="H123" s="181"/>
      <c r="I123" s="181"/>
      <c r="J123" s="117"/>
      <c r="K123" s="181"/>
    </row>
    <row r="124" spans="2:11" s="46" customFormat="1" x14ac:dyDescent="0.25">
      <c r="B124" s="117"/>
      <c r="C124" s="117"/>
      <c r="D124" s="117"/>
      <c r="E124" s="117"/>
      <c r="F124" s="117"/>
      <c r="G124" s="117"/>
      <c r="H124" s="181"/>
      <c r="I124" s="181"/>
      <c r="J124" s="117"/>
      <c r="K124" s="181"/>
    </row>
    <row r="125" spans="2:11" s="46" customFormat="1" x14ac:dyDescent="0.25">
      <c r="B125" s="117"/>
      <c r="C125" s="117"/>
      <c r="D125" s="117"/>
      <c r="E125" s="117"/>
      <c r="F125" s="117"/>
      <c r="G125" s="117"/>
      <c r="H125" s="181"/>
      <c r="I125" s="181"/>
      <c r="J125" s="117"/>
      <c r="K125" s="181"/>
    </row>
    <row r="126" spans="2:11" s="46" customFormat="1" x14ac:dyDescent="0.25">
      <c r="B126" s="117"/>
      <c r="C126" s="117"/>
      <c r="D126" s="117"/>
      <c r="E126" s="117"/>
      <c r="F126" s="117"/>
      <c r="G126" s="117"/>
      <c r="H126" s="181"/>
      <c r="I126" s="181"/>
      <c r="J126" s="117"/>
      <c r="K126" s="181"/>
    </row>
    <row r="127" spans="2:11" s="46" customFormat="1" x14ac:dyDescent="0.25">
      <c r="B127" s="117"/>
      <c r="C127" s="117"/>
      <c r="D127" s="117"/>
      <c r="E127" s="117"/>
      <c r="F127" s="117"/>
      <c r="G127" s="117"/>
      <c r="H127" s="181"/>
      <c r="I127" s="181"/>
      <c r="J127" s="117"/>
      <c r="K127" s="181"/>
    </row>
    <row r="128" spans="2:11" s="46" customFormat="1" x14ac:dyDescent="0.25">
      <c r="B128" s="117"/>
      <c r="C128" s="117"/>
      <c r="D128" s="117"/>
      <c r="E128" s="117"/>
      <c r="F128" s="117"/>
      <c r="G128" s="117"/>
      <c r="H128" s="181"/>
      <c r="I128" s="181"/>
      <c r="J128" s="117"/>
      <c r="K128" s="181"/>
    </row>
    <row r="129" spans="2:11" s="46" customFormat="1" x14ac:dyDescent="0.25">
      <c r="B129" s="117"/>
      <c r="C129" s="117"/>
      <c r="D129" s="117"/>
      <c r="E129" s="117"/>
      <c r="F129" s="117"/>
      <c r="G129" s="117"/>
      <c r="H129" s="181"/>
      <c r="I129" s="181"/>
      <c r="J129" s="117"/>
      <c r="K129" s="181"/>
    </row>
    <row r="130" spans="2:11" s="46" customFormat="1" x14ac:dyDescent="0.25">
      <c r="B130" s="117"/>
      <c r="C130" s="117"/>
      <c r="D130" s="117"/>
      <c r="E130" s="117"/>
      <c r="F130" s="117"/>
      <c r="G130" s="117"/>
      <c r="H130" s="181"/>
      <c r="I130" s="181"/>
      <c r="J130" s="117"/>
      <c r="K130" s="181"/>
    </row>
    <row r="131" spans="2:11" s="46" customFormat="1" x14ac:dyDescent="0.25">
      <c r="B131" s="117"/>
      <c r="C131" s="117"/>
      <c r="D131" s="117"/>
      <c r="E131" s="117"/>
      <c r="F131" s="117"/>
      <c r="G131" s="117"/>
      <c r="H131" s="181"/>
      <c r="I131" s="181"/>
      <c r="J131" s="117"/>
      <c r="K131" s="181"/>
    </row>
    <row r="132" spans="2:11" s="46" customFormat="1" x14ac:dyDescent="0.25">
      <c r="B132" s="117"/>
      <c r="C132" s="117"/>
      <c r="D132" s="117"/>
      <c r="E132" s="117"/>
      <c r="F132" s="117"/>
      <c r="G132" s="117"/>
      <c r="H132" s="181"/>
      <c r="I132" s="181"/>
      <c r="J132" s="117"/>
      <c r="K132" s="181"/>
    </row>
    <row r="133" spans="2:11" s="46" customFormat="1" x14ac:dyDescent="0.25">
      <c r="B133" s="117"/>
      <c r="C133" s="117"/>
      <c r="D133" s="117"/>
      <c r="E133" s="117"/>
      <c r="F133" s="117"/>
      <c r="G133" s="117"/>
      <c r="H133" s="181"/>
      <c r="I133" s="181"/>
      <c r="J133" s="117"/>
      <c r="K133" s="181"/>
    </row>
    <row r="134" spans="2:11" s="46" customFormat="1" x14ac:dyDescent="0.25">
      <c r="B134" s="117"/>
      <c r="C134" s="117"/>
      <c r="D134" s="117"/>
      <c r="E134" s="117"/>
      <c r="F134" s="117"/>
      <c r="G134" s="117"/>
      <c r="H134" s="181"/>
      <c r="I134" s="181"/>
      <c r="J134" s="117"/>
      <c r="K134" s="181"/>
    </row>
    <row r="135" spans="2:11" s="46" customFormat="1" x14ac:dyDescent="0.25">
      <c r="B135" s="117"/>
      <c r="C135" s="117"/>
      <c r="D135" s="117"/>
      <c r="E135" s="117"/>
      <c r="F135" s="117"/>
      <c r="G135" s="117"/>
      <c r="H135" s="181"/>
      <c r="I135" s="181"/>
      <c r="J135" s="117"/>
      <c r="K135" s="181"/>
    </row>
    <row r="136" spans="2:11" s="46" customFormat="1" x14ac:dyDescent="0.25">
      <c r="B136" s="117"/>
      <c r="C136" s="117"/>
      <c r="D136" s="117"/>
      <c r="E136" s="117"/>
      <c r="F136" s="117"/>
      <c r="G136" s="117"/>
      <c r="H136" s="181"/>
      <c r="I136" s="181"/>
      <c r="J136" s="117"/>
      <c r="K136" s="181"/>
    </row>
    <row r="137" spans="2:11" s="46" customFormat="1" x14ac:dyDescent="0.25">
      <c r="B137" s="117"/>
      <c r="C137" s="117"/>
      <c r="D137" s="117"/>
      <c r="E137" s="117"/>
      <c r="F137" s="117"/>
      <c r="G137" s="117"/>
      <c r="H137" s="181"/>
      <c r="I137" s="181"/>
      <c r="J137" s="117"/>
      <c r="K137" s="181"/>
    </row>
    <row r="138" spans="2:11" s="46" customFormat="1" x14ac:dyDescent="0.25">
      <c r="B138" s="117"/>
      <c r="C138" s="117"/>
      <c r="D138" s="117"/>
      <c r="E138" s="117"/>
      <c r="F138" s="117"/>
      <c r="G138" s="117"/>
      <c r="H138" s="181"/>
      <c r="I138" s="181"/>
      <c r="J138" s="117"/>
      <c r="K138" s="181"/>
    </row>
    <row r="139" spans="2:11" s="46" customFormat="1" x14ac:dyDescent="0.25">
      <c r="B139" s="117"/>
      <c r="C139" s="117"/>
      <c r="D139" s="117"/>
      <c r="E139" s="117"/>
      <c r="F139" s="117"/>
      <c r="G139" s="117"/>
      <c r="H139" s="181"/>
      <c r="I139" s="181"/>
      <c r="J139" s="117"/>
      <c r="K139" s="181"/>
    </row>
    <row r="140" spans="2:11" s="46" customFormat="1" x14ac:dyDescent="0.25">
      <c r="B140" s="117"/>
      <c r="C140" s="117"/>
      <c r="D140" s="117"/>
      <c r="E140" s="117"/>
      <c r="F140" s="117"/>
      <c r="G140" s="117"/>
      <c r="H140" s="181"/>
      <c r="I140" s="181"/>
      <c r="J140" s="117"/>
      <c r="K140" s="181"/>
    </row>
    <row r="141" spans="2:11" s="46" customFormat="1" x14ac:dyDescent="0.25">
      <c r="B141" s="117"/>
      <c r="C141" s="117"/>
      <c r="D141" s="117"/>
      <c r="E141" s="117"/>
      <c r="F141" s="117"/>
      <c r="G141" s="117"/>
      <c r="H141" s="181"/>
      <c r="I141" s="181"/>
      <c r="J141" s="117"/>
      <c r="K141" s="181"/>
    </row>
    <row r="142" spans="2:11" s="46" customFormat="1" x14ac:dyDescent="0.25">
      <c r="B142" s="117"/>
      <c r="C142" s="117"/>
      <c r="D142" s="117"/>
      <c r="E142" s="117"/>
      <c r="F142" s="117"/>
      <c r="G142" s="117"/>
      <c r="H142" s="181"/>
      <c r="I142" s="181"/>
      <c r="J142" s="117"/>
      <c r="K142" s="181"/>
    </row>
    <row r="143" spans="2:11" s="46" customFormat="1" x14ac:dyDescent="0.25">
      <c r="B143" s="117"/>
      <c r="C143" s="117"/>
      <c r="D143" s="117"/>
      <c r="E143" s="117"/>
      <c r="F143" s="117"/>
      <c r="G143" s="117"/>
      <c r="H143" s="181"/>
      <c r="I143" s="181"/>
      <c r="J143" s="117"/>
      <c r="K143" s="181"/>
    </row>
    <row r="144" spans="2:11" s="46" customFormat="1" x14ac:dyDescent="0.25">
      <c r="B144" s="117"/>
      <c r="C144" s="117"/>
      <c r="D144" s="117"/>
      <c r="E144" s="117"/>
      <c r="F144" s="117"/>
      <c r="G144" s="117"/>
      <c r="H144" s="181"/>
      <c r="I144" s="181"/>
      <c r="J144" s="117"/>
      <c r="K144" s="181"/>
    </row>
    <row r="145" spans="2:11" s="46" customFormat="1" x14ac:dyDescent="0.25">
      <c r="B145" s="117"/>
      <c r="C145" s="117"/>
      <c r="D145" s="117"/>
      <c r="E145" s="117"/>
      <c r="F145" s="117"/>
      <c r="G145" s="117"/>
      <c r="H145" s="181"/>
      <c r="I145" s="181"/>
      <c r="J145" s="117"/>
      <c r="K145" s="181"/>
    </row>
    <row r="146" spans="2:11" s="46" customFormat="1" x14ac:dyDescent="0.25">
      <c r="B146" s="117"/>
      <c r="C146" s="117"/>
      <c r="D146" s="117"/>
      <c r="E146" s="117"/>
      <c r="F146" s="117"/>
      <c r="G146" s="117"/>
      <c r="H146" s="181"/>
      <c r="I146" s="181"/>
      <c r="J146" s="117"/>
      <c r="K146" s="181"/>
    </row>
    <row r="147" spans="2:11" s="46" customFormat="1" x14ac:dyDescent="0.25">
      <c r="B147" s="117"/>
      <c r="C147" s="117"/>
      <c r="D147" s="117"/>
      <c r="E147" s="117"/>
      <c r="F147" s="117"/>
      <c r="G147" s="117"/>
      <c r="H147" s="181"/>
      <c r="I147" s="181"/>
      <c r="J147" s="117"/>
      <c r="K147" s="181"/>
    </row>
    <row r="148" spans="2:11" s="46" customFormat="1" x14ac:dyDescent="0.25">
      <c r="B148" s="117"/>
      <c r="C148" s="117"/>
      <c r="D148" s="117"/>
      <c r="E148" s="117"/>
      <c r="F148" s="117"/>
      <c r="G148" s="117"/>
      <c r="H148" s="181"/>
      <c r="I148" s="181"/>
      <c r="J148" s="117"/>
      <c r="K148" s="181"/>
    </row>
    <row r="149" spans="2:11" s="46" customFormat="1" x14ac:dyDescent="0.25">
      <c r="B149" s="117"/>
      <c r="C149" s="117"/>
      <c r="D149" s="117"/>
      <c r="E149" s="117"/>
      <c r="F149" s="117"/>
      <c r="G149" s="117"/>
      <c r="H149" s="181"/>
      <c r="I149" s="181"/>
      <c r="J149" s="117"/>
      <c r="K149" s="181"/>
    </row>
    <row r="150" spans="2:11" s="46" customFormat="1" x14ac:dyDescent="0.25">
      <c r="B150" s="117"/>
      <c r="C150" s="117"/>
      <c r="D150" s="117"/>
      <c r="E150" s="117"/>
      <c r="F150" s="117"/>
      <c r="G150" s="117"/>
      <c r="H150" s="181"/>
      <c r="I150" s="181"/>
      <c r="J150" s="117"/>
      <c r="K150" s="181"/>
    </row>
    <row r="151" spans="2:11" s="46" customFormat="1" x14ac:dyDescent="0.25">
      <c r="B151" s="117"/>
      <c r="C151" s="117"/>
      <c r="D151" s="117"/>
      <c r="E151" s="117"/>
      <c r="F151" s="117"/>
      <c r="G151" s="117"/>
      <c r="H151" s="181"/>
      <c r="I151" s="181"/>
      <c r="J151" s="117"/>
      <c r="K151" s="181"/>
    </row>
    <row r="152" spans="2:11" s="46" customFormat="1" x14ac:dyDescent="0.25">
      <c r="B152" s="117"/>
      <c r="C152" s="117"/>
      <c r="D152" s="117"/>
      <c r="E152" s="117"/>
      <c r="F152" s="117"/>
      <c r="G152" s="117"/>
      <c r="H152" s="181"/>
      <c r="I152" s="181"/>
      <c r="J152" s="117"/>
      <c r="K152" s="181"/>
    </row>
    <row r="153" spans="2:11" s="46" customFormat="1" x14ac:dyDescent="0.25">
      <c r="B153" s="117"/>
      <c r="C153" s="117"/>
      <c r="D153" s="117"/>
      <c r="E153" s="117"/>
      <c r="F153" s="117"/>
      <c r="G153" s="117"/>
      <c r="H153" s="181"/>
      <c r="I153" s="181"/>
      <c r="J153" s="117"/>
      <c r="K153" s="181"/>
    </row>
    <row r="154" spans="2:11" s="46" customFormat="1" x14ac:dyDescent="0.25">
      <c r="B154" s="117"/>
      <c r="C154" s="117"/>
      <c r="D154" s="117"/>
      <c r="E154" s="117"/>
      <c r="F154" s="117"/>
      <c r="G154" s="117"/>
      <c r="H154" s="181"/>
      <c r="I154" s="181"/>
      <c r="J154" s="117"/>
      <c r="K154" s="181"/>
    </row>
    <row r="155" spans="2:11" s="46" customFormat="1" x14ac:dyDescent="0.25">
      <c r="B155" s="117"/>
      <c r="C155" s="117"/>
      <c r="D155" s="117"/>
      <c r="E155" s="117"/>
      <c r="F155" s="117"/>
      <c r="G155" s="117"/>
      <c r="H155" s="181"/>
      <c r="I155" s="181"/>
      <c r="J155" s="117"/>
      <c r="K155" s="181"/>
    </row>
    <row r="156" spans="2:11" s="46" customFormat="1" x14ac:dyDescent="0.25">
      <c r="B156" s="117"/>
      <c r="C156" s="117"/>
      <c r="D156" s="117"/>
      <c r="E156" s="117"/>
      <c r="F156" s="117"/>
      <c r="G156" s="117"/>
      <c r="H156" s="181"/>
      <c r="I156" s="181"/>
      <c r="J156" s="117"/>
      <c r="K156" s="181"/>
    </row>
    <row r="157" spans="2:11" s="46" customFormat="1" x14ac:dyDescent="0.25">
      <c r="B157" s="117"/>
      <c r="C157" s="117"/>
      <c r="D157" s="117"/>
      <c r="E157" s="117"/>
      <c r="F157" s="117"/>
      <c r="G157" s="117"/>
      <c r="H157" s="181"/>
      <c r="I157" s="181"/>
      <c r="J157" s="117"/>
      <c r="K157" s="181"/>
    </row>
    <row r="158" spans="2:11" s="46" customFormat="1" x14ac:dyDescent="0.25">
      <c r="B158" s="117"/>
      <c r="C158" s="117"/>
      <c r="D158" s="117"/>
      <c r="E158" s="117"/>
      <c r="F158" s="117"/>
      <c r="G158" s="117"/>
      <c r="H158" s="181"/>
      <c r="I158" s="181"/>
      <c r="J158" s="117"/>
      <c r="K158" s="181"/>
    </row>
    <row r="159" spans="2:11" s="46" customFormat="1" x14ac:dyDescent="0.25">
      <c r="B159" s="117"/>
      <c r="C159" s="117"/>
      <c r="D159" s="117"/>
      <c r="E159" s="117"/>
      <c r="F159" s="117"/>
      <c r="G159" s="117"/>
      <c r="H159" s="181"/>
      <c r="I159" s="181"/>
      <c r="J159" s="117"/>
      <c r="K159" s="181"/>
    </row>
    <row r="160" spans="2:11" s="46" customFormat="1" x14ac:dyDescent="0.25">
      <c r="B160" s="117"/>
      <c r="C160" s="117"/>
      <c r="D160" s="117"/>
      <c r="E160" s="117"/>
      <c r="F160" s="117"/>
      <c r="G160" s="117"/>
      <c r="H160" s="181"/>
      <c r="I160" s="181"/>
      <c r="J160" s="117"/>
      <c r="K160" s="181"/>
    </row>
    <row r="161" spans="2:11" s="46" customFormat="1" x14ac:dyDescent="0.25">
      <c r="B161" s="117"/>
      <c r="C161" s="117"/>
      <c r="D161" s="117"/>
      <c r="E161" s="117"/>
      <c r="F161" s="117"/>
      <c r="G161" s="117"/>
      <c r="H161" s="181"/>
      <c r="I161" s="181"/>
      <c r="J161" s="117"/>
      <c r="K161" s="181"/>
    </row>
    <row r="162" spans="2:11" s="46" customFormat="1" x14ac:dyDescent="0.25">
      <c r="B162" s="117"/>
      <c r="C162" s="117"/>
      <c r="D162" s="117"/>
      <c r="E162" s="117"/>
      <c r="F162" s="117"/>
      <c r="G162" s="117"/>
      <c r="H162" s="181"/>
      <c r="I162" s="181"/>
      <c r="J162" s="117"/>
      <c r="K162" s="181"/>
    </row>
    <row r="163" spans="2:11" s="46" customFormat="1" x14ac:dyDescent="0.25">
      <c r="B163" s="117"/>
      <c r="C163" s="117"/>
      <c r="D163" s="117"/>
      <c r="E163" s="117"/>
      <c r="F163" s="117"/>
      <c r="G163" s="117"/>
      <c r="H163" s="181"/>
      <c r="I163" s="181"/>
      <c r="J163" s="117"/>
      <c r="K163" s="181"/>
    </row>
    <row r="164" spans="2:11" s="46" customFormat="1" x14ac:dyDescent="0.25">
      <c r="B164" s="117"/>
      <c r="C164" s="117"/>
      <c r="D164" s="117"/>
      <c r="E164" s="117"/>
      <c r="F164" s="117"/>
      <c r="G164" s="117"/>
      <c r="H164" s="181"/>
      <c r="I164" s="181"/>
      <c r="J164" s="117"/>
      <c r="K164" s="181"/>
    </row>
    <row r="165" spans="2:11" s="46" customFormat="1" x14ac:dyDescent="0.25">
      <c r="B165" s="117"/>
      <c r="C165" s="117"/>
      <c r="D165" s="117"/>
      <c r="E165" s="117"/>
      <c r="F165" s="117"/>
      <c r="G165" s="117"/>
      <c r="H165" s="181"/>
      <c r="I165" s="181"/>
      <c r="J165" s="117"/>
      <c r="K165" s="181"/>
    </row>
    <row r="166" spans="2:11" s="46" customFormat="1" x14ac:dyDescent="0.25">
      <c r="B166" s="117"/>
      <c r="C166" s="117"/>
      <c r="D166" s="117"/>
      <c r="E166" s="117"/>
      <c r="F166" s="117"/>
      <c r="G166" s="117"/>
      <c r="H166" s="181"/>
      <c r="I166" s="181"/>
      <c r="J166" s="117"/>
      <c r="K166" s="181"/>
    </row>
    <row r="167" spans="2:11" s="46" customFormat="1" x14ac:dyDescent="0.25">
      <c r="B167" s="117"/>
      <c r="C167" s="117"/>
      <c r="D167" s="117"/>
      <c r="E167" s="117"/>
      <c r="F167" s="117"/>
      <c r="G167" s="117"/>
      <c r="H167" s="181"/>
      <c r="I167" s="181"/>
      <c r="J167" s="117"/>
      <c r="K167" s="181"/>
    </row>
    <row r="168" spans="2:11" s="46" customFormat="1" x14ac:dyDescent="0.25">
      <c r="B168" s="117"/>
      <c r="C168" s="117"/>
      <c r="D168" s="117"/>
      <c r="E168" s="117"/>
      <c r="F168" s="117"/>
      <c r="G168" s="117"/>
      <c r="H168" s="181"/>
      <c r="I168" s="181"/>
      <c r="J168" s="117"/>
      <c r="K168" s="181"/>
    </row>
    <row r="169" spans="2:11" s="46" customFormat="1" x14ac:dyDescent="0.25">
      <c r="B169" s="117"/>
      <c r="C169" s="117"/>
      <c r="D169" s="117"/>
      <c r="E169" s="117"/>
      <c r="F169" s="117"/>
      <c r="G169" s="117"/>
      <c r="H169" s="181"/>
      <c r="I169" s="181"/>
      <c r="J169" s="117"/>
      <c r="K169" s="181"/>
    </row>
    <row r="170" spans="2:11" s="46" customFormat="1" x14ac:dyDescent="0.25">
      <c r="B170" s="117"/>
      <c r="C170" s="117"/>
      <c r="D170" s="117"/>
      <c r="E170" s="117"/>
      <c r="F170" s="117"/>
      <c r="G170" s="117"/>
      <c r="H170" s="181"/>
      <c r="I170" s="181"/>
      <c r="J170" s="117"/>
      <c r="K170" s="181"/>
    </row>
    <row r="171" spans="2:11" s="46" customFormat="1" x14ac:dyDescent="0.25">
      <c r="B171" s="117"/>
      <c r="C171" s="117"/>
      <c r="D171" s="117"/>
      <c r="E171" s="117"/>
      <c r="F171" s="117"/>
      <c r="G171" s="117"/>
      <c r="H171" s="181"/>
      <c r="I171" s="181"/>
      <c r="J171" s="117"/>
      <c r="K171" s="181"/>
    </row>
    <row r="172" spans="2:11" s="46" customFormat="1" x14ac:dyDescent="0.25">
      <c r="B172" s="117"/>
      <c r="C172" s="117"/>
      <c r="D172" s="117"/>
      <c r="E172" s="117"/>
      <c r="F172" s="117"/>
      <c r="G172" s="117"/>
      <c r="H172" s="181"/>
      <c r="I172" s="181"/>
      <c r="J172" s="117"/>
      <c r="K172" s="181"/>
    </row>
    <row r="173" spans="2:11" s="46" customFormat="1" x14ac:dyDescent="0.25">
      <c r="B173" s="117"/>
      <c r="C173" s="117"/>
      <c r="D173" s="117"/>
      <c r="E173" s="117"/>
      <c r="F173" s="117"/>
      <c r="G173" s="117"/>
      <c r="H173" s="181"/>
      <c r="I173" s="181"/>
      <c r="J173" s="117"/>
      <c r="K173" s="181"/>
    </row>
    <row r="174" spans="2:11" s="46" customFormat="1" x14ac:dyDescent="0.25">
      <c r="B174" s="117"/>
      <c r="C174" s="117"/>
      <c r="D174" s="117"/>
      <c r="E174" s="117"/>
      <c r="F174" s="117"/>
      <c r="G174" s="117"/>
      <c r="H174" s="181"/>
      <c r="I174" s="181"/>
      <c r="J174" s="117"/>
      <c r="K174" s="181"/>
    </row>
  </sheetData>
  <mergeCells count="12">
    <mergeCell ref="A12:D12"/>
    <mergeCell ref="A13:D13"/>
    <mergeCell ref="O6:Q6"/>
    <mergeCell ref="S6:T6"/>
    <mergeCell ref="V6:AB6"/>
    <mergeCell ref="A8:AC8"/>
    <mergeCell ref="A9:AC9"/>
    <mergeCell ref="A1:AC1"/>
    <mergeCell ref="A2:AC2"/>
    <mergeCell ref="A3:AC3"/>
    <mergeCell ref="A4:AC4"/>
    <mergeCell ref="A5:AC5"/>
  </mergeCells>
  <printOptions horizontalCentered="1"/>
  <pageMargins left="7.874015748031496E-2" right="7.874015748031496E-2" top="7.874015748031496E-2" bottom="0.35433070866141736" header="7.874015748031496E-2" footer="7.874015748031496E-2"/>
  <pageSetup paperSize="5" scale="85" orientation="landscape" r:id="rId1"/>
  <headerFooter alignWithMargins="0">
    <oddFooter>&amp;C&amp;"Arial,Regular"&amp;5 ANEXO 4.1 
&amp;"-,Regular"&amp;P de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171"/>
  <sheetViews>
    <sheetView showGridLines="0" topLeftCell="M1" workbookViewId="0">
      <pane ySplit="7" topLeftCell="A47" activePane="bottomLeft" state="frozenSplit"/>
      <selection activeCell="O11" sqref="O11 O11"/>
      <selection pane="bottomLeft" activeCell="X22" sqref="X22"/>
    </sheetView>
  </sheetViews>
  <sheetFormatPr baseColWidth="10" defaultColWidth="10.5703125" defaultRowHeight="15" x14ac:dyDescent="0.25"/>
  <cols>
    <col min="1" max="1" width="4.140625" style="16" customWidth="1"/>
    <col min="2" max="2" width="7.85546875" style="117" customWidth="1"/>
    <col min="3" max="3" width="7" style="117" customWidth="1"/>
    <col min="4" max="4" width="6.85546875" style="117" customWidth="1"/>
    <col min="5" max="5" width="12.140625" style="117" customWidth="1"/>
    <col min="6" max="6" width="4.140625" style="117" customWidth="1"/>
    <col min="7" max="7" width="6.5703125" style="117" customWidth="1"/>
    <col min="8" max="8" width="8.42578125" style="181" customWidth="1"/>
    <col min="9" max="9" width="6.28515625" style="181" customWidth="1"/>
    <col min="10" max="10" width="5.85546875" style="117" customWidth="1"/>
    <col min="11" max="11" width="5.7109375" style="181" customWidth="1"/>
    <col min="12" max="12" width="10.42578125" style="16" customWidth="1"/>
    <col min="13" max="13" width="10.140625" style="16" customWidth="1"/>
    <col min="14" max="14" width="10.28515625" style="16" customWidth="1"/>
    <col min="15" max="15" width="9.7109375" style="16" customWidth="1"/>
    <col min="16" max="16" width="9.28515625" style="16" customWidth="1"/>
    <col min="17" max="17" width="9.5703125" style="16" customWidth="1"/>
    <col min="18" max="18" width="9.7109375" style="16" customWidth="1"/>
    <col min="19" max="19" width="6.140625" style="16" customWidth="1"/>
    <col min="20" max="20" width="6.5703125" style="16" customWidth="1"/>
    <col min="21" max="21" width="5.14062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81" customWidth="1"/>
    <col min="30" max="30" width="0" style="16" hidden="1" customWidth="1"/>
  </cols>
  <sheetData>
    <row r="1" spans="1:29" ht="18.75" customHeight="1" x14ac:dyDescent="0.25">
      <c r="A1" s="476" t="s">
        <v>2562</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29" ht="12.6" customHeight="1" x14ac:dyDescent="0.25">
      <c r="A2" s="390" t="s">
        <v>1</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row>
    <row r="3" spans="1:29" ht="11.25" customHeight="1" x14ac:dyDescent="0.25">
      <c r="A3" s="390" t="s">
        <v>1985</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row>
    <row r="4" spans="1:29" ht="11.45" customHeight="1" x14ac:dyDescent="0.25">
      <c r="A4" s="390" t="s">
        <v>2002</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row>
    <row r="5" spans="1:29" ht="24.75" customHeight="1" x14ac:dyDescent="0.25">
      <c r="A5" s="479" t="s">
        <v>2563</v>
      </c>
      <c r="B5" s="480"/>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row>
    <row r="6" spans="1:29" x14ac:dyDescent="0.25">
      <c r="A6" s="166"/>
      <c r="B6" s="167"/>
      <c r="C6" s="167"/>
      <c r="D6" s="167"/>
      <c r="E6" s="167"/>
      <c r="F6" s="167"/>
      <c r="G6" s="167"/>
      <c r="H6" s="168"/>
      <c r="I6" s="168"/>
      <c r="J6" s="167"/>
      <c r="K6" s="168"/>
      <c r="L6" s="166"/>
      <c r="M6" s="166"/>
      <c r="N6" s="166"/>
      <c r="O6" s="481" t="s">
        <v>400</v>
      </c>
      <c r="P6" s="394"/>
      <c r="Q6" s="395"/>
      <c r="R6" s="170"/>
      <c r="S6" s="481" t="s">
        <v>599</v>
      </c>
      <c r="T6" s="395"/>
      <c r="U6" s="166"/>
      <c r="V6" s="481" t="s">
        <v>2004</v>
      </c>
      <c r="W6" s="394"/>
      <c r="X6" s="394"/>
      <c r="Y6" s="394"/>
      <c r="Z6" s="394"/>
      <c r="AA6" s="394"/>
      <c r="AB6" s="395"/>
      <c r="AC6" s="168"/>
    </row>
    <row r="7" spans="1:29" ht="41.25" customHeight="1" x14ac:dyDescent="0.25">
      <c r="A7" s="150" t="s">
        <v>2005</v>
      </c>
      <c r="B7" s="171" t="s">
        <v>2006</v>
      </c>
      <c r="C7" s="171" t="s">
        <v>1859</v>
      </c>
      <c r="D7" s="171" t="s">
        <v>2007</v>
      </c>
      <c r="E7" s="171" t="s">
        <v>606</v>
      </c>
      <c r="F7" s="171" t="s">
        <v>2564</v>
      </c>
      <c r="G7" s="171" t="s">
        <v>2009</v>
      </c>
      <c r="H7" s="172" t="s">
        <v>2010</v>
      </c>
      <c r="I7" s="172" t="s">
        <v>2011</v>
      </c>
      <c r="J7" s="171" t="s">
        <v>2012</v>
      </c>
      <c r="K7" s="172" t="s">
        <v>2013</v>
      </c>
      <c r="L7" s="150" t="s">
        <v>2014</v>
      </c>
      <c r="M7" s="150" t="s">
        <v>2015</v>
      </c>
      <c r="N7" s="150" t="s">
        <v>7</v>
      </c>
      <c r="O7" s="169" t="s">
        <v>2016</v>
      </c>
      <c r="P7" s="169" t="s">
        <v>1993</v>
      </c>
      <c r="Q7" s="169" t="s">
        <v>14</v>
      </c>
      <c r="R7" s="173" t="s">
        <v>2017</v>
      </c>
      <c r="S7" s="169" t="s">
        <v>2018</v>
      </c>
      <c r="T7" s="169" t="s">
        <v>2019</v>
      </c>
      <c r="U7" s="150" t="s">
        <v>2565</v>
      </c>
      <c r="V7" s="169" t="s">
        <v>2021</v>
      </c>
      <c r="W7" s="169" t="s">
        <v>2022</v>
      </c>
      <c r="X7" s="169" t="s">
        <v>2023</v>
      </c>
      <c r="Y7" s="169" t="s">
        <v>2024</v>
      </c>
      <c r="Z7" s="169" t="s">
        <v>2025</v>
      </c>
      <c r="AA7" s="169" t="s">
        <v>2026</v>
      </c>
      <c r="AB7" s="169" t="s">
        <v>2027</v>
      </c>
      <c r="AC7" s="172" t="s">
        <v>81</v>
      </c>
    </row>
    <row r="8" spans="1:29" s="46" customFormat="1" ht="11.1" customHeight="1" x14ac:dyDescent="0.25">
      <c r="A8" s="482" t="s">
        <v>2028</v>
      </c>
      <c r="B8" s="439"/>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row>
    <row r="9" spans="1:29" s="46" customFormat="1" ht="9.9499999999999993" customHeight="1" x14ac:dyDescent="0.25">
      <c r="A9" s="482" t="s">
        <v>2072</v>
      </c>
      <c r="B9" s="439"/>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row>
    <row r="10" spans="1:29" s="46" customFormat="1" ht="47.25" customHeight="1" x14ac:dyDescent="0.25">
      <c r="A10" s="162" t="s">
        <v>629</v>
      </c>
      <c r="B10" s="163" t="s">
        <v>2078</v>
      </c>
      <c r="C10" s="163" t="s">
        <v>2079</v>
      </c>
      <c r="D10" s="163" t="s">
        <v>1879</v>
      </c>
      <c r="E10" s="163" t="s">
        <v>1880</v>
      </c>
      <c r="F10" s="163" t="s">
        <v>2032</v>
      </c>
      <c r="G10" s="163" t="s">
        <v>630</v>
      </c>
      <c r="H10" s="162" t="s">
        <v>417</v>
      </c>
      <c r="I10" s="162" t="s">
        <v>2075</v>
      </c>
      <c r="J10" s="163" t="s">
        <v>410</v>
      </c>
      <c r="K10" s="162" t="s">
        <v>2076</v>
      </c>
      <c r="L10" s="161">
        <v>5900329</v>
      </c>
      <c r="M10" s="161">
        <v>6371220.8200000003</v>
      </c>
      <c r="N10" s="161">
        <v>4208835.5199999996</v>
      </c>
      <c r="O10" s="161">
        <v>3047722.86</v>
      </c>
      <c r="P10" s="161">
        <v>1161112.6599999999</v>
      </c>
      <c r="Q10" s="161">
        <v>4208835.5199999996</v>
      </c>
      <c r="R10" s="161">
        <v>4192469.56</v>
      </c>
      <c r="S10" s="164" t="s">
        <v>2566</v>
      </c>
      <c r="T10" s="164" t="s">
        <v>2566</v>
      </c>
      <c r="U10" s="162" t="s">
        <v>2263</v>
      </c>
      <c r="V10" s="162" t="s">
        <v>640</v>
      </c>
      <c r="W10" s="162"/>
      <c r="X10" s="162" t="s">
        <v>640</v>
      </c>
      <c r="Y10" s="162"/>
      <c r="Z10" s="162"/>
      <c r="AA10" s="162"/>
      <c r="AB10" s="221">
        <v>43373</v>
      </c>
      <c r="AC10" s="162" t="s">
        <v>2049</v>
      </c>
    </row>
    <row r="11" spans="1:29" s="46" customFormat="1" x14ac:dyDescent="0.25">
      <c r="A11" s="174"/>
      <c r="B11" s="175"/>
      <c r="C11" s="175"/>
      <c r="D11" s="175"/>
      <c r="E11" s="176" t="s">
        <v>22</v>
      </c>
      <c r="F11" s="175"/>
      <c r="G11" s="175"/>
      <c r="H11" s="174"/>
      <c r="I11" s="174"/>
      <c r="J11" s="175"/>
      <c r="K11" s="174"/>
      <c r="L11" s="177">
        <v>5900329</v>
      </c>
      <c r="M11" s="177">
        <v>6371220.8200000003</v>
      </c>
      <c r="N11" s="177">
        <v>4208835.5199999996</v>
      </c>
      <c r="O11" s="177">
        <v>3047722.86</v>
      </c>
      <c r="P11" s="177">
        <v>1161112.6599999999</v>
      </c>
      <c r="Q11" s="177">
        <v>4208835.5199999996</v>
      </c>
      <c r="R11" s="177">
        <v>4192469.56</v>
      </c>
      <c r="S11" s="178" t="s">
        <v>2566</v>
      </c>
      <c r="T11" s="178" t="s">
        <v>2566</v>
      </c>
      <c r="U11" s="179"/>
      <c r="V11" s="174"/>
      <c r="W11" s="174"/>
      <c r="X11" s="174"/>
      <c r="Y11" s="174"/>
      <c r="Z11" s="174"/>
      <c r="AA11" s="174"/>
      <c r="AB11" s="174"/>
      <c r="AC11" s="174"/>
    </row>
    <row r="12" spans="1:29" s="46" customFormat="1" ht="54" customHeight="1" x14ac:dyDescent="0.25">
      <c r="A12" s="162" t="s">
        <v>629</v>
      </c>
      <c r="B12" s="163" t="s">
        <v>2095</v>
      </c>
      <c r="C12" s="163" t="s">
        <v>2096</v>
      </c>
      <c r="D12" s="163" t="s">
        <v>1812</v>
      </c>
      <c r="E12" s="163" t="s">
        <v>1813</v>
      </c>
      <c r="F12" s="163" t="s">
        <v>2032</v>
      </c>
      <c r="G12" s="163" t="s">
        <v>630</v>
      </c>
      <c r="H12" s="162" t="s">
        <v>417</v>
      </c>
      <c r="I12" s="162" t="s">
        <v>2075</v>
      </c>
      <c r="J12" s="163" t="s">
        <v>410</v>
      </c>
      <c r="K12" s="162" t="s">
        <v>2076</v>
      </c>
      <c r="L12" s="161">
        <v>86747170</v>
      </c>
      <c r="M12" s="161">
        <v>86780076.049999997</v>
      </c>
      <c r="N12" s="161">
        <v>60060950.869999997</v>
      </c>
      <c r="O12" s="161">
        <v>40967311.020000003</v>
      </c>
      <c r="P12" s="161">
        <v>19093639.850000001</v>
      </c>
      <c r="Q12" s="161">
        <v>60060950.869999997</v>
      </c>
      <c r="R12" s="161">
        <v>59672611.450000003</v>
      </c>
      <c r="S12" s="164" t="s">
        <v>2183</v>
      </c>
      <c r="T12" s="164" t="s">
        <v>2183</v>
      </c>
      <c r="U12" s="162" t="s">
        <v>2263</v>
      </c>
      <c r="V12" s="162" t="s">
        <v>640</v>
      </c>
      <c r="W12" s="162"/>
      <c r="X12" s="162" t="s">
        <v>640</v>
      </c>
      <c r="Y12" s="162"/>
      <c r="Z12" s="162"/>
      <c r="AA12" s="162"/>
      <c r="AB12" s="221">
        <v>43373</v>
      </c>
      <c r="AC12" s="162" t="s">
        <v>2049</v>
      </c>
    </row>
    <row r="13" spans="1:29" s="46" customFormat="1" x14ac:dyDescent="0.25">
      <c r="A13" s="174"/>
      <c r="B13" s="175"/>
      <c r="C13" s="175"/>
      <c r="D13" s="175"/>
      <c r="E13" s="176" t="s">
        <v>22</v>
      </c>
      <c r="F13" s="175"/>
      <c r="G13" s="175"/>
      <c r="H13" s="174"/>
      <c r="I13" s="174"/>
      <c r="J13" s="175"/>
      <c r="K13" s="174"/>
      <c r="L13" s="177">
        <v>86747170</v>
      </c>
      <c r="M13" s="177">
        <v>86780076.049999997</v>
      </c>
      <c r="N13" s="177">
        <v>60060950.869999997</v>
      </c>
      <c r="O13" s="177">
        <v>40967311.020000003</v>
      </c>
      <c r="P13" s="177">
        <v>19093639.850000001</v>
      </c>
      <c r="Q13" s="177">
        <v>60060950.869999997</v>
      </c>
      <c r="R13" s="177">
        <v>59672611.450000003</v>
      </c>
      <c r="S13" s="178" t="s">
        <v>2183</v>
      </c>
      <c r="T13" s="178" t="s">
        <v>2183</v>
      </c>
      <c r="U13" s="179"/>
      <c r="V13" s="174"/>
      <c r="W13" s="174"/>
      <c r="X13" s="174"/>
      <c r="Y13" s="174"/>
      <c r="Z13" s="174"/>
      <c r="AA13" s="174"/>
      <c r="AB13" s="174"/>
      <c r="AC13" s="174"/>
    </row>
    <row r="14" spans="1:29" s="46" customFormat="1" ht="47.25" customHeight="1" x14ac:dyDescent="0.25">
      <c r="A14" s="162" t="s">
        <v>629</v>
      </c>
      <c r="B14" s="163" t="s">
        <v>2107</v>
      </c>
      <c r="C14" s="163" t="s">
        <v>2108</v>
      </c>
      <c r="D14" s="163" t="s">
        <v>856</v>
      </c>
      <c r="E14" s="163" t="s">
        <v>854</v>
      </c>
      <c r="F14" s="163" t="s">
        <v>2032</v>
      </c>
      <c r="G14" s="163" t="s">
        <v>630</v>
      </c>
      <c r="H14" s="162" t="s">
        <v>417</v>
      </c>
      <c r="I14" s="162" t="s">
        <v>2075</v>
      </c>
      <c r="J14" s="163" t="s">
        <v>410</v>
      </c>
      <c r="K14" s="162" t="s">
        <v>2109</v>
      </c>
      <c r="L14" s="161">
        <v>14000000</v>
      </c>
      <c r="M14" s="161">
        <v>17970069.93</v>
      </c>
      <c r="N14" s="161">
        <v>17969464.93</v>
      </c>
      <c r="O14" s="161">
        <v>15670900.93</v>
      </c>
      <c r="P14" s="161">
        <v>2298564</v>
      </c>
      <c r="Q14" s="161">
        <v>17969464.93</v>
      </c>
      <c r="R14" s="161">
        <v>17969464.93</v>
      </c>
      <c r="S14" s="164" t="s">
        <v>2035</v>
      </c>
      <c r="T14" s="164" t="s">
        <v>2035</v>
      </c>
      <c r="U14" s="162" t="s">
        <v>2263</v>
      </c>
      <c r="V14" s="162" t="s">
        <v>640</v>
      </c>
      <c r="W14" s="162"/>
      <c r="X14" s="162" t="s">
        <v>640</v>
      </c>
      <c r="Y14" s="162"/>
      <c r="Z14" s="162"/>
      <c r="AA14" s="162"/>
      <c r="AB14" s="221" t="s">
        <v>646</v>
      </c>
      <c r="AC14" s="162" t="s">
        <v>2049</v>
      </c>
    </row>
    <row r="15" spans="1:29" s="46" customFormat="1" ht="16.5" customHeight="1" x14ac:dyDescent="0.25">
      <c r="A15" s="174"/>
      <c r="B15" s="175"/>
      <c r="C15" s="175"/>
      <c r="D15" s="175"/>
      <c r="E15" s="176" t="s">
        <v>22</v>
      </c>
      <c r="F15" s="175"/>
      <c r="G15" s="175"/>
      <c r="H15" s="174"/>
      <c r="I15" s="174"/>
      <c r="J15" s="175"/>
      <c r="K15" s="174"/>
      <c r="L15" s="177">
        <v>14000000</v>
      </c>
      <c r="M15" s="177">
        <v>17970069.93</v>
      </c>
      <c r="N15" s="177">
        <v>17969464.93</v>
      </c>
      <c r="O15" s="177">
        <v>15670900.93</v>
      </c>
      <c r="P15" s="177">
        <v>2298564</v>
      </c>
      <c r="Q15" s="177">
        <v>17969464.93</v>
      </c>
      <c r="R15" s="177">
        <v>17969464.93</v>
      </c>
      <c r="S15" s="178" t="s">
        <v>2035</v>
      </c>
      <c r="T15" s="178" t="s">
        <v>2035</v>
      </c>
      <c r="U15" s="179"/>
      <c r="V15" s="174"/>
      <c r="W15" s="174"/>
      <c r="X15" s="174"/>
      <c r="Y15" s="174"/>
      <c r="Z15" s="174"/>
      <c r="AA15" s="174"/>
      <c r="AB15" s="174"/>
      <c r="AC15" s="174"/>
    </row>
    <row r="16" spans="1:29" s="46" customFormat="1" ht="47.25" customHeight="1" x14ac:dyDescent="0.25">
      <c r="A16" s="162" t="s">
        <v>629</v>
      </c>
      <c r="B16" s="163" t="s">
        <v>2267</v>
      </c>
      <c r="C16" s="163" t="s">
        <v>2268</v>
      </c>
      <c r="D16" s="163" t="s">
        <v>1855</v>
      </c>
      <c r="E16" s="163" t="s">
        <v>1856</v>
      </c>
      <c r="F16" s="163" t="s">
        <v>2032</v>
      </c>
      <c r="G16" s="163" t="s">
        <v>630</v>
      </c>
      <c r="H16" s="162" t="s">
        <v>417</v>
      </c>
      <c r="I16" s="162" t="s">
        <v>2075</v>
      </c>
      <c r="J16" s="163" t="s">
        <v>410</v>
      </c>
      <c r="K16" s="162" t="s">
        <v>2076</v>
      </c>
      <c r="L16" s="161">
        <v>0</v>
      </c>
      <c r="M16" s="161">
        <v>60000</v>
      </c>
      <c r="N16" s="161">
        <v>19232.66</v>
      </c>
      <c r="O16" s="161">
        <v>6332</v>
      </c>
      <c r="P16" s="161">
        <v>12900.66</v>
      </c>
      <c r="Q16" s="161">
        <v>19232.66</v>
      </c>
      <c r="R16" s="161">
        <v>34832.660000000003</v>
      </c>
      <c r="S16" s="164" t="s">
        <v>2567</v>
      </c>
      <c r="T16" s="164" t="s">
        <v>2567</v>
      </c>
      <c r="U16" s="162" t="s">
        <v>2263</v>
      </c>
      <c r="V16" s="162" t="s">
        <v>775</v>
      </c>
      <c r="W16" s="162"/>
      <c r="X16" s="162" t="s">
        <v>775</v>
      </c>
      <c r="Y16" s="162"/>
      <c r="Z16" s="162"/>
      <c r="AA16" s="162"/>
      <c r="AB16" s="221">
        <v>43373</v>
      </c>
      <c r="AC16" s="162" t="s">
        <v>2058</v>
      </c>
    </row>
    <row r="17" spans="1:29" s="46" customFormat="1" ht="47.25" customHeight="1" x14ac:dyDescent="0.25">
      <c r="A17" s="162" t="s">
        <v>2038</v>
      </c>
      <c r="B17" s="163" t="s">
        <v>2267</v>
      </c>
      <c r="C17" s="163" t="s">
        <v>2268</v>
      </c>
      <c r="D17" s="163" t="s">
        <v>1857</v>
      </c>
      <c r="E17" s="163" t="s">
        <v>1858</v>
      </c>
      <c r="F17" s="163" t="s">
        <v>2032</v>
      </c>
      <c r="G17" s="163" t="s">
        <v>630</v>
      </c>
      <c r="H17" s="162" t="s">
        <v>417</v>
      </c>
      <c r="I17" s="162" t="s">
        <v>2075</v>
      </c>
      <c r="J17" s="163" t="s">
        <v>410</v>
      </c>
      <c r="K17" s="162" t="s">
        <v>2568</v>
      </c>
      <c r="L17" s="161">
        <v>0</v>
      </c>
      <c r="M17" s="161">
        <v>2446444.7999999998</v>
      </c>
      <c r="N17" s="161">
        <v>2184521.92</v>
      </c>
      <c r="O17" s="161">
        <v>0</v>
      </c>
      <c r="P17" s="161">
        <v>2184521.92</v>
      </c>
      <c r="Q17" s="161">
        <v>2184521.92</v>
      </c>
      <c r="R17" s="161">
        <v>2178949.16</v>
      </c>
      <c r="S17" s="164" t="s">
        <v>2569</v>
      </c>
      <c r="T17" s="164" t="s">
        <v>2569</v>
      </c>
      <c r="U17" s="162" t="s">
        <v>2263</v>
      </c>
      <c r="V17" s="162" t="s">
        <v>775</v>
      </c>
      <c r="W17" s="162"/>
      <c r="X17" s="162" t="s">
        <v>775</v>
      </c>
      <c r="Y17" s="162"/>
      <c r="Z17" s="162"/>
      <c r="AA17" s="162"/>
      <c r="AB17" s="221">
        <v>43373</v>
      </c>
      <c r="AC17" s="162" t="s">
        <v>2058</v>
      </c>
    </row>
    <row r="18" spans="1:29" s="46" customFormat="1" x14ac:dyDescent="0.25">
      <c r="A18" s="174"/>
      <c r="B18" s="175"/>
      <c r="C18" s="175"/>
      <c r="D18" s="175"/>
      <c r="E18" s="176" t="s">
        <v>22</v>
      </c>
      <c r="F18" s="175"/>
      <c r="G18" s="175"/>
      <c r="H18" s="174"/>
      <c r="I18" s="174"/>
      <c r="J18" s="175"/>
      <c r="K18" s="174"/>
      <c r="L18" s="177">
        <v>0</v>
      </c>
      <c r="M18" s="177">
        <v>2506444.7999999998</v>
      </c>
      <c r="N18" s="177">
        <v>2203754.58</v>
      </c>
      <c r="O18" s="177">
        <v>6332</v>
      </c>
      <c r="P18" s="177">
        <v>2197422.58</v>
      </c>
      <c r="Q18" s="177">
        <v>2203754.58</v>
      </c>
      <c r="R18" s="177">
        <v>2213781.8199999998</v>
      </c>
      <c r="S18" s="178" t="s">
        <v>2570</v>
      </c>
      <c r="T18" s="178" t="s">
        <v>2570</v>
      </c>
      <c r="U18" s="179"/>
      <c r="V18" s="174"/>
      <c r="W18" s="174"/>
      <c r="X18" s="174"/>
      <c r="Y18" s="174"/>
      <c r="Z18" s="174"/>
      <c r="AA18" s="174"/>
      <c r="AB18" s="174"/>
      <c r="AC18" s="174"/>
    </row>
    <row r="19" spans="1:29" s="46" customFormat="1" x14ac:dyDescent="0.25">
      <c r="A19" s="483" t="s">
        <v>2571</v>
      </c>
      <c r="B19" s="455"/>
      <c r="C19" s="455"/>
      <c r="D19" s="442"/>
      <c r="E19" s="175"/>
      <c r="F19" s="175"/>
      <c r="G19" s="175"/>
      <c r="H19" s="174"/>
      <c r="I19" s="174"/>
      <c r="J19" s="175"/>
      <c r="K19" s="174"/>
      <c r="L19" s="177">
        <v>106647499</v>
      </c>
      <c r="M19" s="177">
        <v>113627811.59999999</v>
      </c>
      <c r="N19" s="177">
        <v>84443005.900000006</v>
      </c>
      <c r="O19" s="177">
        <v>59692266.810000002</v>
      </c>
      <c r="P19" s="177">
        <v>24750739.09</v>
      </c>
      <c r="Q19" s="177">
        <v>84443005.900000006</v>
      </c>
      <c r="R19" s="177">
        <v>84048327.760000005</v>
      </c>
      <c r="S19" s="178" t="s">
        <v>2572</v>
      </c>
      <c r="T19" s="178" t="s">
        <v>2572</v>
      </c>
      <c r="U19" s="158"/>
      <c r="V19" s="158"/>
      <c r="W19" s="158"/>
      <c r="X19" s="158"/>
      <c r="Y19" s="158"/>
      <c r="Z19" s="158"/>
      <c r="AA19" s="158"/>
      <c r="AB19" s="158"/>
      <c r="AC19" s="174"/>
    </row>
    <row r="20" spans="1:29" s="46" customFormat="1" ht="9.9499999999999993" customHeight="1" x14ac:dyDescent="0.25">
      <c r="A20" s="482" t="s">
        <v>2189</v>
      </c>
      <c r="B20" s="439"/>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39"/>
      <c r="AC20" s="439"/>
    </row>
    <row r="21" spans="1:29" s="46" customFormat="1" ht="47.25" customHeight="1" x14ac:dyDescent="0.25">
      <c r="A21" s="162" t="s">
        <v>629</v>
      </c>
      <c r="B21" s="163" t="s">
        <v>2267</v>
      </c>
      <c r="C21" s="163" t="s">
        <v>2268</v>
      </c>
      <c r="D21" s="163" t="s">
        <v>1861</v>
      </c>
      <c r="E21" s="163" t="s">
        <v>1862</v>
      </c>
      <c r="F21" s="163" t="s">
        <v>2032</v>
      </c>
      <c r="G21" s="163" t="s">
        <v>630</v>
      </c>
      <c r="H21" s="162" t="s">
        <v>417</v>
      </c>
      <c r="I21" s="162" t="s">
        <v>2190</v>
      </c>
      <c r="J21" s="163" t="s">
        <v>410</v>
      </c>
      <c r="K21" s="162" t="s">
        <v>2121</v>
      </c>
      <c r="L21" s="161">
        <v>0</v>
      </c>
      <c r="M21" s="161">
        <v>60549.3</v>
      </c>
      <c r="N21" s="161">
        <v>0</v>
      </c>
      <c r="O21" s="161">
        <v>0</v>
      </c>
      <c r="P21" s="161">
        <v>0</v>
      </c>
      <c r="Q21" s="161">
        <v>0</v>
      </c>
      <c r="R21" s="161">
        <v>0</v>
      </c>
      <c r="S21" s="164" t="s">
        <v>2191</v>
      </c>
      <c r="T21" s="164" t="s">
        <v>2191</v>
      </c>
      <c r="U21" s="162" t="s">
        <v>2263</v>
      </c>
      <c r="V21" s="162"/>
      <c r="W21" s="162"/>
      <c r="X21" s="162"/>
      <c r="Y21" s="162"/>
      <c r="Z21" s="162"/>
      <c r="AA21" s="162"/>
      <c r="AB21" s="221">
        <v>43373</v>
      </c>
      <c r="AC21" s="162" t="s">
        <v>2058</v>
      </c>
    </row>
    <row r="22" spans="1:29" s="46" customFormat="1" ht="47.25" customHeight="1" x14ac:dyDescent="0.25">
      <c r="A22" s="162" t="s">
        <v>2038</v>
      </c>
      <c r="B22" s="163" t="s">
        <v>2267</v>
      </c>
      <c r="C22" s="163" t="s">
        <v>2268</v>
      </c>
      <c r="D22" s="163" t="s">
        <v>1863</v>
      </c>
      <c r="E22" s="163" t="s">
        <v>1864</v>
      </c>
      <c r="F22" s="163" t="s">
        <v>2032</v>
      </c>
      <c r="G22" s="163" t="s">
        <v>630</v>
      </c>
      <c r="H22" s="162" t="s">
        <v>417</v>
      </c>
      <c r="I22" s="162" t="s">
        <v>2190</v>
      </c>
      <c r="J22" s="163" t="s">
        <v>410</v>
      </c>
      <c r="K22" s="165" t="s">
        <v>2121</v>
      </c>
      <c r="L22" s="161">
        <v>0</v>
      </c>
      <c r="M22" s="161">
        <v>32.020000000000003</v>
      </c>
      <c r="N22" s="161">
        <v>0</v>
      </c>
      <c r="O22" s="161">
        <v>0</v>
      </c>
      <c r="P22" s="161">
        <v>0</v>
      </c>
      <c r="Q22" s="161">
        <v>0</v>
      </c>
      <c r="R22" s="161">
        <v>0</v>
      </c>
      <c r="S22" s="164" t="s">
        <v>2191</v>
      </c>
      <c r="T22" s="164" t="s">
        <v>2191</v>
      </c>
      <c r="U22" s="162" t="s">
        <v>2263</v>
      </c>
      <c r="V22" s="162"/>
      <c r="W22" s="162"/>
      <c r="X22" s="162"/>
      <c r="Y22" s="162"/>
      <c r="Z22" s="162"/>
      <c r="AA22" s="162"/>
      <c r="AB22" s="221">
        <v>43373</v>
      </c>
      <c r="AC22" s="162" t="s">
        <v>2058</v>
      </c>
    </row>
    <row r="23" spans="1:29" s="46" customFormat="1" ht="47.25" customHeight="1" x14ac:dyDescent="0.25">
      <c r="A23" s="162" t="s">
        <v>1692</v>
      </c>
      <c r="B23" s="163" t="s">
        <v>2267</v>
      </c>
      <c r="C23" s="163" t="s">
        <v>2268</v>
      </c>
      <c r="D23" s="163" t="s">
        <v>1869</v>
      </c>
      <c r="E23" s="163" t="s">
        <v>1870</v>
      </c>
      <c r="F23" s="163" t="s">
        <v>2032</v>
      </c>
      <c r="G23" s="163" t="s">
        <v>630</v>
      </c>
      <c r="H23" s="162" t="s">
        <v>417</v>
      </c>
      <c r="I23" s="162" t="s">
        <v>2190</v>
      </c>
      <c r="J23" s="163" t="s">
        <v>410</v>
      </c>
      <c r="K23" s="165" t="s">
        <v>2121</v>
      </c>
      <c r="L23" s="161">
        <v>0</v>
      </c>
      <c r="M23" s="161">
        <v>12736.8</v>
      </c>
      <c r="N23" s="161">
        <v>0</v>
      </c>
      <c r="O23" s="161">
        <v>0</v>
      </c>
      <c r="P23" s="161">
        <v>0</v>
      </c>
      <c r="Q23" s="161">
        <v>0</v>
      </c>
      <c r="R23" s="161">
        <v>0</v>
      </c>
      <c r="S23" s="164" t="s">
        <v>2191</v>
      </c>
      <c r="T23" s="164" t="s">
        <v>2191</v>
      </c>
      <c r="U23" s="162" t="s">
        <v>2263</v>
      </c>
      <c r="V23" s="162"/>
      <c r="W23" s="162"/>
      <c r="X23" s="162"/>
      <c r="Y23" s="162"/>
      <c r="Z23" s="162"/>
      <c r="AA23" s="162"/>
      <c r="AB23" s="221">
        <v>43373</v>
      </c>
      <c r="AC23" s="162" t="s">
        <v>2058</v>
      </c>
    </row>
    <row r="24" spans="1:29" s="46" customFormat="1" x14ac:dyDescent="0.25">
      <c r="A24" s="174"/>
      <c r="B24" s="175"/>
      <c r="C24" s="175"/>
      <c r="D24" s="175"/>
      <c r="E24" s="176" t="s">
        <v>22</v>
      </c>
      <c r="F24" s="175"/>
      <c r="G24" s="175"/>
      <c r="H24" s="174"/>
      <c r="I24" s="174"/>
      <c r="J24" s="175"/>
      <c r="K24" s="174"/>
      <c r="L24" s="177">
        <v>0</v>
      </c>
      <c r="M24" s="177">
        <v>73318.12</v>
      </c>
      <c r="N24" s="177">
        <v>0</v>
      </c>
      <c r="O24" s="177">
        <v>0</v>
      </c>
      <c r="P24" s="177">
        <v>0</v>
      </c>
      <c r="Q24" s="177">
        <v>0</v>
      </c>
      <c r="R24" s="177">
        <v>0</v>
      </c>
      <c r="S24" s="178" t="s">
        <v>2191</v>
      </c>
      <c r="T24" s="178" t="s">
        <v>2191</v>
      </c>
      <c r="U24" s="179"/>
      <c r="V24" s="174"/>
      <c r="W24" s="174"/>
      <c r="X24" s="174"/>
      <c r="Y24" s="174"/>
      <c r="Z24" s="174"/>
      <c r="AA24" s="174"/>
      <c r="AB24" s="174"/>
      <c r="AC24" s="174"/>
    </row>
    <row r="25" spans="1:29" s="46" customFormat="1" x14ac:dyDescent="0.25">
      <c r="A25" s="483" t="s">
        <v>2275</v>
      </c>
      <c r="B25" s="455"/>
      <c r="C25" s="455"/>
      <c r="D25" s="442"/>
      <c r="E25" s="175"/>
      <c r="F25" s="175"/>
      <c r="G25" s="175"/>
      <c r="H25" s="174"/>
      <c r="I25" s="174"/>
      <c r="J25" s="175"/>
      <c r="K25" s="174"/>
      <c r="L25" s="177">
        <v>0</v>
      </c>
      <c r="M25" s="177">
        <v>73318.12</v>
      </c>
      <c r="N25" s="177">
        <v>0</v>
      </c>
      <c r="O25" s="177">
        <v>0</v>
      </c>
      <c r="P25" s="177">
        <v>0</v>
      </c>
      <c r="Q25" s="177">
        <v>0</v>
      </c>
      <c r="R25" s="177">
        <v>0</v>
      </c>
      <c r="S25" s="178" t="s">
        <v>2191</v>
      </c>
      <c r="T25" s="178" t="s">
        <v>2191</v>
      </c>
      <c r="U25" s="158"/>
      <c r="V25" s="158"/>
      <c r="W25" s="158"/>
      <c r="X25" s="158"/>
      <c r="Y25" s="158"/>
      <c r="Z25" s="158"/>
      <c r="AA25" s="158"/>
      <c r="AB25" s="158"/>
      <c r="AC25" s="174"/>
    </row>
    <row r="26" spans="1:29" s="46" customFormat="1" ht="9.9499999999999993" customHeight="1" x14ac:dyDescent="0.25">
      <c r="A26" s="482" t="s">
        <v>2196</v>
      </c>
      <c r="B26" s="439"/>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row>
    <row r="27" spans="1:29" s="46" customFormat="1" ht="54" customHeight="1" x14ac:dyDescent="0.25">
      <c r="A27" s="162" t="s">
        <v>629</v>
      </c>
      <c r="B27" s="163" t="s">
        <v>2095</v>
      </c>
      <c r="C27" s="163" t="s">
        <v>2096</v>
      </c>
      <c r="D27" s="163" t="s">
        <v>1814</v>
      </c>
      <c r="E27" s="163" t="s">
        <v>1815</v>
      </c>
      <c r="F27" s="163" t="s">
        <v>2032</v>
      </c>
      <c r="G27" s="163" t="s">
        <v>630</v>
      </c>
      <c r="H27" s="162" t="s">
        <v>417</v>
      </c>
      <c r="I27" s="162" t="s">
        <v>2199</v>
      </c>
      <c r="J27" s="163" t="s">
        <v>410</v>
      </c>
      <c r="K27" s="162" t="s">
        <v>2293</v>
      </c>
      <c r="L27" s="161">
        <v>5602360.1699999999</v>
      </c>
      <c r="M27" s="161">
        <v>0</v>
      </c>
      <c r="N27" s="161">
        <v>0</v>
      </c>
      <c r="O27" s="161">
        <v>0</v>
      </c>
      <c r="P27" s="161">
        <v>0</v>
      </c>
      <c r="Q27" s="161">
        <v>0</v>
      </c>
      <c r="R27" s="161">
        <v>0</v>
      </c>
      <c r="S27" s="164" t="s">
        <v>2201</v>
      </c>
      <c r="T27" s="164" t="s">
        <v>2191</v>
      </c>
      <c r="U27" s="162"/>
      <c r="V27" s="162"/>
      <c r="W27" s="162"/>
      <c r="X27" s="162"/>
      <c r="Y27" s="162"/>
      <c r="Z27" s="162"/>
      <c r="AA27" s="162"/>
      <c r="AB27" s="221">
        <v>43373</v>
      </c>
      <c r="AC27" s="162"/>
    </row>
    <row r="28" spans="1:29" s="46" customFormat="1" x14ac:dyDescent="0.25">
      <c r="A28" s="174"/>
      <c r="B28" s="175"/>
      <c r="C28" s="175"/>
      <c r="D28" s="175"/>
      <c r="E28" s="176" t="s">
        <v>22</v>
      </c>
      <c r="F28" s="175"/>
      <c r="G28" s="175"/>
      <c r="H28" s="174"/>
      <c r="I28" s="174"/>
      <c r="J28" s="175"/>
      <c r="K28" s="174"/>
      <c r="L28" s="177">
        <v>5602360.1699999999</v>
      </c>
      <c r="M28" s="177">
        <v>0</v>
      </c>
      <c r="N28" s="177">
        <v>0</v>
      </c>
      <c r="O28" s="177">
        <v>0</v>
      </c>
      <c r="P28" s="177">
        <v>0</v>
      </c>
      <c r="Q28" s="177">
        <v>0</v>
      </c>
      <c r="R28" s="177">
        <v>0</v>
      </c>
      <c r="S28" s="178" t="s">
        <v>2201</v>
      </c>
      <c r="T28" s="178" t="s">
        <v>2191</v>
      </c>
      <c r="U28" s="179"/>
      <c r="V28" s="174"/>
      <c r="W28" s="174"/>
      <c r="X28" s="174"/>
      <c r="Y28" s="174"/>
      <c r="Z28" s="174"/>
      <c r="AA28" s="174"/>
      <c r="AB28" s="221"/>
      <c r="AC28" s="174"/>
    </row>
    <row r="29" spans="1:29" s="46" customFormat="1" x14ac:dyDescent="0.25">
      <c r="A29" s="483" t="s">
        <v>2280</v>
      </c>
      <c r="B29" s="455"/>
      <c r="C29" s="455"/>
      <c r="D29" s="442"/>
      <c r="E29" s="175"/>
      <c r="F29" s="175"/>
      <c r="G29" s="175"/>
      <c r="H29" s="174"/>
      <c r="I29" s="174"/>
      <c r="J29" s="175"/>
      <c r="K29" s="174"/>
      <c r="L29" s="177">
        <v>5602360.1699999999</v>
      </c>
      <c r="M29" s="177">
        <v>0</v>
      </c>
      <c r="N29" s="177">
        <v>0</v>
      </c>
      <c r="O29" s="177">
        <v>0</v>
      </c>
      <c r="P29" s="177">
        <v>0</v>
      </c>
      <c r="Q29" s="177">
        <v>0</v>
      </c>
      <c r="R29" s="177">
        <v>0</v>
      </c>
      <c r="S29" s="178" t="s">
        <v>2201</v>
      </c>
      <c r="T29" s="178" t="s">
        <v>2191</v>
      </c>
      <c r="U29" s="158"/>
      <c r="V29" s="158"/>
      <c r="W29" s="158"/>
      <c r="X29" s="158"/>
      <c r="Y29" s="158"/>
      <c r="Z29" s="158"/>
      <c r="AA29" s="158"/>
      <c r="AB29" s="221"/>
      <c r="AC29" s="174"/>
    </row>
    <row r="30" spans="1:29" s="46" customFormat="1" ht="11.1" customHeight="1" x14ac:dyDescent="0.25">
      <c r="A30" s="482" t="s">
        <v>2203</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row>
    <row r="31" spans="1:29" s="46" customFormat="1" ht="9.9499999999999993" customHeight="1" x14ac:dyDescent="0.25">
      <c r="A31" s="482" t="s">
        <v>2029</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row>
    <row r="32" spans="1:29" s="46" customFormat="1" ht="47.25" customHeight="1" x14ac:dyDescent="0.25">
      <c r="A32" s="162" t="s">
        <v>629</v>
      </c>
      <c r="B32" s="163" t="s">
        <v>2573</v>
      </c>
      <c r="C32" s="163" t="s">
        <v>2227</v>
      </c>
      <c r="D32" s="163" t="s">
        <v>1802</v>
      </c>
      <c r="E32" s="163" t="s">
        <v>1803</v>
      </c>
      <c r="F32" s="163" t="s">
        <v>2032</v>
      </c>
      <c r="G32" s="163" t="s">
        <v>630</v>
      </c>
      <c r="H32" s="162" t="s">
        <v>417</v>
      </c>
      <c r="I32" s="162" t="s">
        <v>2033</v>
      </c>
      <c r="J32" s="163" t="s">
        <v>427</v>
      </c>
      <c r="K32" s="162" t="s">
        <v>2228</v>
      </c>
      <c r="L32" s="161">
        <v>0</v>
      </c>
      <c r="M32" s="161">
        <v>6844</v>
      </c>
      <c r="N32" s="161">
        <v>6844</v>
      </c>
      <c r="O32" s="161">
        <v>6844</v>
      </c>
      <c r="P32" s="161">
        <v>0</v>
      </c>
      <c r="Q32" s="161">
        <v>6844</v>
      </c>
      <c r="R32" s="161">
        <v>6844</v>
      </c>
      <c r="S32" s="164" t="s">
        <v>2035</v>
      </c>
      <c r="T32" s="164" t="s">
        <v>2035</v>
      </c>
      <c r="U32" s="162" t="s">
        <v>2263</v>
      </c>
      <c r="V32" s="162" t="s">
        <v>660</v>
      </c>
      <c r="W32" s="162"/>
      <c r="X32" s="162" t="s">
        <v>660</v>
      </c>
      <c r="Y32" s="162" t="s">
        <v>656</v>
      </c>
      <c r="Z32" s="162"/>
      <c r="AA32" s="162" t="s">
        <v>656</v>
      </c>
      <c r="AB32" s="221">
        <v>43281</v>
      </c>
      <c r="AC32" s="162" t="s">
        <v>2574</v>
      </c>
    </row>
    <row r="33" spans="1:29" s="46" customFormat="1" ht="47.25" customHeight="1" x14ac:dyDescent="0.25">
      <c r="A33" s="162" t="s">
        <v>2038</v>
      </c>
      <c r="B33" s="163" t="s">
        <v>2573</v>
      </c>
      <c r="C33" s="163" t="s">
        <v>2227</v>
      </c>
      <c r="D33" s="163" t="s">
        <v>1804</v>
      </c>
      <c r="E33" s="163" t="s">
        <v>1790</v>
      </c>
      <c r="F33" s="163" t="s">
        <v>2032</v>
      </c>
      <c r="G33" s="163" t="s">
        <v>630</v>
      </c>
      <c r="H33" s="162" t="s">
        <v>417</v>
      </c>
      <c r="I33" s="162" t="s">
        <v>2033</v>
      </c>
      <c r="J33" s="163" t="s">
        <v>427</v>
      </c>
      <c r="K33" s="162" t="s">
        <v>2228</v>
      </c>
      <c r="L33" s="161">
        <v>0</v>
      </c>
      <c r="M33" s="161">
        <v>6380</v>
      </c>
      <c r="N33" s="161">
        <v>6380</v>
      </c>
      <c r="O33" s="161">
        <v>6380</v>
      </c>
      <c r="P33" s="161">
        <v>0</v>
      </c>
      <c r="Q33" s="161">
        <v>6380</v>
      </c>
      <c r="R33" s="161">
        <v>6380</v>
      </c>
      <c r="S33" s="164" t="s">
        <v>2035</v>
      </c>
      <c r="T33" s="164" t="s">
        <v>2035</v>
      </c>
      <c r="U33" s="162" t="s">
        <v>2263</v>
      </c>
      <c r="V33" s="162" t="s">
        <v>660</v>
      </c>
      <c r="W33" s="162"/>
      <c r="X33" s="162" t="s">
        <v>660</v>
      </c>
      <c r="Y33" s="162" t="s">
        <v>656</v>
      </c>
      <c r="Z33" s="162"/>
      <c r="AA33" s="162" t="s">
        <v>656</v>
      </c>
      <c r="AB33" s="221">
        <v>43281</v>
      </c>
      <c r="AC33" s="162" t="s">
        <v>2574</v>
      </c>
    </row>
    <row r="34" spans="1:29" s="46" customFormat="1" ht="47.25" customHeight="1" x14ac:dyDescent="0.25">
      <c r="A34" s="162" t="s">
        <v>1692</v>
      </c>
      <c r="B34" s="163" t="s">
        <v>2573</v>
      </c>
      <c r="C34" s="163" t="s">
        <v>2227</v>
      </c>
      <c r="D34" s="163" t="s">
        <v>1805</v>
      </c>
      <c r="E34" s="163" t="s">
        <v>1806</v>
      </c>
      <c r="F34" s="163" t="s">
        <v>2032</v>
      </c>
      <c r="G34" s="163" t="s">
        <v>630</v>
      </c>
      <c r="H34" s="162" t="s">
        <v>417</v>
      </c>
      <c r="I34" s="162" t="s">
        <v>2033</v>
      </c>
      <c r="J34" s="163" t="s">
        <v>427</v>
      </c>
      <c r="K34" s="162" t="s">
        <v>2228</v>
      </c>
      <c r="L34" s="161">
        <v>0</v>
      </c>
      <c r="M34" s="161">
        <v>36000</v>
      </c>
      <c r="N34" s="161">
        <v>36000</v>
      </c>
      <c r="O34" s="161">
        <v>36000</v>
      </c>
      <c r="P34" s="161">
        <v>0</v>
      </c>
      <c r="Q34" s="161">
        <v>36000</v>
      </c>
      <c r="R34" s="161">
        <v>36000</v>
      </c>
      <c r="S34" s="164" t="s">
        <v>2035</v>
      </c>
      <c r="T34" s="164" t="s">
        <v>2035</v>
      </c>
      <c r="U34" s="162" t="s">
        <v>2263</v>
      </c>
      <c r="V34" s="162" t="s">
        <v>660</v>
      </c>
      <c r="W34" s="162"/>
      <c r="X34" s="162" t="s">
        <v>660</v>
      </c>
      <c r="Y34" s="162" t="s">
        <v>656</v>
      </c>
      <c r="Z34" s="162"/>
      <c r="AA34" s="162" t="s">
        <v>656</v>
      </c>
      <c r="AB34" s="221">
        <v>43281</v>
      </c>
      <c r="AC34" s="162" t="s">
        <v>2574</v>
      </c>
    </row>
    <row r="35" spans="1:29" s="46" customFormat="1" ht="47.25" customHeight="1" x14ac:dyDescent="0.25">
      <c r="A35" s="162" t="s">
        <v>2051</v>
      </c>
      <c r="B35" s="163" t="s">
        <v>2573</v>
      </c>
      <c r="C35" s="163" t="s">
        <v>2227</v>
      </c>
      <c r="D35" s="163" t="s">
        <v>1809</v>
      </c>
      <c r="E35" s="163" t="s">
        <v>1810</v>
      </c>
      <c r="F35" s="163" t="s">
        <v>2032</v>
      </c>
      <c r="G35" s="163" t="s">
        <v>630</v>
      </c>
      <c r="H35" s="162" t="s">
        <v>417</v>
      </c>
      <c r="I35" s="162" t="s">
        <v>2033</v>
      </c>
      <c r="J35" s="163" t="s">
        <v>427</v>
      </c>
      <c r="K35" s="162" t="s">
        <v>2236</v>
      </c>
      <c r="L35" s="161">
        <v>0</v>
      </c>
      <c r="M35" s="161">
        <v>25473.599999999999</v>
      </c>
      <c r="N35" s="161">
        <v>25473.599999999999</v>
      </c>
      <c r="O35" s="161">
        <v>0</v>
      </c>
      <c r="P35" s="161">
        <v>25473.599999999999</v>
      </c>
      <c r="Q35" s="161">
        <v>25473.599999999999</v>
      </c>
      <c r="R35" s="161">
        <v>25473.599999999999</v>
      </c>
      <c r="S35" s="164" t="s">
        <v>2035</v>
      </c>
      <c r="T35" s="164" t="s">
        <v>2035</v>
      </c>
      <c r="U35" s="162" t="s">
        <v>2263</v>
      </c>
      <c r="V35" s="162" t="s">
        <v>671</v>
      </c>
      <c r="W35" s="162"/>
      <c r="X35" s="162" t="s">
        <v>671</v>
      </c>
      <c r="Y35" s="162" t="s">
        <v>875</v>
      </c>
      <c r="Z35" s="162"/>
      <c r="AA35" s="162" t="s">
        <v>875</v>
      </c>
      <c r="AB35" s="221">
        <v>43346</v>
      </c>
      <c r="AC35" s="162" t="s">
        <v>2265</v>
      </c>
    </row>
    <row r="36" spans="1:29" s="46" customFormat="1" ht="16.5" customHeight="1" x14ac:dyDescent="0.25">
      <c r="A36" s="174"/>
      <c r="B36" s="175"/>
      <c r="C36" s="175"/>
      <c r="D36" s="175"/>
      <c r="E36" s="176" t="s">
        <v>22</v>
      </c>
      <c r="F36" s="175"/>
      <c r="G36" s="175"/>
      <c r="H36" s="174"/>
      <c r="I36" s="174"/>
      <c r="J36" s="175"/>
      <c r="K36" s="174"/>
      <c r="L36" s="177">
        <v>0</v>
      </c>
      <c r="M36" s="177">
        <v>74697.600000000006</v>
      </c>
      <c r="N36" s="177">
        <v>74697.600000000006</v>
      </c>
      <c r="O36" s="177">
        <v>49224</v>
      </c>
      <c r="P36" s="177">
        <v>25473.599999999999</v>
      </c>
      <c r="Q36" s="177">
        <v>74697.600000000006</v>
      </c>
      <c r="R36" s="177">
        <v>74697.600000000006</v>
      </c>
      <c r="S36" s="178" t="s">
        <v>2035</v>
      </c>
      <c r="T36" s="178" t="s">
        <v>2035</v>
      </c>
      <c r="U36" s="179"/>
      <c r="V36" s="174"/>
      <c r="W36" s="174"/>
      <c r="X36" s="174"/>
      <c r="Y36" s="174"/>
      <c r="Z36" s="174"/>
      <c r="AA36" s="174"/>
      <c r="AB36" s="174"/>
      <c r="AC36" s="174"/>
    </row>
    <row r="37" spans="1:29" s="46" customFormat="1" ht="54" customHeight="1" x14ac:dyDescent="0.25">
      <c r="A37" s="162" t="s">
        <v>629</v>
      </c>
      <c r="B37" s="163" t="s">
        <v>2575</v>
      </c>
      <c r="C37" s="163" t="s">
        <v>2254</v>
      </c>
      <c r="D37" s="163" t="s">
        <v>1781</v>
      </c>
      <c r="E37" s="163" t="s">
        <v>1782</v>
      </c>
      <c r="F37" s="163" t="s">
        <v>2032</v>
      </c>
      <c r="G37" s="163" t="s">
        <v>630</v>
      </c>
      <c r="H37" s="162" t="s">
        <v>417</v>
      </c>
      <c r="I37" s="162" t="s">
        <v>2033</v>
      </c>
      <c r="J37" s="163" t="s">
        <v>427</v>
      </c>
      <c r="K37" s="162" t="s">
        <v>2228</v>
      </c>
      <c r="L37" s="161">
        <v>0</v>
      </c>
      <c r="M37" s="161">
        <v>4408</v>
      </c>
      <c r="N37" s="161">
        <v>4408</v>
      </c>
      <c r="O37" s="161">
        <v>4408</v>
      </c>
      <c r="P37" s="161">
        <v>0</v>
      </c>
      <c r="Q37" s="161">
        <v>4408</v>
      </c>
      <c r="R37" s="161">
        <v>4408</v>
      </c>
      <c r="S37" s="164" t="s">
        <v>2035</v>
      </c>
      <c r="T37" s="164" t="s">
        <v>2035</v>
      </c>
      <c r="U37" s="162" t="s">
        <v>2263</v>
      </c>
      <c r="V37" s="162" t="s">
        <v>1767</v>
      </c>
      <c r="W37" s="162"/>
      <c r="X37" s="162" t="s">
        <v>1767</v>
      </c>
      <c r="Y37" s="162" t="s">
        <v>1783</v>
      </c>
      <c r="Z37" s="162"/>
      <c r="AA37" s="162" t="s">
        <v>1783</v>
      </c>
      <c r="AB37" s="221">
        <v>43190</v>
      </c>
      <c r="AC37" s="162" t="s">
        <v>2037</v>
      </c>
    </row>
    <row r="38" spans="1:29" s="46" customFormat="1" ht="54" customHeight="1" x14ac:dyDescent="0.25">
      <c r="A38" s="162" t="s">
        <v>2038</v>
      </c>
      <c r="B38" s="163" t="s">
        <v>2575</v>
      </c>
      <c r="C38" s="163" t="s">
        <v>2254</v>
      </c>
      <c r="D38" s="163" t="s">
        <v>1784</v>
      </c>
      <c r="E38" s="163" t="s">
        <v>1785</v>
      </c>
      <c r="F38" s="163" t="s">
        <v>2032</v>
      </c>
      <c r="G38" s="163" t="s">
        <v>630</v>
      </c>
      <c r="H38" s="162" t="s">
        <v>417</v>
      </c>
      <c r="I38" s="162" t="s">
        <v>2033</v>
      </c>
      <c r="J38" s="163" t="s">
        <v>427</v>
      </c>
      <c r="K38" s="162" t="s">
        <v>2228</v>
      </c>
      <c r="L38" s="161">
        <v>0</v>
      </c>
      <c r="M38" s="161">
        <v>4582</v>
      </c>
      <c r="N38" s="161">
        <v>4582</v>
      </c>
      <c r="O38" s="161">
        <v>4582</v>
      </c>
      <c r="P38" s="161">
        <v>0</v>
      </c>
      <c r="Q38" s="161">
        <v>4582</v>
      </c>
      <c r="R38" s="161">
        <v>4582</v>
      </c>
      <c r="S38" s="164" t="s">
        <v>2035</v>
      </c>
      <c r="T38" s="164" t="s">
        <v>2035</v>
      </c>
      <c r="U38" s="162" t="s">
        <v>2263</v>
      </c>
      <c r="V38" s="162" t="s">
        <v>1767</v>
      </c>
      <c r="W38" s="162"/>
      <c r="X38" s="162" t="s">
        <v>1767</v>
      </c>
      <c r="Y38" s="162" t="s">
        <v>1786</v>
      </c>
      <c r="Z38" s="162"/>
      <c r="AA38" s="162" t="s">
        <v>1786</v>
      </c>
      <c r="AB38" s="221">
        <v>43190</v>
      </c>
      <c r="AC38" s="162" t="s">
        <v>2037</v>
      </c>
    </row>
    <row r="39" spans="1:29" s="46" customFormat="1" ht="54" customHeight="1" x14ac:dyDescent="0.25">
      <c r="A39" s="162" t="s">
        <v>1692</v>
      </c>
      <c r="B39" s="163" t="s">
        <v>2575</v>
      </c>
      <c r="C39" s="163" t="s">
        <v>2254</v>
      </c>
      <c r="D39" s="163" t="s">
        <v>1787</v>
      </c>
      <c r="E39" s="163" t="s">
        <v>1788</v>
      </c>
      <c r="F39" s="163" t="s">
        <v>2032</v>
      </c>
      <c r="G39" s="163" t="s">
        <v>630</v>
      </c>
      <c r="H39" s="162" t="s">
        <v>417</v>
      </c>
      <c r="I39" s="162" t="s">
        <v>2033</v>
      </c>
      <c r="J39" s="163" t="s">
        <v>427</v>
      </c>
      <c r="K39" s="162" t="s">
        <v>2228</v>
      </c>
      <c r="L39" s="161">
        <v>0</v>
      </c>
      <c r="M39" s="161">
        <v>3248</v>
      </c>
      <c r="N39" s="161">
        <v>3248</v>
      </c>
      <c r="O39" s="161">
        <v>3248</v>
      </c>
      <c r="P39" s="161">
        <v>0</v>
      </c>
      <c r="Q39" s="161">
        <v>3248</v>
      </c>
      <c r="R39" s="161">
        <v>3248</v>
      </c>
      <c r="S39" s="164" t="s">
        <v>2035</v>
      </c>
      <c r="T39" s="164" t="s">
        <v>2035</v>
      </c>
      <c r="U39" s="162" t="s">
        <v>2263</v>
      </c>
      <c r="V39" s="162" t="s">
        <v>633</v>
      </c>
      <c r="W39" s="162"/>
      <c r="X39" s="162" t="s">
        <v>633</v>
      </c>
      <c r="Y39" s="162" t="s">
        <v>1783</v>
      </c>
      <c r="Z39" s="162"/>
      <c r="AA39" s="162" t="s">
        <v>1783</v>
      </c>
      <c r="AB39" s="221">
        <v>43190</v>
      </c>
      <c r="AC39" s="162" t="s">
        <v>2037</v>
      </c>
    </row>
    <row r="40" spans="1:29" s="46" customFormat="1" ht="54" customHeight="1" x14ac:dyDescent="0.25">
      <c r="A40" s="162" t="s">
        <v>2051</v>
      </c>
      <c r="B40" s="163" t="s">
        <v>2575</v>
      </c>
      <c r="C40" s="163" t="s">
        <v>2254</v>
      </c>
      <c r="D40" s="163" t="s">
        <v>1789</v>
      </c>
      <c r="E40" s="163" t="s">
        <v>1790</v>
      </c>
      <c r="F40" s="163" t="s">
        <v>2032</v>
      </c>
      <c r="G40" s="163" t="s">
        <v>630</v>
      </c>
      <c r="H40" s="162" t="s">
        <v>417</v>
      </c>
      <c r="I40" s="162" t="s">
        <v>2033</v>
      </c>
      <c r="J40" s="163" t="s">
        <v>427</v>
      </c>
      <c r="K40" s="162" t="s">
        <v>2228</v>
      </c>
      <c r="L40" s="161">
        <v>0</v>
      </c>
      <c r="M40" s="161">
        <v>6380</v>
      </c>
      <c r="N40" s="161">
        <v>6380</v>
      </c>
      <c r="O40" s="161">
        <v>6380</v>
      </c>
      <c r="P40" s="161">
        <v>0</v>
      </c>
      <c r="Q40" s="161">
        <v>6380</v>
      </c>
      <c r="R40" s="161">
        <v>6380</v>
      </c>
      <c r="S40" s="164" t="s">
        <v>2035</v>
      </c>
      <c r="T40" s="164" t="s">
        <v>2035</v>
      </c>
      <c r="U40" s="162" t="s">
        <v>2263</v>
      </c>
      <c r="V40" s="162" t="s">
        <v>1791</v>
      </c>
      <c r="W40" s="162"/>
      <c r="X40" s="162" t="s">
        <v>1791</v>
      </c>
      <c r="Y40" s="162" t="s">
        <v>1786</v>
      </c>
      <c r="Z40" s="162"/>
      <c r="AA40" s="162" t="s">
        <v>1786</v>
      </c>
      <c r="AB40" s="221">
        <v>43190</v>
      </c>
      <c r="AC40" s="162" t="s">
        <v>2037</v>
      </c>
    </row>
    <row r="41" spans="1:29" s="46" customFormat="1" ht="54" customHeight="1" x14ac:dyDescent="0.25">
      <c r="A41" s="162" t="s">
        <v>1244</v>
      </c>
      <c r="B41" s="163" t="s">
        <v>2575</v>
      </c>
      <c r="C41" s="163" t="s">
        <v>2254</v>
      </c>
      <c r="D41" s="163" t="s">
        <v>1792</v>
      </c>
      <c r="E41" s="163" t="s">
        <v>1793</v>
      </c>
      <c r="F41" s="163" t="s">
        <v>2032</v>
      </c>
      <c r="G41" s="163" t="s">
        <v>630</v>
      </c>
      <c r="H41" s="162" t="s">
        <v>417</v>
      </c>
      <c r="I41" s="162" t="s">
        <v>2033</v>
      </c>
      <c r="J41" s="163" t="s">
        <v>427</v>
      </c>
      <c r="K41" s="162" t="s">
        <v>2236</v>
      </c>
      <c r="L41" s="161">
        <v>0</v>
      </c>
      <c r="M41" s="161">
        <v>29696</v>
      </c>
      <c r="N41" s="161">
        <v>29696</v>
      </c>
      <c r="O41" s="161">
        <v>29696</v>
      </c>
      <c r="P41" s="161">
        <v>0</v>
      </c>
      <c r="Q41" s="161">
        <v>29696</v>
      </c>
      <c r="R41" s="161">
        <v>29696</v>
      </c>
      <c r="S41" s="164" t="s">
        <v>2035</v>
      </c>
      <c r="T41" s="164" t="s">
        <v>2035</v>
      </c>
      <c r="U41" s="162" t="s">
        <v>2263</v>
      </c>
      <c r="V41" s="162" t="s">
        <v>1791</v>
      </c>
      <c r="W41" s="162"/>
      <c r="X41" s="162" t="s">
        <v>1791</v>
      </c>
      <c r="Y41" s="162" t="s">
        <v>1786</v>
      </c>
      <c r="Z41" s="162"/>
      <c r="AA41" s="162" t="s">
        <v>1786</v>
      </c>
      <c r="AB41" s="221">
        <v>43190</v>
      </c>
      <c r="AC41" s="162" t="s">
        <v>2037</v>
      </c>
    </row>
    <row r="42" spans="1:29" s="46" customFormat="1" ht="54" customHeight="1" x14ac:dyDescent="0.25">
      <c r="A42" s="162" t="s">
        <v>2056</v>
      </c>
      <c r="B42" s="163" t="s">
        <v>2575</v>
      </c>
      <c r="C42" s="163" t="s">
        <v>2254</v>
      </c>
      <c r="D42" s="163" t="s">
        <v>1794</v>
      </c>
      <c r="E42" s="163" t="s">
        <v>1795</v>
      </c>
      <c r="F42" s="163" t="s">
        <v>2576</v>
      </c>
      <c r="G42" s="163" t="s">
        <v>1797</v>
      </c>
      <c r="H42" s="162" t="s">
        <v>417</v>
      </c>
      <c r="I42" s="162" t="s">
        <v>2033</v>
      </c>
      <c r="J42" s="163" t="s">
        <v>427</v>
      </c>
      <c r="K42" s="162" t="s">
        <v>2228</v>
      </c>
      <c r="L42" s="161">
        <v>0</v>
      </c>
      <c r="M42" s="161">
        <v>4408</v>
      </c>
      <c r="N42" s="161">
        <v>4408</v>
      </c>
      <c r="O42" s="161">
        <v>4408</v>
      </c>
      <c r="P42" s="161">
        <v>0</v>
      </c>
      <c r="Q42" s="161">
        <v>4408</v>
      </c>
      <c r="R42" s="161">
        <v>4408</v>
      </c>
      <c r="S42" s="164" t="s">
        <v>2035</v>
      </c>
      <c r="T42" s="164" t="s">
        <v>2035</v>
      </c>
      <c r="U42" s="162" t="s">
        <v>2263</v>
      </c>
      <c r="V42" s="162" t="s">
        <v>1799</v>
      </c>
      <c r="W42" s="162"/>
      <c r="X42" s="162" t="s">
        <v>1799</v>
      </c>
      <c r="Y42" s="162" t="s">
        <v>1798</v>
      </c>
      <c r="Z42" s="162"/>
      <c r="AA42" s="162" t="s">
        <v>1798</v>
      </c>
      <c r="AB42" s="221">
        <v>43190</v>
      </c>
      <c r="AC42" s="162" t="s">
        <v>2037</v>
      </c>
    </row>
    <row r="43" spans="1:29" s="46" customFormat="1" ht="54" customHeight="1" x14ac:dyDescent="0.25">
      <c r="A43" s="162" t="s">
        <v>2059</v>
      </c>
      <c r="B43" s="163" t="s">
        <v>2575</v>
      </c>
      <c r="C43" s="163" t="s">
        <v>2254</v>
      </c>
      <c r="D43" s="163" t="s">
        <v>1800</v>
      </c>
      <c r="E43" s="163" t="s">
        <v>1801</v>
      </c>
      <c r="F43" s="163" t="s">
        <v>2576</v>
      </c>
      <c r="G43" s="163" t="s">
        <v>1797</v>
      </c>
      <c r="H43" s="162" t="s">
        <v>417</v>
      </c>
      <c r="I43" s="162" t="s">
        <v>2033</v>
      </c>
      <c r="J43" s="163" t="s">
        <v>427</v>
      </c>
      <c r="K43" s="162" t="s">
        <v>2228</v>
      </c>
      <c r="L43" s="161">
        <v>0</v>
      </c>
      <c r="M43" s="161">
        <v>2900</v>
      </c>
      <c r="N43" s="161">
        <v>2900</v>
      </c>
      <c r="O43" s="161">
        <v>2900</v>
      </c>
      <c r="P43" s="161">
        <v>0</v>
      </c>
      <c r="Q43" s="161">
        <v>2900</v>
      </c>
      <c r="R43" s="161">
        <v>2900</v>
      </c>
      <c r="S43" s="164" t="s">
        <v>2035</v>
      </c>
      <c r="T43" s="164" t="s">
        <v>2035</v>
      </c>
      <c r="U43" s="162" t="s">
        <v>2263</v>
      </c>
      <c r="V43" s="162" t="s">
        <v>1799</v>
      </c>
      <c r="W43" s="162"/>
      <c r="X43" s="162" t="s">
        <v>1799</v>
      </c>
      <c r="Y43" s="162" t="s">
        <v>1798</v>
      </c>
      <c r="Z43" s="162"/>
      <c r="AA43" s="162" t="s">
        <v>1798</v>
      </c>
      <c r="AB43" s="221">
        <v>43190</v>
      </c>
      <c r="AC43" s="162" t="s">
        <v>2037</v>
      </c>
    </row>
    <row r="44" spans="1:29" s="46" customFormat="1" ht="16.5" customHeight="1" x14ac:dyDescent="0.25">
      <c r="A44" s="174"/>
      <c r="B44" s="175"/>
      <c r="C44" s="175"/>
      <c r="D44" s="175"/>
      <c r="E44" s="176" t="s">
        <v>22</v>
      </c>
      <c r="F44" s="175"/>
      <c r="G44" s="175"/>
      <c r="H44" s="174"/>
      <c r="I44" s="174"/>
      <c r="J44" s="175"/>
      <c r="K44" s="174"/>
      <c r="L44" s="177">
        <v>0</v>
      </c>
      <c r="M44" s="177">
        <v>55622</v>
      </c>
      <c r="N44" s="177">
        <v>55622</v>
      </c>
      <c r="O44" s="177">
        <v>55622</v>
      </c>
      <c r="P44" s="177">
        <v>0</v>
      </c>
      <c r="Q44" s="177">
        <v>55622</v>
      </c>
      <c r="R44" s="177">
        <v>55622</v>
      </c>
      <c r="S44" s="178" t="s">
        <v>2035</v>
      </c>
      <c r="T44" s="178" t="s">
        <v>2035</v>
      </c>
      <c r="U44" s="179"/>
      <c r="V44" s="174"/>
      <c r="W44" s="174"/>
      <c r="X44" s="174"/>
      <c r="Y44" s="174"/>
      <c r="Z44" s="174"/>
      <c r="AA44" s="174"/>
      <c r="AB44" s="174"/>
      <c r="AC44" s="174"/>
    </row>
    <row r="45" spans="1:29" s="46" customFormat="1" ht="16.5" customHeight="1" x14ac:dyDescent="0.25">
      <c r="A45" s="483" t="s">
        <v>2577</v>
      </c>
      <c r="B45" s="455"/>
      <c r="C45" s="455"/>
      <c r="D45" s="442"/>
      <c r="E45" s="175"/>
      <c r="F45" s="175"/>
      <c r="G45" s="175"/>
      <c r="H45" s="174"/>
      <c r="I45" s="174"/>
      <c r="J45" s="175"/>
      <c r="K45" s="174"/>
      <c r="L45" s="177">
        <v>0</v>
      </c>
      <c r="M45" s="177">
        <v>130319.6</v>
      </c>
      <c r="N45" s="177">
        <v>130319.6</v>
      </c>
      <c r="O45" s="177">
        <v>104846</v>
      </c>
      <c r="P45" s="177">
        <v>25473.599999999999</v>
      </c>
      <c r="Q45" s="177">
        <v>130319.6</v>
      </c>
      <c r="R45" s="177">
        <v>130319.6</v>
      </c>
      <c r="S45" s="178" t="s">
        <v>2035</v>
      </c>
      <c r="T45" s="178" t="s">
        <v>2035</v>
      </c>
      <c r="U45" s="158"/>
      <c r="V45" s="158"/>
      <c r="W45" s="158"/>
      <c r="X45" s="158"/>
      <c r="Y45" s="158"/>
      <c r="Z45" s="158"/>
      <c r="AA45" s="158"/>
      <c r="AB45" s="158"/>
      <c r="AC45" s="174"/>
    </row>
    <row r="46" spans="1:29" s="46" customFormat="1" x14ac:dyDescent="0.25">
      <c r="A46" s="483" t="s">
        <v>2578</v>
      </c>
      <c r="B46" s="455"/>
      <c r="C46" s="455"/>
      <c r="D46" s="442"/>
      <c r="E46" s="175"/>
      <c r="F46" s="175"/>
      <c r="G46" s="175"/>
      <c r="H46" s="174"/>
      <c r="I46" s="174"/>
      <c r="J46" s="175"/>
      <c r="K46" s="174"/>
      <c r="L46" s="177">
        <v>112249859.17</v>
      </c>
      <c r="M46" s="177">
        <v>113831449.31999999</v>
      </c>
      <c r="N46" s="177">
        <v>84573325.5</v>
      </c>
      <c r="O46" s="177">
        <v>59797112.810000002</v>
      </c>
      <c r="P46" s="177">
        <v>24776212.690000001</v>
      </c>
      <c r="Q46" s="177">
        <v>84573325.5</v>
      </c>
      <c r="R46" s="177">
        <v>84178647.359999999</v>
      </c>
      <c r="S46" s="178" t="s">
        <v>2579</v>
      </c>
      <c r="T46" s="178" t="s">
        <v>2580</v>
      </c>
      <c r="U46" s="158"/>
      <c r="V46" s="158"/>
      <c r="W46" s="158"/>
      <c r="X46" s="158"/>
      <c r="Y46" s="158"/>
      <c r="Z46" s="158"/>
      <c r="AA46" s="158"/>
      <c r="AB46" s="158"/>
      <c r="AC46" s="174"/>
    </row>
    <row r="47" spans="1:29" s="46" customFormat="1" ht="10.5" customHeight="1" x14ac:dyDescent="0.25">
      <c r="B47" s="117"/>
      <c r="C47" s="117"/>
      <c r="D47" s="117"/>
      <c r="E47" s="117"/>
      <c r="F47" s="117"/>
      <c r="G47" s="117"/>
      <c r="H47" s="181"/>
      <c r="I47" s="181"/>
      <c r="J47" s="117"/>
      <c r="K47" s="181"/>
      <c r="AC47" s="181"/>
    </row>
    <row r="48" spans="1:29" s="46" customFormat="1" x14ac:dyDescent="0.25">
      <c r="B48" s="117"/>
      <c r="C48" s="117"/>
      <c r="D48" s="117"/>
      <c r="E48" s="117"/>
      <c r="F48" s="117"/>
      <c r="G48" s="117"/>
      <c r="H48" s="181"/>
      <c r="I48" s="181"/>
      <c r="J48" s="117"/>
      <c r="K48" s="181"/>
      <c r="AC48" s="181"/>
    </row>
    <row r="49" spans="2:29" s="46" customFormat="1" x14ac:dyDescent="0.25">
      <c r="B49" s="117"/>
      <c r="C49" s="117"/>
      <c r="D49" s="117"/>
      <c r="E49" s="117"/>
      <c r="F49" s="117"/>
      <c r="G49" s="117"/>
      <c r="H49" s="181"/>
      <c r="I49" s="181"/>
      <c r="J49" s="117"/>
      <c r="K49" s="181"/>
      <c r="AC49" s="181"/>
    </row>
    <row r="50" spans="2:29" s="46" customFormat="1" x14ac:dyDescent="0.25">
      <c r="B50" s="117"/>
      <c r="C50" s="117"/>
      <c r="D50" s="117"/>
      <c r="E50" s="117"/>
      <c r="F50" s="117"/>
      <c r="G50" s="117"/>
      <c r="H50" s="181"/>
      <c r="I50" s="181"/>
      <c r="J50" s="117"/>
      <c r="K50" s="181"/>
      <c r="AC50" s="181"/>
    </row>
    <row r="51" spans="2:29" s="46" customFormat="1" x14ac:dyDescent="0.25">
      <c r="B51" s="117"/>
      <c r="C51" s="117"/>
      <c r="D51" s="117"/>
      <c r="E51" s="117"/>
      <c r="F51" s="117"/>
      <c r="G51" s="117"/>
      <c r="H51" s="181"/>
      <c r="I51" s="181"/>
      <c r="J51" s="117"/>
      <c r="K51" s="181"/>
      <c r="AC51" s="181"/>
    </row>
    <row r="52" spans="2:29" s="46" customFormat="1" x14ac:dyDescent="0.25">
      <c r="B52" s="117"/>
      <c r="C52" s="117"/>
      <c r="D52" s="117"/>
      <c r="E52" s="117"/>
      <c r="F52" s="117"/>
      <c r="G52" s="117"/>
      <c r="H52" s="181"/>
      <c r="I52" s="181"/>
      <c r="J52" s="117"/>
      <c r="K52" s="181"/>
      <c r="AC52" s="181"/>
    </row>
    <row r="53" spans="2:29" s="46" customFormat="1" x14ac:dyDescent="0.25">
      <c r="B53" s="117"/>
      <c r="C53" s="117"/>
      <c r="D53" s="117"/>
      <c r="E53" s="117"/>
      <c r="F53" s="117"/>
      <c r="G53" s="117"/>
      <c r="H53" s="181"/>
      <c r="I53" s="181"/>
      <c r="J53" s="117"/>
      <c r="K53" s="181"/>
      <c r="AC53" s="181"/>
    </row>
    <row r="54" spans="2:29" s="46" customFormat="1" x14ac:dyDescent="0.25">
      <c r="B54" s="117"/>
      <c r="C54" s="117"/>
      <c r="D54" s="117"/>
      <c r="E54" s="117"/>
      <c r="F54" s="117"/>
      <c r="G54" s="117"/>
      <c r="H54" s="181"/>
      <c r="I54" s="181"/>
      <c r="J54" s="117"/>
      <c r="K54" s="181"/>
      <c r="AC54" s="181"/>
    </row>
    <row r="55" spans="2:29" s="46" customFormat="1" x14ac:dyDescent="0.25">
      <c r="B55" s="117"/>
      <c r="C55" s="117"/>
      <c r="D55" s="117"/>
      <c r="E55" s="117"/>
      <c r="F55" s="117"/>
      <c r="G55" s="117"/>
      <c r="H55" s="181"/>
      <c r="I55" s="181"/>
      <c r="J55" s="117"/>
      <c r="K55" s="181"/>
      <c r="AC55" s="181"/>
    </row>
    <row r="56" spans="2:29" s="46" customFormat="1" x14ac:dyDescent="0.25">
      <c r="B56" s="117"/>
      <c r="C56" s="117"/>
      <c r="D56" s="117"/>
      <c r="E56" s="117"/>
      <c r="F56" s="117"/>
      <c r="G56" s="117"/>
      <c r="H56" s="181"/>
      <c r="I56" s="181"/>
      <c r="J56" s="117"/>
      <c r="K56" s="181"/>
      <c r="AC56" s="181"/>
    </row>
    <row r="57" spans="2:29" s="46" customFormat="1" x14ac:dyDescent="0.25">
      <c r="B57" s="117"/>
      <c r="C57" s="117"/>
      <c r="D57" s="117"/>
      <c r="E57" s="117"/>
      <c r="F57" s="117"/>
      <c r="G57" s="117"/>
      <c r="H57" s="181"/>
      <c r="I57" s="181"/>
      <c r="J57" s="117"/>
      <c r="K57" s="181"/>
      <c r="AC57" s="181"/>
    </row>
    <row r="58" spans="2:29" s="46" customFormat="1" x14ac:dyDescent="0.25">
      <c r="B58" s="117"/>
      <c r="C58" s="117"/>
      <c r="D58" s="117"/>
      <c r="E58" s="117"/>
      <c r="F58" s="117"/>
      <c r="G58" s="117"/>
      <c r="H58" s="181"/>
      <c r="I58" s="181"/>
      <c r="J58" s="117"/>
      <c r="K58" s="181"/>
      <c r="AC58" s="181"/>
    </row>
    <row r="59" spans="2:29" s="46" customFormat="1" x14ac:dyDescent="0.25">
      <c r="B59" s="117"/>
      <c r="C59" s="117"/>
      <c r="D59" s="117"/>
      <c r="E59" s="117"/>
      <c r="F59" s="117"/>
      <c r="G59" s="117"/>
      <c r="H59" s="181"/>
      <c r="I59" s="181"/>
      <c r="J59" s="117"/>
      <c r="K59" s="181"/>
      <c r="AC59" s="181"/>
    </row>
    <row r="60" spans="2:29" s="46" customFormat="1" x14ac:dyDescent="0.25">
      <c r="B60" s="117"/>
      <c r="C60" s="117"/>
      <c r="D60" s="117"/>
      <c r="E60" s="117"/>
      <c r="F60" s="117"/>
      <c r="G60" s="117"/>
      <c r="H60" s="181"/>
      <c r="I60" s="181"/>
      <c r="J60" s="117"/>
      <c r="K60" s="181"/>
      <c r="AC60" s="181"/>
    </row>
    <row r="61" spans="2:29" s="46" customFormat="1" x14ac:dyDescent="0.25">
      <c r="B61" s="117"/>
      <c r="C61" s="117"/>
      <c r="D61" s="117"/>
      <c r="E61" s="117"/>
      <c r="F61" s="117"/>
      <c r="G61" s="117"/>
      <c r="H61" s="181"/>
      <c r="I61" s="181"/>
      <c r="J61" s="117"/>
      <c r="K61" s="181"/>
      <c r="AC61" s="181"/>
    </row>
    <row r="62" spans="2:29" s="46" customFormat="1" x14ac:dyDescent="0.25">
      <c r="B62" s="117"/>
      <c r="C62" s="117"/>
      <c r="D62" s="117"/>
      <c r="E62" s="117"/>
      <c r="F62" s="117"/>
      <c r="G62" s="117"/>
      <c r="H62" s="181"/>
      <c r="I62" s="181"/>
      <c r="J62" s="117"/>
      <c r="K62" s="181"/>
      <c r="AC62" s="181"/>
    </row>
    <row r="63" spans="2:29" s="46" customFormat="1" x14ac:dyDescent="0.25">
      <c r="B63" s="117"/>
      <c r="C63" s="117"/>
      <c r="D63" s="117"/>
      <c r="E63" s="117"/>
      <c r="F63" s="117"/>
      <c r="G63" s="117"/>
      <c r="H63" s="181"/>
      <c r="I63" s="181"/>
      <c r="J63" s="117"/>
      <c r="K63" s="181"/>
      <c r="AC63" s="181"/>
    </row>
    <row r="64" spans="2:29" s="46" customFormat="1" x14ac:dyDescent="0.25">
      <c r="B64" s="117"/>
      <c r="C64" s="117"/>
      <c r="D64" s="117"/>
      <c r="E64" s="117"/>
      <c r="F64" s="117"/>
      <c r="G64" s="117"/>
      <c r="H64" s="181"/>
      <c r="I64" s="181"/>
      <c r="J64" s="117"/>
      <c r="K64" s="181"/>
      <c r="AC64" s="181"/>
    </row>
    <row r="65" spans="2:29" s="46" customFormat="1" x14ac:dyDescent="0.25">
      <c r="B65" s="117"/>
      <c r="C65" s="117"/>
      <c r="D65" s="117"/>
      <c r="E65" s="117"/>
      <c r="F65" s="117"/>
      <c r="G65" s="117"/>
      <c r="H65" s="181"/>
      <c r="I65" s="181"/>
      <c r="J65" s="117"/>
      <c r="K65" s="181"/>
      <c r="AC65" s="181"/>
    </row>
    <row r="66" spans="2:29" s="46" customFormat="1" x14ac:dyDescent="0.25">
      <c r="B66" s="117"/>
      <c r="C66" s="117"/>
      <c r="D66" s="117"/>
      <c r="E66" s="117"/>
      <c r="F66" s="117"/>
      <c r="G66" s="117"/>
      <c r="H66" s="181"/>
      <c r="I66" s="181"/>
      <c r="J66" s="117"/>
      <c r="K66" s="181"/>
      <c r="AC66" s="181"/>
    </row>
    <row r="67" spans="2:29" s="46" customFormat="1" x14ac:dyDescent="0.25">
      <c r="B67" s="117"/>
      <c r="C67" s="117"/>
      <c r="D67" s="117"/>
      <c r="E67" s="117"/>
      <c r="F67" s="117"/>
      <c r="G67" s="117"/>
      <c r="H67" s="181"/>
      <c r="I67" s="181"/>
      <c r="J67" s="117"/>
      <c r="K67" s="181"/>
      <c r="AC67" s="181"/>
    </row>
    <row r="68" spans="2:29" s="46" customFormat="1" x14ac:dyDescent="0.25">
      <c r="B68" s="117"/>
      <c r="C68" s="117"/>
      <c r="D68" s="117"/>
      <c r="E68" s="117"/>
      <c r="F68" s="117"/>
      <c r="G68" s="117"/>
      <c r="H68" s="181"/>
      <c r="I68" s="181"/>
      <c r="J68" s="117"/>
      <c r="K68" s="181"/>
      <c r="AC68" s="181"/>
    </row>
    <row r="69" spans="2:29" s="46" customFormat="1" x14ac:dyDescent="0.25">
      <c r="B69" s="117"/>
      <c r="C69" s="117"/>
      <c r="D69" s="117"/>
      <c r="E69" s="117"/>
      <c r="F69" s="117"/>
      <c r="G69" s="117"/>
      <c r="H69" s="181"/>
      <c r="I69" s="181"/>
      <c r="J69" s="117"/>
      <c r="K69" s="181"/>
      <c r="AC69" s="181"/>
    </row>
    <row r="70" spans="2:29" s="46" customFormat="1" x14ac:dyDescent="0.25">
      <c r="B70" s="117"/>
      <c r="C70" s="117"/>
      <c r="D70" s="117"/>
      <c r="E70" s="117"/>
      <c r="F70" s="117"/>
      <c r="G70" s="117"/>
      <c r="H70" s="181"/>
      <c r="I70" s="181"/>
      <c r="J70" s="117"/>
      <c r="K70" s="181"/>
      <c r="AC70" s="181"/>
    </row>
    <row r="71" spans="2:29" s="46" customFormat="1" x14ac:dyDescent="0.25">
      <c r="B71" s="117"/>
      <c r="C71" s="117"/>
      <c r="D71" s="117"/>
      <c r="E71" s="117"/>
      <c r="F71" s="117"/>
      <c r="G71" s="117"/>
      <c r="H71" s="181"/>
      <c r="I71" s="181"/>
      <c r="J71" s="117"/>
      <c r="K71" s="181"/>
      <c r="AC71" s="181"/>
    </row>
    <row r="72" spans="2:29" s="46" customFormat="1" x14ac:dyDescent="0.25">
      <c r="B72" s="117"/>
      <c r="C72" s="117"/>
      <c r="D72" s="117"/>
      <c r="E72" s="117"/>
      <c r="F72" s="117"/>
      <c r="G72" s="117"/>
      <c r="H72" s="181"/>
      <c r="I72" s="181"/>
      <c r="J72" s="117"/>
      <c r="K72" s="181"/>
      <c r="AC72" s="181"/>
    </row>
    <row r="73" spans="2:29" s="46" customFormat="1" x14ac:dyDescent="0.25">
      <c r="B73" s="117"/>
      <c r="C73" s="117"/>
      <c r="D73" s="117"/>
      <c r="E73" s="117"/>
      <c r="F73" s="117"/>
      <c r="G73" s="117"/>
      <c r="H73" s="181"/>
      <c r="I73" s="181"/>
      <c r="J73" s="117"/>
      <c r="K73" s="181"/>
      <c r="AC73" s="181"/>
    </row>
    <row r="74" spans="2:29" s="46" customFormat="1" x14ac:dyDescent="0.25">
      <c r="B74" s="117"/>
      <c r="C74" s="117"/>
      <c r="D74" s="117"/>
      <c r="E74" s="117"/>
      <c r="F74" s="117"/>
      <c r="G74" s="117"/>
      <c r="H74" s="181"/>
      <c r="I74" s="181"/>
      <c r="J74" s="117"/>
      <c r="K74" s="181"/>
      <c r="AC74" s="181"/>
    </row>
    <row r="75" spans="2:29" s="46" customFormat="1" x14ac:dyDescent="0.25">
      <c r="B75" s="117"/>
      <c r="C75" s="117"/>
      <c r="D75" s="117"/>
      <c r="E75" s="117"/>
      <c r="F75" s="117"/>
      <c r="G75" s="117"/>
      <c r="H75" s="181"/>
      <c r="I75" s="181"/>
      <c r="J75" s="117"/>
      <c r="K75" s="181"/>
      <c r="AC75" s="181"/>
    </row>
    <row r="76" spans="2:29" s="46" customFormat="1" x14ac:dyDescent="0.25">
      <c r="B76" s="117"/>
      <c r="C76" s="117"/>
      <c r="D76" s="117"/>
      <c r="E76" s="117"/>
      <c r="F76" s="117"/>
      <c r="G76" s="117"/>
      <c r="H76" s="181"/>
      <c r="I76" s="181"/>
      <c r="J76" s="117"/>
      <c r="K76" s="181"/>
      <c r="AC76" s="181"/>
    </row>
    <row r="77" spans="2:29" s="46" customFormat="1" x14ac:dyDescent="0.25">
      <c r="B77" s="117"/>
      <c r="C77" s="117"/>
      <c r="D77" s="117"/>
      <c r="E77" s="117"/>
      <c r="F77" s="117"/>
      <c r="G77" s="117"/>
      <c r="H77" s="181"/>
      <c r="I77" s="181"/>
      <c r="J77" s="117"/>
      <c r="K77" s="181"/>
      <c r="AC77" s="181"/>
    </row>
    <row r="78" spans="2:29" s="46" customFormat="1" x14ac:dyDescent="0.25">
      <c r="B78" s="117"/>
      <c r="C78" s="117"/>
      <c r="D78" s="117"/>
      <c r="E78" s="117"/>
      <c r="F78" s="117"/>
      <c r="G78" s="117"/>
      <c r="H78" s="181"/>
      <c r="I78" s="181"/>
      <c r="J78" s="117"/>
      <c r="K78" s="181"/>
      <c r="AC78" s="181"/>
    </row>
    <row r="79" spans="2:29" s="46" customFormat="1" x14ac:dyDescent="0.25">
      <c r="B79" s="117"/>
      <c r="C79" s="117"/>
      <c r="D79" s="117"/>
      <c r="E79" s="117"/>
      <c r="F79" s="117"/>
      <c r="G79" s="117"/>
      <c r="H79" s="181"/>
      <c r="I79" s="181"/>
      <c r="J79" s="117"/>
      <c r="K79" s="181"/>
      <c r="AC79" s="181"/>
    </row>
    <row r="80" spans="2:29" s="46" customFormat="1" x14ac:dyDescent="0.25">
      <c r="B80" s="117"/>
      <c r="C80" s="117"/>
      <c r="D80" s="117"/>
      <c r="E80" s="117"/>
      <c r="F80" s="117"/>
      <c r="G80" s="117"/>
      <c r="H80" s="181"/>
      <c r="I80" s="181"/>
      <c r="J80" s="117"/>
      <c r="K80" s="181"/>
      <c r="AC80" s="181"/>
    </row>
    <row r="81" spans="2:29" s="46" customFormat="1" x14ac:dyDescent="0.25">
      <c r="B81" s="117"/>
      <c r="C81" s="117"/>
      <c r="D81" s="117"/>
      <c r="E81" s="117"/>
      <c r="F81" s="117"/>
      <c r="G81" s="117"/>
      <c r="H81" s="181"/>
      <c r="I81" s="181"/>
      <c r="J81" s="117"/>
      <c r="K81" s="181"/>
      <c r="AC81" s="181"/>
    </row>
    <row r="82" spans="2:29" s="46" customFormat="1" x14ac:dyDescent="0.25">
      <c r="B82" s="117"/>
      <c r="C82" s="117"/>
      <c r="D82" s="117"/>
      <c r="E82" s="117"/>
      <c r="F82" s="117"/>
      <c r="G82" s="117"/>
      <c r="H82" s="181"/>
      <c r="I82" s="181"/>
      <c r="J82" s="117"/>
      <c r="K82" s="181"/>
      <c r="AC82" s="181"/>
    </row>
    <row r="83" spans="2:29" s="46" customFormat="1" x14ac:dyDescent="0.25">
      <c r="B83" s="117"/>
      <c r="C83" s="117"/>
      <c r="D83" s="117"/>
      <c r="E83" s="117"/>
      <c r="F83" s="117"/>
      <c r="G83" s="117"/>
      <c r="H83" s="181"/>
      <c r="I83" s="181"/>
      <c r="J83" s="117"/>
      <c r="K83" s="181"/>
      <c r="AC83" s="181"/>
    </row>
    <row r="84" spans="2:29" s="46" customFormat="1" x14ac:dyDescent="0.25">
      <c r="B84" s="117"/>
      <c r="C84" s="117"/>
      <c r="D84" s="117"/>
      <c r="E84" s="117"/>
      <c r="F84" s="117"/>
      <c r="G84" s="117"/>
      <c r="H84" s="181"/>
      <c r="I84" s="181"/>
      <c r="J84" s="117"/>
      <c r="K84" s="181"/>
      <c r="AC84" s="181"/>
    </row>
    <row r="85" spans="2:29" s="46" customFormat="1" x14ac:dyDescent="0.25">
      <c r="B85" s="117"/>
      <c r="C85" s="117"/>
      <c r="D85" s="117"/>
      <c r="E85" s="117"/>
      <c r="F85" s="117"/>
      <c r="G85" s="117"/>
      <c r="H85" s="181"/>
      <c r="I85" s="181"/>
      <c r="J85" s="117"/>
      <c r="K85" s="181"/>
      <c r="AC85" s="181"/>
    </row>
    <row r="86" spans="2:29" s="46" customFormat="1" x14ac:dyDescent="0.25">
      <c r="B86" s="117"/>
      <c r="C86" s="117"/>
      <c r="D86" s="117"/>
      <c r="E86" s="117"/>
      <c r="F86" s="117"/>
      <c r="G86" s="117"/>
      <c r="H86" s="181"/>
      <c r="I86" s="181"/>
      <c r="J86" s="117"/>
      <c r="K86" s="181"/>
      <c r="AC86" s="181"/>
    </row>
    <row r="87" spans="2:29" s="46" customFormat="1" x14ac:dyDescent="0.25">
      <c r="B87" s="117"/>
      <c r="C87" s="117"/>
      <c r="D87" s="117"/>
      <c r="E87" s="117"/>
      <c r="F87" s="117"/>
      <c r="G87" s="117"/>
      <c r="H87" s="181"/>
      <c r="I87" s="181"/>
      <c r="J87" s="117"/>
      <c r="K87" s="181"/>
      <c r="AC87" s="181"/>
    </row>
    <row r="88" spans="2:29" s="46" customFormat="1" x14ac:dyDescent="0.25">
      <c r="B88" s="117"/>
      <c r="C88" s="117"/>
      <c r="D88" s="117"/>
      <c r="E88" s="117"/>
      <c r="F88" s="117"/>
      <c r="G88" s="117"/>
      <c r="H88" s="181"/>
      <c r="I88" s="181"/>
      <c r="J88" s="117"/>
      <c r="K88" s="181"/>
      <c r="AC88" s="181"/>
    </row>
    <row r="89" spans="2:29" s="46" customFormat="1" x14ac:dyDescent="0.25">
      <c r="B89" s="117"/>
      <c r="C89" s="117"/>
      <c r="D89" s="117"/>
      <c r="E89" s="117"/>
      <c r="F89" s="117"/>
      <c r="G89" s="117"/>
      <c r="H89" s="181"/>
      <c r="I89" s="181"/>
      <c r="J89" s="117"/>
      <c r="K89" s="181"/>
      <c r="AC89" s="181"/>
    </row>
    <row r="90" spans="2:29" s="46" customFormat="1" x14ac:dyDescent="0.25">
      <c r="B90" s="117"/>
      <c r="C90" s="117"/>
      <c r="D90" s="117"/>
      <c r="E90" s="117"/>
      <c r="F90" s="117"/>
      <c r="G90" s="117"/>
      <c r="H90" s="181"/>
      <c r="I90" s="181"/>
      <c r="J90" s="117"/>
      <c r="K90" s="181"/>
      <c r="AC90" s="181"/>
    </row>
    <row r="91" spans="2:29" s="46" customFormat="1" x14ac:dyDescent="0.25">
      <c r="B91" s="117"/>
      <c r="C91" s="117"/>
      <c r="D91" s="117"/>
      <c r="E91" s="117"/>
      <c r="F91" s="117"/>
      <c r="G91" s="117"/>
      <c r="H91" s="181"/>
      <c r="I91" s="181"/>
      <c r="J91" s="117"/>
      <c r="K91" s="181"/>
      <c r="AC91" s="181"/>
    </row>
    <row r="92" spans="2:29" s="46" customFormat="1" x14ac:dyDescent="0.25">
      <c r="B92" s="117"/>
      <c r="C92" s="117"/>
      <c r="D92" s="117"/>
      <c r="E92" s="117"/>
      <c r="F92" s="117"/>
      <c r="G92" s="117"/>
      <c r="H92" s="181"/>
      <c r="I92" s="181"/>
      <c r="J92" s="117"/>
      <c r="K92" s="181"/>
      <c r="AC92" s="181"/>
    </row>
    <row r="93" spans="2:29" s="46" customFormat="1" x14ac:dyDescent="0.25">
      <c r="B93" s="117"/>
      <c r="C93" s="117"/>
      <c r="D93" s="117"/>
      <c r="E93" s="117"/>
      <c r="F93" s="117"/>
      <c r="G93" s="117"/>
      <c r="H93" s="181"/>
      <c r="I93" s="181"/>
      <c r="J93" s="117"/>
      <c r="K93" s="181"/>
      <c r="AC93" s="181"/>
    </row>
    <row r="94" spans="2:29" s="46" customFormat="1" x14ac:dyDescent="0.25">
      <c r="B94" s="117"/>
      <c r="C94" s="117"/>
      <c r="D94" s="117"/>
      <c r="E94" s="117"/>
      <c r="F94" s="117"/>
      <c r="G94" s="117"/>
      <c r="H94" s="181"/>
      <c r="I94" s="181"/>
      <c r="J94" s="117"/>
      <c r="K94" s="181"/>
      <c r="AC94" s="181"/>
    </row>
    <row r="95" spans="2:29" s="46" customFormat="1" x14ac:dyDescent="0.25">
      <c r="B95" s="117"/>
      <c r="C95" s="117"/>
      <c r="D95" s="117"/>
      <c r="E95" s="117"/>
      <c r="F95" s="117"/>
      <c r="G95" s="117"/>
      <c r="H95" s="181"/>
      <c r="I95" s="181"/>
      <c r="J95" s="117"/>
      <c r="K95" s="181"/>
      <c r="AC95" s="181"/>
    </row>
    <row r="96" spans="2:29" s="46" customFormat="1" x14ac:dyDescent="0.25">
      <c r="B96" s="117"/>
      <c r="C96" s="117"/>
      <c r="D96" s="117"/>
      <c r="E96" s="117"/>
      <c r="F96" s="117"/>
      <c r="G96" s="117"/>
      <c r="H96" s="181"/>
      <c r="I96" s="181"/>
      <c r="J96" s="117"/>
      <c r="K96" s="181"/>
      <c r="AC96" s="181"/>
    </row>
    <row r="97" spans="2:29" s="46" customFormat="1" x14ac:dyDescent="0.25">
      <c r="B97" s="117"/>
      <c r="C97" s="117"/>
      <c r="D97" s="117"/>
      <c r="E97" s="117"/>
      <c r="F97" s="117"/>
      <c r="G97" s="117"/>
      <c r="H97" s="181"/>
      <c r="I97" s="181"/>
      <c r="J97" s="117"/>
      <c r="K97" s="181"/>
      <c r="AC97" s="181"/>
    </row>
    <row r="98" spans="2:29" s="46" customFormat="1" x14ac:dyDescent="0.25">
      <c r="B98" s="117"/>
      <c r="C98" s="117"/>
      <c r="D98" s="117"/>
      <c r="E98" s="117"/>
      <c r="F98" s="117"/>
      <c r="G98" s="117"/>
      <c r="H98" s="181"/>
      <c r="I98" s="181"/>
      <c r="J98" s="117"/>
      <c r="K98" s="181"/>
      <c r="AC98" s="181"/>
    </row>
    <row r="99" spans="2:29" s="46" customFormat="1" x14ac:dyDescent="0.25">
      <c r="B99" s="117"/>
      <c r="C99" s="117"/>
      <c r="D99" s="117"/>
      <c r="E99" s="117"/>
      <c r="F99" s="117"/>
      <c r="G99" s="117"/>
      <c r="H99" s="181"/>
      <c r="I99" s="181"/>
      <c r="J99" s="117"/>
      <c r="K99" s="181"/>
      <c r="AC99" s="181"/>
    </row>
    <row r="100" spans="2:29" s="46" customFormat="1" x14ac:dyDescent="0.25">
      <c r="B100" s="117"/>
      <c r="C100" s="117"/>
      <c r="D100" s="117"/>
      <c r="E100" s="117"/>
      <c r="F100" s="117"/>
      <c r="G100" s="117"/>
      <c r="H100" s="181"/>
      <c r="I100" s="181"/>
      <c r="J100" s="117"/>
      <c r="K100" s="181"/>
      <c r="AC100" s="181"/>
    </row>
    <row r="101" spans="2:29" s="46" customFormat="1" x14ac:dyDescent="0.25">
      <c r="B101" s="117"/>
      <c r="C101" s="117"/>
      <c r="D101" s="117"/>
      <c r="E101" s="117"/>
      <c r="F101" s="117"/>
      <c r="G101" s="117"/>
      <c r="H101" s="181"/>
      <c r="I101" s="181"/>
      <c r="J101" s="117"/>
      <c r="K101" s="181"/>
      <c r="AC101" s="181"/>
    </row>
    <row r="102" spans="2:29" s="46" customFormat="1" x14ac:dyDescent="0.25">
      <c r="B102" s="117"/>
      <c r="C102" s="117"/>
      <c r="D102" s="117"/>
      <c r="E102" s="117"/>
      <c r="F102" s="117"/>
      <c r="G102" s="117"/>
      <c r="H102" s="181"/>
      <c r="I102" s="181"/>
      <c r="J102" s="117"/>
      <c r="K102" s="181"/>
      <c r="AC102" s="181"/>
    </row>
    <row r="103" spans="2:29" s="46" customFormat="1" x14ac:dyDescent="0.25">
      <c r="B103" s="117"/>
      <c r="C103" s="117"/>
      <c r="D103" s="117"/>
      <c r="E103" s="117"/>
      <c r="F103" s="117"/>
      <c r="G103" s="117"/>
      <c r="H103" s="181"/>
      <c r="I103" s="181"/>
      <c r="J103" s="117"/>
      <c r="K103" s="181"/>
      <c r="AC103" s="181"/>
    </row>
    <row r="104" spans="2:29" s="46" customFormat="1" x14ac:dyDescent="0.25">
      <c r="B104" s="117"/>
      <c r="C104" s="117"/>
      <c r="D104" s="117"/>
      <c r="E104" s="117"/>
      <c r="F104" s="117"/>
      <c r="G104" s="117"/>
      <c r="H104" s="181"/>
      <c r="I104" s="181"/>
      <c r="J104" s="117"/>
      <c r="K104" s="181"/>
      <c r="AC104" s="181"/>
    </row>
    <row r="105" spans="2:29" s="46" customFormat="1" x14ac:dyDescent="0.25">
      <c r="B105" s="117"/>
      <c r="C105" s="117"/>
      <c r="D105" s="117"/>
      <c r="E105" s="117"/>
      <c r="F105" s="117"/>
      <c r="G105" s="117"/>
      <c r="H105" s="181"/>
      <c r="I105" s="181"/>
      <c r="J105" s="117"/>
      <c r="K105" s="181"/>
      <c r="AC105" s="181"/>
    </row>
    <row r="106" spans="2:29" s="46" customFormat="1" x14ac:dyDescent="0.25">
      <c r="B106" s="117"/>
      <c r="C106" s="117"/>
      <c r="D106" s="117"/>
      <c r="E106" s="117"/>
      <c r="F106" s="117"/>
      <c r="G106" s="117"/>
      <c r="H106" s="181"/>
      <c r="I106" s="181"/>
      <c r="J106" s="117"/>
      <c r="K106" s="181"/>
      <c r="AC106" s="181"/>
    </row>
    <row r="107" spans="2:29" s="46" customFormat="1" x14ac:dyDescent="0.25">
      <c r="B107" s="117"/>
      <c r="C107" s="117"/>
      <c r="D107" s="117"/>
      <c r="E107" s="117"/>
      <c r="F107" s="117"/>
      <c r="G107" s="117"/>
      <c r="H107" s="181"/>
      <c r="I107" s="181"/>
      <c r="J107" s="117"/>
      <c r="K107" s="181"/>
      <c r="AC107" s="181"/>
    </row>
    <row r="108" spans="2:29" s="46" customFormat="1" x14ac:dyDescent="0.25">
      <c r="B108" s="117"/>
      <c r="C108" s="117"/>
      <c r="D108" s="117"/>
      <c r="E108" s="117"/>
      <c r="F108" s="117"/>
      <c r="G108" s="117"/>
      <c r="H108" s="181"/>
      <c r="I108" s="181"/>
      <c r="J108" s="117"/>
      <c r="K108" s="181"/>
      <c r="AC108" s="181"/>
    </row>
    <row r="109" spans="2:29" s="46" customFormat="1" x14ac:dyDescent="0.25">
      <c r="B109" s="117"/>
      <c r="C109" s="117"/>
      <c r="D109" s="117"/>
      <c r="E109" s="117"/>
      <c r="F109" s="117"/>
      <c r="G109" s="117"/>
      <c r="H109" s="181"/>
      <c r="I109" s="181"/>
      <c r="J109" s="117"/>
      <c r="K109" s="181"/>
      <c r="AC109" s="181"/>
    </row>
    <row r="110" spans="2:29" s="46" customFormat="1" x14ac:dyDescent="0.25">
      <c r="B110" s="117"/>
      <c r="C110" s="117"/>
      <c r="D110" s="117"/>
      <c r="E110" s="117"/>
      <c r="F110" s="117"/>
      <c r="G110" s="117"/>
      <c r="H110" s="181"/>
      <c r="I110" s="181"/>
      <c r="J110" s="117"/>
      <c r="K110" s="181"/>
      <c r="AC110" s="181"/>
    </row>
    <row r="111" spans="2:29" s="46" customFormat="1" x14ac:dyDescent="0.25">
      <c r="B111" s="117"/>
      <c r="C111" s="117"/>
      <c r="D111" s="117"/>
      <c r="E111" s="117"/>
      <c r="F111" s="117"/>
      <c r="G111" s="117"/>
      <c r="H111" s="181"/>
      <c r="I111" s="181"/>
      <c r="J111" s="117"/>
      <c r="K111" s="181"/>
      <c r="AC111" s="181"/>
    </row>
    <row r="112" spans="2:29" s="46" customFormat="1" x14ac:dyDescent="0.25">
      <c r="B112" s="117"/>
      <c r="C112" s="117"/>
      <c r="D112" s="117"/>
      <c r="E112" s="117"/>
      <c r="F112" s="117"/>
      <c r="G112" s="117"/>
      <c r="H112" s="181"/>
      <c r="I112" s="181"/>
      <c r="J112" s="117"/>
      <c r="K112" s="181"/>
      <c r="AC112" s="181"/>
    </row>
    <row r="113" spans="2:29" s="46" customFormat="1" x14ac:dyDescent="0.25">
      <c r="B113" s="117"/>
      <c r="C113" s="117"/>
      <c r="D113" s="117"/>
      <c r="E113" s="117"/>
      <c r="F113" s="117"/>
      <c r="G113" s="117"/>
      <c r="H113" s="181"/>
      <c r="I113" s="181"/>
      <c r="J113" s="117"/>
      <c r="K113" s="181"/>
      <c r="AC113" s="181"/>
    </row>
    <row r="114" spans="2:29" s="46" customFormat="1" x14ac:dyDescent="0.25">
      <c r="B114" s="117"/>
      <c r="C114" s="117"/>
      <c r="D114" s="117"/>
      <c r="E114" s="117"/>
      <c r="F114" s="117"/>
      <c r="G114" s="117"/>
      <c r="H114" s="181"/>
      <c r="I114" s="181"/>
      <c r="J114" s="117"/>
      <c r="K114" s="181"/>
      <c r="AC114" s="181"/>
    </row>
    <row r="115" spans="2:29" s="46" customFormat="1" x14ac:dyDescent="0.25">
      <c r="B115" s="117"/>
      <c r="C115" s="117"/>
      <c r="D115" s="117"/>
      <c r="E115" s="117"/>
      <c r="F115" s="117"/>
      <c r="G115" s="117"/>
      <c r="H115" s="181"/>
      <c r="I115" s="181"/>
      <c r="J115" s="117"/>
      <c r="K115" s="181"/>
      <c r="AC115" s="181"/>
    </row>
    <row r="116" spans="2:29" s="46" customFormat="1" x14ac:dyDescent="0.25">
      <c r="B116" s="117"/>
      <c r="C116" s="117"/>
      <c r="D116" s="117"/>
      <c r="E116" s="117"/>
      <c r="F116" s="117"/>
      <c r="G116" s="117"/>
      <c r="H116" s="181"/>
      <c r="I116" s="181"/>
      <c r="J116" s="117"/>
      <c r="K116" s="181"/>
      <c r="AC116" s="181"/>
    </row>
    <row r="117" spans="2:29" s="46" customFormat="1" x14ac:dyDescent="0.25">
      <c r="B117" s="117"/>
      <c r="C117" s="117"/>
      <c r="D117" s="117"/>
      <c r="E117" s="117"/>
      <c r="F117" s="117"/>
      <c r="G117" s="117"/>
      <c r="H117" s="181"/>
      <c r="I117" s="181"/>
      <c r="J117" s="117"/>
      <c r="K117" s="181"/>
      <c r="AC117" s="181"/>
    </row>
    <row r="118" spans="2:29" s="46" customFormat="1" x14ac:dyDescent="0.25">
      <c r="B118" s="117"/>
      <c r="C118" s="117"/>
      <c r="D118" s="117"/>
      <c r="E118" s="117"/>
      <c r="F118" s="117"/>
      <c r="G118" s="117"/>
      <c r="H118" s="181"/>
      <c r="I118" s="181"/>
      <c r="J118" s="117"/>
      <c r="K118" s="181"/>
      <c r="AC118" s="181"/>
    </row>
    <row r="119" spans="2:29" s="46" customFormat="1" x14ac:dyDescent="0.25">
      <c r="B119" s="117"/>
      <c r="C119" s="117"/>
      <c r="D119" s="117"/>
      <c r="E119" s="117"/>
      <c r="F119" s="117"/>
      <c r="G119" s="117"/>
      <c r="H119" s="181"/>
      <c r="I119" s="181"/>
      <c r="J119" s="117"/>
      <c r="K119" s="181"/>
      <c r="AC119" s="181"/>
    </row>
    <row r="120" spans="2:29" s="46" customFormat="1" x14ac:dyDescent="0.25">
      <c r="B120" s="117"/>
      <c r="C120" s="117"/>
      <c r="D120" s="117"/>
      <c r="E120" s="117"/>
      <c r="F120" s="117"/>
      <c r="G120" s="117"/>
      <c r="H120" s="181"/>
      <c r="I120" s="181"/>
      <c r="J120" s="117"/>
      <c r="K120" s="181"/>
      <c r="AC120" s="181"/>
    </row>
    <row r="121" spans="2:29" s="46" customFormat="1" x14ac:dyDescent="0.25">
      <c r="B121" s="117"/>
      <c r="C121" s="117"/>
      <c r="D121" s="117"/>
      <c r="E121" s="117"/>
      <c r="F121" s="117"/>
      <c r="G121" s="117"/>
      <c r="H121" s="181"/>
      <c r="I121" s="181"/>
      <c r="J121" s="117"/>
      <c r="K121" s="181"/>
      <c r="AC121" s="181"/>
    </row>
    <row r="122" spans="2:29" s="46" customFormat="1" x14ac:dyDescent="0.25">
      <c r="B122" s="117"/>
      <c r="C122" s="117"/>
      <c r="D122" s="117"/>
      <c r="E122" s="117"/>
      <c r="F122" s="117"/>
      <c r="G122" s="117"/>
      <c r="H122" s="181"/>
      <c r="I122" s="181"/>
      <c r="J122" s="117"/>
      <c r="K122" s="181"/>
      <c r="AC122" s="181"/>
    </row>
    <row r="123" spans="2:29" s="46" customFormat="1" x14ac:dyDescent="0.25">
      <c r="B123" s="117"/>
      <c r="C123" s="117"/>
      <c r="D123" s="117"/>
      <c r="E123" s="117"/>
      <c r="F123" s="117"/>
      <c r="G123" s="117"/>
      <c r="H123" s="181"/>
      <c r="I123" s="181"/>
      <c r="J123" s="117"/>
      <c r="K123" s="181"/>
      <c r="AC123" s="181"/>
    </row>
    <row r="124" spans="2:29" s="46" customFormat="1" x14ac:dyDescent="0.25">
      <c r="B124" s="117"/>
      <c r="C124" s="117"/>
      <c r="D124" s="117"/>
      <c r="E124" s="117"/>
      <c r="F124" s="117"/>
      <c r="G124" s="117"/>
      <c r="H124" s="181"/>
      <c r="I124" s="181"/>
      <c r="J124" s="117"/>
      <c r="K124" s="181"/>
      <c r="AC124" s="181"/>
    </row>
    <row r="125" spans="2:29" s="46" customFormat="1" x14ac:dyDescent="0.25">
      <c r="B125" s="117"/>
      <c r="C125" s="117"/>
      <c r="D125" s="117"/>
      <c r="E125" s="117"/>
      <c r="F125" s="117"/>
      <c r="G125" s="117"/>
      <c r="H125" s="181"/>
      <c r="I125" s="181"/>
      <c r="J125" s="117"/>
      <c r="K125" s="181"/>
      <c r="AC125" s="181"/>
    </row>
    <row r="126" spans="2:29" s="46" customFormat="1" x14ac:dyDescent="0.25">
      <c r="B126" s="117"/>
      <c r="C126" s="117"/>
      <c r="D126" s="117"/>
      <c r="E126" s="117"/>
      <c r="F126" s="117"/>
      <c r="G126" s="117"/>
      <c r="H126" s="181"/>
      <c r="I126" s="181"/>
      <c r="J126" s="117"/>
      <c r="K126" s="181"/>
      <c r="AC126" s="181"/>
    </row>
    <row r="127" spans="2:29" s="46" customFormat="1" x14ac:dyDescent="0.25">
      <c r="B127" s="117"/>
      <c r="C127" s="117"/>
      <c r="D127" s="117"/>
      <c r="E127" s="117"/>
      <c r="F127" s="117"/>
      <c r="G127" s="117"/>
      <c r="H127" s="181"/>
      <c r="I127" s="181"/>
      <c r="J127" s="117"/>
      <c r="K127" s="181"/>
      <c r="AC127" s="181"/>
    </row>
    <row r="128" spans="2:29" s="46" customFormat="1" x14ac:dyDescent="0.25">
      <c r="B128" s="117"/>
      <c r="C128" s="117"/>
      <c r="D128" s="117"/>
      <c r="E128" s="117"/>
      <c r="F128" s="117"/>
      <c r="G128" s="117"/>
      <c r="H128" s="181"/>
      <c r="I128" s="181"/>
      <c r="J128" s="117"/>
      <c r="K128" s="181"/>
      <c r="AC128" s="181"/>
    </row>
    <row r="129" spans="2:29" s="46" customFormat="1" x14ac:dyDescent="0.25">
      <c r="B129" s="117"/>
      <c r="C129" s="117"/>
      <c r="D129" s="117"/>
      <c r="E129" s="117"/>
      <c r="F129" s="117"/>
      <c r="G129" s="117"/>
      <c r="H129" s="181"/>
      <c r="I129" s="181"/>
      <c r="J129" s="117"/>
      <c r="K129" s="181"/>
      <c r="AC129" s="181"/>
    </row>
    <row r="130" spans="2:29" s="46" customFormat="1" x14ac:dyDescent="0.25">
      <c r="B130" s="117"/>
      <c r="C130" s="117"/>
      <c r="D130" s="117"/>
      <c r="E130" s="117"/>
      <c r="F130" s="117"/>
      <c r="G130" s="117"/>
      <c r="H130" s="181"/>
      <c r="I130" s="181"/>
      <c r="J130" s="117"/>
      <c r="K130" s="181"/>
      <c r="AC130" s="181"/>
    </row>
    <row r="131" spans="2:29" s="46" customFormat="1" x14ac:dyDescent="0.25">
      <c r="B131" s="117"/>
      <c r="C131" s="117"/>
      <c r="D131" s="117"/>
      <c r="E131" s="117"/>
      <c r="F131" s="117"/>
      <c r="G131" s="117"/>
      <c r="H131" s="181"/>
      <c r="I131" s="181"/>
      <c r="J131" s="117"/>
      <c r="K131" s="181"/>
      <c r="AC131" s="181"/>
    </row>
    <row r="132" spans="2:29" s="46" customFormat="1" x14ac:dyDescent="0.25">
      <c r="B132" s="117"/>
      <c r="C132" s="117"/>
      <c r="D132" s="117"/>
      <c r="E132" s="117"/>
      <c r="F132" s="117"/>
      <c r="G132" s="117"/>
      <c r="H132" s="181"/>
      <c r="I132" s="181"/>
      <c r="J132" s="117"/>
      <c r="K132" s="181"/>
      <c r="AC132" s="181"/>
    </row>
    <row r="133" spans="2:29" s="46" customFormat="1" x14ac:dyDescent="0.25">
      <c r="B133" s="117"/>
      <c r="C133" s="117"/>
      <c r="D133" s="117"/>
      <c r="E133" s="117"/>
      <c r="F133" s="117"/>
      <c r="G133" s="117"/>
      <c r="H133" s="181"/>
      <c r="I133" s="181"/>
      <c r="J133" s="117"/>
      <c r="K133" s="181"/>
      <c r="AC133" s="181"/>
    </row>
    <row r="134" spans="2:29" s="46" customFormat="1" x14ac:dyDescent="0.25">
      <c r="B134" s="117"/>
      <c r="C134" s="117"/>
      <c r="D134" s="117"/>
      <c r="E134" s="117"/>
      <c r="F134" s="117"/>
      <c r="G134" s="117"/>
      <c r="H134" s="181"/>
      <c r="I134" s="181"/>
      <c r="J134" s="117"/>
      <c r="K134" s="181"/>
      <c r="AC134" s="181"/>
    </row>
    <row r="135" spans="2:29" s="46" customFormat="1" x14ac:dyDescent="0.25">
      <c r="B135" s="117"/>
      <c r="C135" s="117"/>
      <c r="D135" s="117"/>
      <c r="E135" s="117"/>
      <c r="F135" s="117"/>
      <c r="G135" s="117"/>
      <c r="H135" s="181"/>
      <c r="I135" s="181"/>
      <c r="J135" s="117"/>
      <c r="K135" s="181"/>
      <c r="AC135" s="181"/>
    </row>
    <row r="136" spans="2:29" s="46" customFormat="1" x14ac:dyDescent="0.25">
      <c r="B136" s="117"/>
      <c r="C136" s="117"/>
      <c r="D136" s="117"/>
      <c r="E136" s="117"/>
      <c r="F136" s="117"/>
      <c r="G136" s="117"/>
      <c r="H136" s="181"/>
      <c r="I136" s="181"/>
      <c r="J136" s="117"/>
      <c r="K136" s="181"/>
      <c r="AC136" s="181"/>
    </row>
    <row r="137" spans="2:29" s="46" customFormat="1" x14ac:dyDescent="0.25">
      <c r="B137" s="117"/>
      <c r="C137" s="117"/>
      <c r="D137" s="117"/>
      <c r="E137" s="117"/>
      <c r="F137" s="117"/>
      <c r="G137" s="117"/>
      <c r="H137" s="181"/>
      <c r="I137" s="181"/>
      <c r="J137" s="117"/>
      <c r="K137" s="181"/>
      <c r="AC137" s="181"/>
    </row>
    <row r="138" spans="2:29" s="46" customFormat="1" x14ac:dyDescent="0.25">
      <c r="B138" s="117"/>
      <c r="C138" s="117"/>
      <c r="D138" s="117"/>
      <c r="E138" s="117"/>
      <c r="F138" s="117"/>
      <c r="G138" s="117"/>
      <c r="H138" s="181"/>
      <c r="I138" s="181"/>
      <c r="J138" s="117"/>
      <c r="K138" s="181"/>
      <c r="AC138" s="181"/>
    </row>
    <row r="139" spans="2:29" s="46" customFormat="1" x14ac:dyDescent="0.25">
      <c r="B139" s="117"/>
      <c r="C139" s="117"/>
      <c r="D139" s="117"/>
      <c r="E139" s="117"/>
      <c r="F139" s="117"/>
      <c r="G139" s="117"/>
      <c r="H139" s="181"/>
      <c r="I139" s="181"/>
      <c r="J139" s="117"/>
      <c r="K139" s="181"/>
      <c r="AC139" s="181"/>
    </row>
    <row r="140" spans="2:29" s="46" customFormat="1" x14ac:dyDescent="0.25">
      <c r="B140" s="117"/>
      <c r="C140" s="117"/>
      <c r="D140" s="117"/>
      <c r="E140" s="117"/>
      <c r="F140" s="117"/>
      <c r="G140" s="117"/>
      <c r="H140" s="181"/>
      <c r="I140" s="181"/>
      <c r="J140" s="117"/>
      <c r="K140" s="181"/>
      <c r="AC140" s="181"/>
    </row>
    <row r="141" spans="2:29" s="46" customFormat="1" x14ac:dyDescent="0.25">
      <c r="B141" s="117"/>
      <c r="C141" s="117"/>
      <c r="D141" s="117"/>
      <c r="E141" s="117"/>
      <c r="F141" s="117"/>
      <c r="G141" s="117"/>
      <c r="H141" s="181"/>
      <c r="I141" s="181"/>
      <c r="J141" s="117"/>
      <c r="K141" s="181"/>
      <c r="AC141" s="181"/>
    </row>
    <row r="142" spans="2:29" s="46" customFormat="1" x14ac:dyDescent="0.25">
      <c r="B142" s="117"/>
      <c r="C142" s="117"/>
      <c r="D142" s="117"/>
      <c r="E142" s="117"/>
      <c r="F142" s="117"/>
      <c r="G142" s="117"/>
      <c r="H142" s="181"/>
      <c r="I142" s="181"/>
      <c r="J142" s="117"/>
      <c r="K142" s="181"/>
      <c r="AC142" s="181"/>
    </row>
    <row r="143" spans="2:29" s="46" customFormat="1" x14ac:dyDescent="0.25">
      <c r="B143" s="117"/>
      <c r="C143" s="117"/>
      <c r="D143" s="117"/>
      <c r="E143" s="117"/>
      <c r="F143" s="117"/>
      <c r="G143" s="117"/>
      <c r="H143" s="181"/>
      <c r="I143" s="181"/>
      <c r="J143" s="117"/>
      <c r="K143" s="181"/>
      <c r="AC143" s="181"/>
    </row>
    <row r="144" spans="2:29" s="46" customFormat="1" x14ac:dyDescent="0.25">
      <c r="B144" s="117"/>
      <c r="C144" s="117"/>
      <c r="D144" s="117"/>
      <c r="E144" s="117"/>
      <c r="F144" s="117"/>
      <c r="G144" s="117"/>
      <c r="H144" s="181"/>
      <c r="I144" s="181"/>
      <c r="J144" s="117"/>
      <c r="K144" s="181"/>
      <c r="AC144" s="181"/>
    </row>
    <row r="145" spans="2:29" s="46" customFormat="1" x14ac:dyDescent="0.25">
      <c r="B145" s="117"/>
      <c r="C145" s="117"/>
      <c r="D145" s="117"/>
      <c r="E145" s="117"/>
      <c r="F145" s="117"/>
      <c r="G145" s="117"/>
      <c r="H145" s="181"/>
      <c r="I145" s="181"/>
      <c r="J145" s="117"/>
      <c r="K145" s="181"/>
      <c r="AC145" s="181"/>
    </row>
    <row r="146" spans="2:29" s="46" customFormat="1" x14ac:dyDescent="0.25">
      <c r="B146" s="117"/>
      <c r="C146" s="117"/>
      <c r="D146" s="117"/>
      <c r="E146" s="117"/>
      <c r="F146" s="117"/>
      <c r="G146" s="117"/>
      <c r="H146" s="181"/>
      <c r="I146" s="181"/>
      <c r="J146" s="117"/>
      <c r="K146" s="181"/>
      <c r="AC146" s="181"/>
    </row>
    <row r="147" spans="2:29" s="46" customFormat="1" x14ac:dyDescent="0.25">
      <c r="B147" s="117"/>
      <c r="C147" s="117"/>
      <c r="D147" s="117"/>
      <c r="E147" s="117"/>
      <c r="F147" s="117"/>
      <c r="G147" s="117"/>
      <c r="H147" s="181"/>
      <c r="I147" s="181"/>
      <c r="J147" s="117"/>
      <c r="K147" s="181"/>
      <c r="AC147" s="181"/>
    </row>
    <row r="148" spans="2:29" s="46" customFormat="1" x14ac:dyDescent="0.25">
      <c r="B148" s="117"/>
      <c r="C148" s="117"/>
      <c r="D148" s="117"/>
      <c r="E148" s="117"/>
      <c r="F148" s="117"/>
      <c r="G148" s="117"/>
      <c r="H148" s="181"/>
      <c r="I148" s="181"/>
      <c r="J148" s="117"/>
      <c r="K148" s="181"/>
      <c r="AC148" s="181"/>
    </row>
    <row r="149" spans="2:29" s="46" customFormat="1" x14ac:dyDescent="0.25">
      <c r="B149" s="117"/>
      <c r="C149" s="117"/>
      <c r="D149" s="117"/>
      <c r="E149" s="117"/>
      <c r="F149" s="117"/>
      <c r="G149" s="117"/>
      <c r="H149" s="181"/>
      <c r="I149" s="181"/>
      <c r="J149" s="117"/>
      <c r="K149" s="181"/>
      <c r="AC149" s="181"/>
    </row>
    <row r="150" spans="2:29" s="46" customFormat="1" x14ac:dyDescent="0.25">
      <c r="B150" s="117"/>
      <c r="C150" s="117"/>
      <c r="D150" s="117"/>
      <c r="E150" s="117"/>
      <c r="F150" s="117"/>
      <c r="G150" s="117"/>
      <c r="H150" s="181"/>
      <c r="I150" s="181"/>
      <c r="J150" s="117"/>
      <c r="K150" s="181"/>
      <c r="AC150" s="181"/>
    </row>
    <row r="151" spans="2:29" s="46" customFormat="1" x14ac:dyDescent="0.25">
      <c r="B151" s="117"/>
      <c r="C151" s="117"/>
      <c r="D151" s="117"/>
      <c r="E151" s="117"/>
      <c r="F151" s="117"/>
      <c r="G151" s="117"/>
      <c r="H151" s="181"/>
      <c r="I151" s="181"/>
      <c r="J151" s="117"/>
      <c r="K151" s="181"/>
      <c r="AC151" s="181"/>
    </row>
    <row r="152" spans="2:29" s="46" customFormat="1" x14ac:dyDescent="0.25">
      <c r="B152" s="117"/>
      <c r="C152" s="117"/>
      <c r="D152" s="117"/>
      <c r="E152" s="117"/>
      <c r="F152" s="117"/>
      <c r="G152" s="117"/>
      <c r="H152" s="181"/>
      <c r="I152" s="181"/>
      <c r="J152" s="117"/>
      <c r="K152" s="181"/>
      <c r="AC152" s="181"/>
    </row>
    <row r="153" spans="2:29" s="46" customFormat="1" x14ac:dyDescent="0.25">
      <c r="B153" s="117"/>
      <c r="C153" s="117"/>
      <c r="D153" s="117"/>
      <c r="E153" s="117"/>
      <c r="F153" s="117"/>
      <c r="G153" s="117"/>
      <c r="H153" s="181"/>
      <c r="I153" s="181"/>
      <c r="J153" s="117"/>
      <c r="K153" s="181"/>
      <c r="AC153" s="181"/>
    </row>
    <row r="154" spans="2:29" s="46" customFormat="1" x14ac:dyDescent="0.25">
      <c r="B154" s="117"/>
      <c r="C154" s="117"/>
      <c r="D154" s="117"/>
      <c r="E154" s="117"/>
      <c r="F154" s="117"/>
      <c r="G154" s="117"/>
      <c r="H154" s="181"/>
      <c r="I154" s="181"/>
      <c r="J154" s="117"/>
      <c r="K154" s="181"/>
      <c r="AC154" s="181"/>
    </row>
    <row r="155" spans="2:29" s="46" customFormat="1" x14ac:dyDescent="0.25">
      <c r="B155" s="117"/>
      <c r="C155" s="117"/>
      <c r="D155" s="117"/>
      <c r="E155" s="117"/>
      <c r="F155" s="117"/>
      <c r="G155" s="117"/>
      <c r="H155" s="181"/>
      <c r="I155" s="181"/>
      <c r="J155" s="117"/>
      <c r="K155" s="181"/>
      <c r="AC155" s="181"/>
    </row>
    <row r="156" spans="2:29" s="46" customFormat="1" x14ac:dyDescent="0.25">
      <c r="B156" s="117"/>
      <c r="C156" s="117"/>
      <c r="D156" s="117"/>
      <c r="E156" s="117"/>
      <c r="F156" s="117"/>
      <c r="G156" s="117"/>
      <c r="H156" s="181"/>
      <c r="I156" s="181"/>
      <c r="J156" s="117"/>
      <c r="K156" s="181"/>
      <c r="AC156" s="181"/>
    </row>
    <row r="157" spans="2:29" s="46" customFormat="1" x14ac:dyDescent="0.25">
      <c r="B157" s="117"/>
      <c r="C157" s="117"/>
      <c r="D157" s="117"/>
      <c r="E157" s="117"/>
      <c r="F157" s="117"/>
      <c r="G157" s="117"/>
      <c r="H157" s="181"/>
      <c r="I157" s="181"/>
      <c r="J157" s="117"/>
      <c r="K157" s="181"/>
      <c r="AC157" s="181"/>
    </row>
    <row r="158" spans="2:29" s="46" customFormat="1" x14ac:dyDescent="0.25">
      <c r="B158" s="117"/>
      <c r="C158" s="117"/>
      <c r="D158" s="117"/>
      <c r="E158" s="117"/>
      <c r="F158" s="117"/>
      <c r="G158" s="117"/>
      <c r="H158" s="181"/>
      <c r="I158" s="181"/>
      <c r="J158" s="117"/>
      <c r="K158" s="181"/>
      <c r="AC158" s="181"/>
    </row>
    <row r="159" spans="2:29" s="46" customFormat="1" x14ac:dyDescent="0.25">
      <c r="B159" s="117"/>
      <c r="C159" s="117"/>
      <c r="D159" s="117"/>
      <c r="E159" s="117"/>
      <c r="F159" s="117"/>
      <c r="G159" s="117"/>
      <c r="H159" s="181"/>
      <c r="I159" s="181"/>
      <c r="J159" s="117"/>
      <c r="K159" s="181"/>
      <c r="AC159" s="181"/>
    </row>
    <row r="160" spans="2:29" s="46" customFormat="1" x14ac:dyDescent="0.25">
      <c r="B160" s="117"/>
      <c r="C160" s="117"/>
      <c r="D160" s="117"/>
      <c r="E160" s="117"/>
      <c r="F160" s="117"/>
      <c r="G160" s="117"/>
      <c r="H160" s="181"/>
      <c r="I160" s="181"/>
      <c r="J160" s="117"/>
      <c r="K160" s="181"/>
      <c r="AC160" s="181"/>
    </row>
    <row r="161" spans="2:29" s="46" customFormat="1" x14ac:dyDescent="0.25">
      <c r="B161" s="117"/>
      <c r="C161" s="117"/>
      <c r="D161" s="117"/>
      <c r="E161" s="117"/>
      <c r="F161" s="117"/>
      <c r="G161" s="117"/>
      <c r="H161" s="181"/>
      <c r="I161" s="181"/>
      <c r="J161" s="117"/>
      <c r="K161" s="181"/>
      <c r="AC161" s="181"/>
    </row>
    <row r="162" spans="2:29" s="46" customFormat="1" x14ac:dyDescent="0.25">
      <c r="B162" s="117"/>
      <c r="C162" s="117"/>
      <c r="D162" s="117"/>
      <c r="E162" s="117"/>
      <c r="F162" s="117"/>
      <c r="G162" s="117"/>
      <c r="H162" s="181"/>
      <c r="I162" s="181"/>
      <c r="J162" s="117"/>
      <c r="K162" s="181"/>
      <c r="AC162" s="181"/>
    </row>
    <row r="163" spans="2:29" s="46" customFormat="1" x14ac:dyDescent="0.25">
      <c r="B163" s="117"/>
      <c r="C163" s="117"/>
      <c r="D163" s="117"/>
      <c r="E163" s="117"/>
      <c r="F163" s="117"/>
      <c r="G163" s="117"/>
      <c r="H163" s="181"/>
      <c r="I163" s="181"/>
      <c r="J163" s="117"/>
      <c r="K163" s="181"/>
      <c r="AC163" s="181"/>
    </row>
    <row r="164" spans="2:29" s="46" customFormat="1" x14ac:dyDescent="0.25">
      <c r="B164" s="117"/>
      <c r="C164" s="117"/>
      <c r="D164" s="117"/>
      <c r="E164" s="117"/>
      <c r="F164" s="117"/>
      <c r="G164" s="117"/>
      <c r="H164" s="181"/>
      <c r="I164" s="181"/>
      <c r="J164" s="117"/>
      <c r="K164" s="181"/>
      <c r="AC164" s="181"/>
    </row>
    <row r="165" spans="2:29" s="46" customFormat="1" x14ac:dyDescent="0.25">
      <c r="B165" s="117"/>
      <c r="C165" s="117"/>
      <c r="D165" s="117"/>
      <c r="E165" s="117"/>
      <c r="F165" s="117"/>
      <c r="G165" s="117"/>
      <c r="H165" s="181"/>
      <c r="I165" s="181"/>
      <c r="J165" s="117"/>
      <c r="K165" s="181"/>
      <c r="AC165" s="181"/>
    </row>
    <row r="166" spans="2:29" s="46" customFormat="1" x14ac:dyDescent="0.25">
      <c r="B166" s="117"/>
      <c r="C166" s="117"/>
      <c r="D166" s="117"/>
      <c r="E166" s="117"/>
      <c r="F166" s="117"/>
      <c r="G166" s="117"/>
      <c r="H166" s="181"/>
      <c r="I166" s="181"/>
      <c r="J166" s="117"/>
      <c r="K166" s="181"/>
      <c r="AC166" s="181"/>
    </row>
    <row r="167" spans="2:29" s="46" customFormat="1" x14ac:dyDescent="0.25">
      <c r="B167" s="117"/>
      <c r="C167" s="117"/>
      <c r="D167" s="117"/>
      <c r="E167" s="117"/>
      <c r="F167" s="117"/>
      <c r="G167" s="117"/>
      <c r="H167" s="181"/>
      <c r="I167" s="181"/>
      <c r="J167" s="117"/>
      <c r="K167" s="181"/>
      <c r="AC167" s="181"/>
    </row>
    <row r="168" spans="2:29" s="46" customFormat="1" x14ac:dyDescent="0.25">
      <c r="B168" s="117"/>
      <c r="C168" s="117"/>
      <c r="D168" s="117"/>
      <c r="E168" s="117"/>
      <c r="F168" s="117"/>
      <c r="G168" s="117"/>
      <c r="H168" s="181"/>
      <c r="I168" s="181"/>
      <c r="J168" s="117"/>
      <c r="K168" s="181"/>
      <c r="AC168" s="181"/>
    </row>
    <row r="169" spans="2:29" s="46" customFormat="1" x14ac:dyDescent="0.25">
      <c r="B169" s="117"/>
      <c r="C169" s="117"/>
      <c r="D169" s="117"/>
      <c r="E169" s="117"/>
      <c r="F169" s="117"/>
      <c r="G169" s="117"/>
      <c r="H169" s="181"/>
      <c r="I169" s="181"/>
      <c r="J169" s="117"/>
      <c r="K169" s="181"/>
      <c r="AC169" s="181"/>
    </row>
    <row r="170" spans="2:29" s="46" customFormat="1" x14ac:dyDescent="0.25">
      <c r="B170" s="117"/>
      <c r="C170" s="117"/>
      <c r="D170" s="117"/>
      <c r="E170" s="117"/>
      <c r="F170" s="117"/>
      <c r="G170" s="117"/>
      <c r="H170" s="181"/>
      <c r="I170" s="181"/>
      <c r="J170" s="117"/>
      <c r="K170" s="181"/>
      <c r="AC170" s="181"/>
    </row>
    <row r="171" spans="2:29" s="46" customFormat="1" x14ac:dyDescent="0.25">
      <c r="B171" s="117"/>
      <c r="C171" s="117"/>
      <c r="D171" s="117"/>
      <c r="E171" s="117"/>
      <c r="F171" s="117"/>
      <c r="G171" s="117"/>
      <c r="H171" s="181"/>
      <c r="I171" s="181"/>
      <c r="J171" s="117"/>
      <c r="K171" s="181"/>
      <c r="AC171" s="181"/>
    </row>
  </sheetData>
  <mergeCells count="19">
    <mergeCell ref="A31:AC31"/>
    <mergeCell ref="A45:D45"/>
    <mergeCell ref="A46:D46"/>
    <mergeCell ref="A30:AC30"/>
    <mergeCell ref="A19:D19"/>
    <mergeCell ref="A20:AC20"/>
    <mergeCell ref="A25:D25"/>
    <mergeCell ref="A26:AC26"/>
    <mergeCell ref="A29:D29"/>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78" orientation="landscape" r:id="rId1"/>
  <headerFooter alignWithMargins="0">
    <oddFooter>&amp;C&amp;"Arial,Regular"&amp;5 ANEXO 4.1 
&amp;"-,Regular"&amp;P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60" zoomScaleNormal="100" workbookViewId="0">
      <pane ySplit="7" topLeftCell="A8" activePane="bottomLeft" state="frozenSplit"/>
      <selection activeCell="J1" sqref="J1 J1 J1:K1"/>
      <selection pane="bottomLeft"/>
    </sheetView>
  </sheetViews>
  <sheetFormatPr baseColWidth="10" defaultColWidth="10.5703125" defaultRowHeight="15" x14ac:dyDescent="0.25"/>
  <cols>
    <col min="1" max="1" width="5" style="16" customWidth="1"/>
    <col min="2" max="2" width="26.85546875" style="16" customWidth="1"/>
    <col min="3" max="3" width="14" style="16" customWidth="1"/>
    <col min="4" max="4" width="13.5703125" style="16" customWidth="1"/>
    <col min="5" max="5" width="15" style="16" customWidth="1"/>
    <col min="6" max="6" width="14.140625" style="16" customWidth="1"/>
    <col min="7" max="7" width="15.28515625" style="16" customWidth="1"/>
    <col min="8" max="9" width="14" style="16" customWidth="1"/>
    <col min="10" max="10" width="8.28515625" style="16" customWidth="1"/>
    <col min="11" max="11" width="9" style="16" customWidth="1"/>
    <col min="12" max="12" width="0.85546875" style="16" customWidth="1"/>
    <col min="13" max="13" width="3.85546875" style="16" customWidth="1"/>
    <col min="14" max="14" width="7.7109375" style="16" customWidth="1"/>
    <col min="15" max="15" width="0" style="16" hidden="1" customWidth="1"/>
  </cols>
  <sheetData>
    <row r="1" spans="1:14" ht="11.25" customHeight="1" x14ac:dyDescent="0.25">
      <c r="J1" s="411" t="s">
        <v>357</v>
      </c>
      <c r="K1" s="411"/>
    </row>
    <row r="2" spans="1:14" ht="17.100000000000001" customHeight="1" x14ac:dyDescent="0.25">
      <c r="A2" s="404" t="s">
        <v>1</v>
      </c>
      <c r="B2" s="405"/>
      <c r="C2" s="405"/>
      <c r="D2" s="405"/>
      <c r="E2" s="405"/>
      <c r="F2" s="405"/>
      <c r="G2" s="405"/>
      <c r="H2" s="405"/>
      <c r="I2" s="405"/>
      <c r="J2" s="405"/>
      <c r="K2" s="405"/>
      <c r="M2" s="406"/>
      <c r="N2" s="389"/>
    </row>
    <row r="3" spans="1:14" ht="17.100000000000001" customHeight="1" x14ac:dyDescent="0.25">
      <c r="A3" s="404" t="s">
        <v>97</v>
      </c>
      <c r="B3" s="405"/>
      <c r="C3" s="405"/>
      <c r="D3" s="405"/>
      <c r="E3" s="405"/>
      <c r="F3" s="405"/>
      <c r="G3" s="405"/>
      <c r="H3" s="405"/>
      <c r="I3" s="405"/>
      <c r="J3" s="405"/>
      <c r="K3" s="405"/>
    </row>
    <row r="4" spans="1:14" ht="14.45" customHeight="1" x14ac:dyDescent="0.25">
      <c r="A4" s="404" t="s">
        <v>358</v>
      </c>
      <c r="B4" s="405"/>
      <c r="C4" s="405"/>
      <c r="D4" s="405"/>
      <c r="E4" s="405"/>
      <c r="F4" s="405"/>
      <c r="G4" s="405"/>
      <c r="H4" s="405"/>
      <c r="I4" s="405"/>
      <c r="J4" s="405"/>
      <c r="K4" s="405"/>
    </row>
    <row r="5" spans="1:14" ht="0" hidden="1" customHeight="1" x14ac:dyDescent="0.25"/>
    <row r="6" spans="1:14" x14ac:dyDescent="0.25">
      <c r="A6" s="81"/>
      <c r="B6" s="72"/>
      <c r="C6" s="72"/>
      <c r="D6" s="72"/>
      <c r="E6" s="399" t="s">
        <v>359</v>
      </c>
      <c r="F6" s="397"/>
      <c r="G6" s="397"/>
      <c r="H6" s="397"/>
      <c r="I6" s="397"/>
      <c r="J6" s="397"/>
      <c r="K6" s="397"/>
      <c r="L6" s="397"/>
      <c r="M6" s="398"/>
    </row>
    <row r="7" spans="1:14" ht="16.5" customHeight="1" x14ac:dyDescent="0.25">
      <c r="A7" s="73" t="s">
        <v>360</v>
      </c>
      <c r="B7" s="74" t="s">
        <v>361</v>
      </c>
      <c r="C7" s="74" t="s">
        <v>6</v>
      </c>
      <c r="D7" s="74" t="s">
        <v>103</v>
      </c>
      <c r="E7" s="82" t="s">
        <v>362</v>
      </c>
      <c r="F7" s="82" t="s">
        <v>105</v>
      </c>
      <c r="G7" s="82" t="s">
        <v>106</v>
      </c>
      <c r="H7" s="82" t="s">
        <v>107</v>
      </c>
      <c r="I7" s="82" t="s">
        <v>363</v>
      </c>
      <c r="J7" s="82" t="s">
        <v>364</v>
      </c>
      <c r="K7" s="407" t="s">
        <v>365</v>
      </c>
      <c r="L7" s="386"/>
      <c r="M7" s="387"/>
    </row>
    <row r="8" spans="1:14" x14ac:dyDescent="0.25">
      <c r="A8" s="83"/>
      <c r="B8" s="84" t="s">
        <v>191</v>
      </c>
      <c r="C8" s="85"/>
      <c r="D8" s="85"/>
      <c r="E8" s="85"/>
      <c r="F8" s="85"/>
      <c r="G8" s="85"/>
      <c r="H8" s="85"/>
      <c r="I8" s="85"/>
      <c r="J8" s="85"/>
      <c r="K8" s="408"/>
      <c r="L8" s="389"/>
      <c r="M8" s="409"/>
    </row>
    <row r="9" spans="1:14" ht="14.25" customHeight="1" x14ac:dyDescent="0.25">
      <c r="A9" s="86">
        <v>1</v>
      </c>
      <c r="B9" s="85" t="s">
        <v>366</v>
      </c>
      <c r="C9" s="87">
        <v>3575375.83</v>
      </c>
      <c r="D9" s="87">
        <v>3555251.97</v>
      </c>
      <c r="E9" s="87">
        <v>1505522.32</v>
      </c>
      <c r="F9" s="87">
        <v>451700.7</v>
      </c>
      <c r="G9" s="87">
        <v>262522.33</v>
      </c>
      <c r="H9" s="87">
        <v>227228.92</v>
      </c>
      <c r="I9" s="87">
        <v>941451.95</v>
      </c>
      <c r="J9" s="88">
        <v>0.61697793414068103</v>
      </c>
      <c r="K9" s="410">
        <v>2446974.27</v>
      </c>
      <c r="L9" s="389"/>
      <c r="M9" s="409"/>
    </row>
    <row r="10" spans="1:14" ht="14.25" customHeight="1" x14ac:dyDescent="0.25">
      <c r="A10" s="89"/>
      <c r="B10" s="85" t="s">
        <v>22</v>
      </c>
      <c r="C10" s="87">
        <v>3575375.83</v>
      </c>
      <c r="D10" s="87">
        <v>3555251.97</v>
      </c>
      <c r="E10" s="87">
        <v>1505522.32</v>
      </c>
      <c r="F10" s="87">
        <v>451700.7</v>
      </c>
      <c r="G10" s="87">
        <v>262522.33</v>
      </c>
      <c r="H10" s="87">
        <v>227228.92</v>
      </c>
      <c r="I10" s="87">
        <v>941451.95</v>
      </c>
      <c r="J10" s="88">
        <v>0.61697793414068103</v>
      </c>
      <c r="K10" s="410">
        <v>2446974.27</v>
      </c>
      <c r="L10" s="389"/>
      <c r="M10" s="409"/>
    </row>
    <row r="11" spans="1:14" x14ac:dyDescent="0.25">
      <c r="A11" s="83"/>
      <c r="B11" s="84" t="s">
        <v>201</v>
      </c>
      <c r="C11" s="85"/>
      <c r="D11" s="85"/>
      <c r="E11" s="85"/>
      <c r="F11" s="85"/>
      <c r="G11" s="85"/>
      <c r="H11" s="85"/>
      <c r="I11" s="85"/>
      <c r="J11" s="85"/>
      <c r="K11" s="408"/>
      <c r="L11" s="389"/>
      <c r="M11" s="409"/>
    </row>
    <row r="12" spans="1:14" ht="12" customHeight="1" x14ac:dyDescent="0.25">
      <c r="A12" s="86">
        <v>2</v>
      </c>
      <c r="B12" s="85" t="s">
        <v>367</v>
      </c>
      <c r="C12" s="87">
        <v>12532575.77</v>
      </c>
      <c r="D12" s="87">
        <v>12483627.439999999</v>
      </c>
      <c r="E12" s="87">
        <v>5894351.7999999998</v>
      </c>
      <c r="F12" s="87">
        <v>4589278.12</v>
      </c>
      <c r="G12" s="87">
        <v>1713016</v>
      </c>
      <c r="H12" s="87">
        <v>286981.52</v>
      </c>
      <c r="I12" s="87">
        <v>6589275.6399999997</v>
      </c>
      <c r="J12" s="88">
        <v>0.47216659006606798</v>
      </c>
      <c r="K12" s="410">
        <v>12483627.439999999</v>
      </c>
      <c r="L12" s="389"/>
      <c r="M12" s="409"/>
    </row>
    <row r="13" spans="1:14" ht="12" customHeight="1" x14ac:dyDescent="0.25">
      <c r="A13" s="86">
        <v>3</v>
      </c>
      <c r="B13" s="85" t="s">
        <v>368</v>
      </c>
      <c r="C13" s="87">
        <v>0</v>
      </c>
      <c r="D13" s="87">
        <v>0</v>
      </c>
      <c r="E13" s="87">
        <v>0</v>
      </c>
      <c r="F13" s="87">
        <v>0</v>
      </c>
      <c r="G13" s="87">
        <v>0</v>
      </c>
      <c r="H13" s="87">
        <v>0</v>
      </c>
      <c r="I13" s="87">
        <v>0</v>
      </c>
      <c r="J13" s="88">
        <v>0</v>
      </c>
      <c r="K13" s="410">
        <v>0</v>
      </c>
      <c r="L13" s="389"/>
      <c r="M13" s="409"/>
    </row>
    <row r="14" spans="1:14" ht="12" customHeight="1" x14ac:dyDescent="0.25">
      <c r="A14" s="89"/>
      <c r="B14" s="85" t="s">
        <v>22</v>
      </c>
      <c r="C14" s="87">
        <v>12532575.77</v>
      </c>
      <c r="D14" s="87">
        <v>12483627.439999999</v>
      </c>
      <c r="E14" s="87">
        <v>5894351.7999999998</v>
      </c>
      <c r="F14" s="87">
        <v>4589278.12</v>
      </c>
      <c r="G14" s="87">
        <v>1713016</v>
      </c>
      <c r="H14" s="87">
        <v>286981.52</v>
      </c>
      <c r="I14" s="87">
        <v>6589275.6399999997</v>
      </c>
      <c r="J14" s="88">
        <v>0.47216659006606798</v>
      </c>
      <c r="K14" s="410">
        <v>12483627.439999999</v>
      </c>
      <c r="L14" s="389"/>
      <c r="M14" s="409"/>
    </row>
    <row r="15" spans="1:14" ht="16.5" customHeight="1" x14ac:dyDescent="0.25">
      <c r="A15" s="83"/>
      <c r="B15" s="84" t="s">
        <v>221</v>
      </c>
      <c r="C15" s="85"/>
      <c r="D15" s="85"/>
      <c r="E15" s="85"/>
      <c r="F15" s="85"/>
      <c r="G15" s="85"/>
      <c r="H15" s="85"/>
      <c r="I15" s="85"/>
      <c r="J15" s="85"/>
      <c r="K15" s="408"/>
      <c r="L15" s="389"/>
      <c r="M15" s="409"/>
    </row>
    <row r="16" spans="1:14" ht="26.25" customHeight="1" x14ac:dyDescent="0.25">
      <c r="A16" s="86">
        <v>4</v>
      </c>
      <c r="B16" s="85" t="s">
        <v>369</v>
      </c>
      <c r="C16" s="87">
        <v>0</v>
      </c>
      <c r="D16" s="87">
        <v>0</v>
      </c>
      <c r="E16" s="87">
        <v>0</v>
      </c>
      <c r="F16" s="87">
        <v>0</v>
      </c>
      <c r="G16" s="87">
        <v>0</v>
      </c>
      <c r="H16" s="87">
        <v>0</v>
      </c>
      <c r="I16" s="87">
        <v>0</v>
      </c>
      <c r="J16" s="88">
        <v>0</v>
      </c>
      <c r="K16" s="410">
        <v>0</v>
      </c>
      <c r="L16" s="389"/>
      <c r="M16" s="409"/>
    </row>
    <row r="17" spans="1:13" x14ac:dyDescent="0.25">
      <c r="A17" s="89"/>
      <c r="B17" s="85" t="s">
        <v>22</v>
      </c>
      <c r="C17" s="87">
        <v>0</v>
      </c>
      <c r="D17" s="87">
        <v>0</v>
      </c>
      <c r="E17" s="87">
        <v>0</v>
      </c>
      <c r="F17" s="87">
        <v>0</v>
      </c>
      <c r="G17" s="87">
        <v>0</v>
      </c>
      <c r="H17" s="87">
        <v>0</v>
      </c>
      <c r="I17" s="87">
        <v>0</v>
      </c>
      <c r="J17" s="88">
        <v>0</v>
      </c>
      <c r="K17" s="410">
        <v>0</v>
      </c>
      <c r="L17" s="389"/>
      <c r="M17" s="409"/>
    </row>
    <row r="18" spans="1:13" ht="21" customHeight="1" x14ac:dyDescent="0.25">
      <c r="A18" s="83"/>
      <c r="B18" s="84" t="s">
        <v>229</v>
      </c>
      <c r="C18" s="85"/>
      <c r="D18" s="85"/>
      <c r="E18" s="85"/>
      <c r="F18" s="85"/>
      <c r="G18" s="85"/>
      <c r="H18" s="85"/>
      <c r="I18" s="85"/>
      <c r="J18" s="85"/>
      <c r="K18" s="408"/>
      <c r="L18" s="389"/>
      <c r="M18" s="409"/>
    </row>
    <row r="19" spans="1:13" ht="18" customHeight="1" x14ac:dyDescent="0.25">
      <c r="A19" s="86">
        <v>5</v>
      </c>
      <c r="B19" s="85" t="s">
        <v>370</v>
      </c>
      <c r="C19" s="87">
        <v>0</v>
      </c>
      <c r="D19" s="87">
        <v>0</v>
      </c>
      <c r="E19" s="87">
        <v>0</v>
      </c>
      <c r="F19" s="87">
        <v>0</v>
      </c>
      <c r="G19" s="87">
        <v>0</v>
      </c>
      <c r="H19" s="87">
        <v>0</v>
      </c>
      <c r="I19" s="87">
        <v>0</v>
      </c>
      <c r="J19" s="88">
        <v>0</v>
      </c>
      <c r="K19" s="410">
        <v>0</v>
      </c>
      <c r="L19" s="389"/>
      <c r="M19" s="409"/>
    </row>
    <row r="20" spans="1:13" x14ac:dyDescent="0.25">
      <c r="A20" s="86">
        <v>6</v>
      </c>
      <c r="B20" s="85" t="s">
        <v>371</v>
      </c>
      <c r="C20" s="87">
        <v>13150046.51</v>
      </c>
      <c r="D20" s="87">
        <v>13110547.689999999</v>
      </c>
      <c r="E20" s="87">
        <v>0</v>
      </c>
      <c r="F20" s="87">
        <v>3148839.34</v>
      </c>
      <c r="G20" s="87">
        <v>5434731.3499999996</v>
      </c>
      <c r="H20" s="87">
        <v>4526977</v>
      </c>
      <c r="I20" s="87">
        <v>13110547.689999999</v>
      </c>
      <c r="J20" s="88">
        <v>6.8233169288750006E-2</v>
      </c>
      <c r="K20" s="410">
        <v>13110547.689999999</v>
      </c>
      <c r="L20" s="389"/>
      <c r="M20" s="409"/>
    </row>
    <row r="21" spans="1:13" ht="20.25" customHeight="1" x14ac:dyDescent="0.25">
      <c r="A21" s="86">
        <v>7</v>
      </c>
      <c r="B21" s="85" t="s">
        <v>372</v>
      </c>
      <c r="C21" s="87">
        <v>4430520.7</v>
      </c>
      <c r="D21" s="87">
        <v>0</v>
      </c>
      <c r="E21" s="87">
        <v>0</v>
      </c>
      <c r="F21" s="87">
        <v>0</v>
      </c>
      <c r="G21" s="87">
        <v>0</v>
      </c>
      <c r="H21" s="87">
        <v>0</v>
      </c>
      <c r="I21" s="87">
        <v>0</v>
      </c>
      <c r="J21" s="88">
        <v>0</v>
      </c>
      <c r="K21" s="410">
        <v>0</v>
      </c>
      <c r="L21" s="389"/>
      <c r="M21" s="409"/>
    </row>
    <row r="22" spans="1:13" x14ac:dyDescent="0.25">
      <c r="A22" s="86">
        <v>8</v>
      </c>
      <c r="B22" s="85" t="s">
        <v>373</v>
      </c>
      <c r="C22" s="87">
        <v>36431290.759999998</v>
      </c>
      <c r="D22" s="87">
        <v>0</v>
      </c>
      <c r="E22" s="87">
        <v>0</v>
      </c>
      <c r="F22" s="87">
        <v>0</v>
      </c>
      <c r="G22" s="87">
        <v>0</v>
      </c>
      <c r="H22" s="87">
        <v>0</v>
      </c>
      <c r="I22" s="87">
        <v>0</v>
      </c>
      <c r="J22" s="88">
        <v>0</v>
      </c>
      <c r="K22" s="410">
        <v>0</v>
      </c>
      <c r="L22" s="389"/>
      <c r="M22" s="409"/>
    </row>
    <row r="23" spans="1:13" ht="27.75" customHeight="1" x14ac:dyDescent="0.25">
      <c r="A23" s="86">
        <v>9</v>
      </c>
      <c r="B23" s="85" t="s">
        <v>374</v>
      </c>
      <c r="C23" s="87">
        <v>27224696.899999999</v>
      </c>
      <c r="D23" s="87">
        <v>26967954.690000001</v>
      </c>
      <c r="E23" s="87">
        <v>15451472.300000001</v>
      </c>
      <c r="F23" s="87">
        <v>8649790.1099999994</v>
      </c>
      <c r="G23" s="87">
        <v>432524.18</v>
      </c>
      <c r="H23" s="87">
        <v>2434168.1</v>
      </c>
      <c r="I23" s="87">
        <v>11516482.390000001</v>
      </c>
      <c r="J23" s="88">
        <v>0.57295677323759298</v>
      </c>
      <c r="K23" s="410">
        <v>26967954.690000001</v>
      </c>
      <c r="L23" s="389"/>
      <c r="M23" s="409"/>
    </row>
    <row r="24" spans="1:13" ht="20.25" customHeight="1" x14ac:dyDescent="0.25">
      <c r="A24" s="86">
        <v>10</v>
      </c>
      <c r="B24" s="85" t="s">
        <v>375</v>
      </c>
      <c r="C24" s="87">
        <v>44403687.18</v>
      </c>
      <c r="D24" s="87">
        <v>724579.85</v>
      </c>
      <c r="E24" s="87">
        <v>724579.85</v>
      </c>
      <c r="F24" s="87">
        <v>0</v>
      </c>
      <c r="G24" s="87">
        <v>0</v>
      </c>
      <c r="H24" s="87">
        <v>0</v>
      </c>
      <c r="I24" s="87">
        <v>0</v>
      </c>
      <c r="J24" s="88">
        <v>1</v>
      </c>
      <c r="K24" s="410">
        <v>724579.85</v>
      </c>
      <c r="L24" s="389"/>
      <c r="M24" s="409"/>
    </row>
    <row r="25" spans="1:13" x14ac:dyDescent="0.25">
      <c r="A25" s="86">
        <v>11</v>
      </c>
      <c r="B25" s="85" t="s">
        <v>376</v>
      </c>
      <c r="C25" s="87">
        <v>23170592.170000002</v>
      </c>
      <c r="D25" s="87">
        <v>0</v>
      </c>
      <c r="E25" s="87">
        <v>0</v>
      </c>
      <c r="F25" s="87">
        <v>0</v>
      </c>
      <c r="G25" s="87">
        <v>0</v>
      </c>
      <c r="H25" s="87">
        <v>0</v>
      </c>
      <c r="I25" s="87">
        <v>0</v>
      </c>
      <c r="J25" s="88">
        <v>0</v>
      </c>
      <c r="K25" s="410">
        <v>0</v>
      </c>
      <c r="L25" s="389"/>
      <c r="M25" s="409"/>
    </row>
    <row r="26" spans="1:13" ht="30.75" customHeight="1" x14ac:dyDescent="0.25">
      <c r="A26" s="86">
        <v>12</v>
      </c>
      <c r="B26" s="85" t="s">
        <v>377</v>
      </c>
      <c r="C26" s="87">
        <v>8315596.4199999999</v>
      </c>
      <c r="D26" s="87">
        <v>7274186.3600000003</v>
      </c>
      <c r="E26" s="87">
        <v>2124936.27</v>
      </c>
      <c r="F26" s="87">
        <v>0</v>
      </c>
      <c r="G26" s="87">
        <v>0</v>
      </c>
      <c r="H26" s="87">
        <v>5149250.09</v>
      </c>
      <c r="I26" s="87">
        <v>5149250.09</v>
      </c>
      <c r="J26" s="88">
        <v>0.29212013066984399</v>
      </c>
      <c r="K26" s="410">
        <v>7274186.3600000003</v>
      </c>
      <c r="L26" s="389"/>
      <c r="M26" s="409"/>
    </row>
    <row r="27" spans="1:13" ht="19.5" customHeight="1" x14ac:dyDescent="0.25">
      <c r="A27" s="86">
        <v>13</v>
      </c>
      <c r="B27" s="85" t="s">
        <v>378</v>
      </c>
      <c r="C27" s="87">
        <v>0</v>
      </c>
      <c r="D27" s="87">
        <v>0</v>
      </c>
      <c r="E27" s="87">
        <v>0</v>
      </c>
      <c r="F27" s="87">
        <v>0</v>
      </c>
      <c r="G27" s="87">
        <v>0</v>
      </c>
      <c r="H27" s="87">
        <v>0</v>
      </c>
      <c r="I27" s="87">
        <v>0</v>
      </c>
      <c r="J27" s="88">
        <v>0</v>
      </c>
      <c r="K27" s="410">
        <v>0</v>
      </c>
      <c r="L27" s="389"/>
      <c r="M27" s="409"/>
    </row>
    <row r="28" spans="1:13" ht="19.5" customHeight="1" x14ac:dyDescent="0.25">
      <c r="A28" s="86">
        <v>14</v>
      </c>
      <c r="B28" s="85" t="s">
        <v>379</v>
      </c>
      <c r="C28" s="87">
        <v>0</v>
      </c>
      <c r="D28" s="87">
        <v>0</v>
      </c>
      <c r="E28" s="87">
        <v>0</v>
      </c>
      <c r="F28" s="87">
        <v>0</v>
      </c>
      <c r="G28" s="87">
        <v>0</v>
      </c>
      <c r="H28" s="87">
        <v>0</v>
      </c>
      <c r="I28" s="87">
        <v>0</v>
      </c>
      <c r="J28" s="88">
        <v>0</v>
      </c>
      <c r="K28" s="410">
        <v>0</v>
      </c>
      <c r="L28" s="389"/>
      <c r="M28" s="409"/>
    </row>
    <row r="29" spans="1:13" ht="19.5" customHeight="1" x14ac:dyDescent="0.25">
      <c r="A29" s="86">
        <v>15</v>
      </c>
      <c r="B29" s="85" t="s">
        <v>380</v>
      </c>
      <c r="C29" s="87">
        <v>0</v>
      </c>
      <c r="D29" s="87">
        <v>0</v>
      </c>
      <c r="E29" s="87">
        <v>0</v>
      </c>
      <c r="F29" s="87">
        <v>0</v>
      </c>
      <c r="G29" s="87">
        <v>0</v>
      </c>
      <c r="H29" s="87">
        <v>0</v>
      </c>
      <c r="I29" s="87">
        <v>0</v>
      </c>
      <c r="J29" s="88">
        <v>0</v>
      </c>
      <c r="K29" s="410">
        <v>0</v>
      </c>
      <c r="L29" s="389"/>
      <c r="M29" s="409"/>
    </row>
    <row r="30" spans="1:13" ht="19.5" customHeight="1" x14ac:dyDescent="0.25">
      <c r="A30" s="86">
        <v>16</v>
      </c>
      <c r="B30" s="85" t="s">
        <v>381</v>
      </c>
      <c r="C30" s="87">
        <v>0</v>
      </c>
      <c r="D30" s="87">
        <v>0</v>
      </c>
      <c r="E30" s="87">
        <v>0</v>
      </c>
      <c r="F30" s="87">
        <v>0</v>
      </c>
      <c r="G30" s="87">
        <v>0</v>
      </c>
      <c r="H30" s="87">
        <v>0</v>
      </c>
      <c r="I30" s="87">
        <v>0</v>
      </c>
      <c r="J30" s="88">
        <v>0</v>
      </c>
      <c r="K30" s="410">
        <v>0</v>
      </c>
      <c r="L30" s="389"/>
      <c r="M30" s="409"/>
    </row>
    <row r="31" spans="1:13" ht="21.75" customHeight="1" x14ac:dyDescent="0.25">
      <c r="A31" s="86">
        <v>17</v>
      </c>
      <c r="B31" s="85" t="s">
        <v>382</v>
      </c>
      <c r="C31" s="87">
        <v>129887351.41</v>
      </c>
      <c r="D31" s="87">
        <v>129887351.41</v>
      </c>
      <c r="E31" s="87">
        <v>74723739.359999999</v>
      </c>
      <c r="F31" s="87">
        <v>25496699.739999998</v>
      </c>
      <c r="G31" s="87">
        <v>296676.09999999998</v>
      </c>
      <c r="H31" s="87">
        <v>29370236.210000001</v>
      </c>
      <c r="I31" s="87">
        <v>55163612.049999997</v>
      </c>
      <c r="J31" s="88">
        <v>0.57529650538587396</v>
      </c>
      <c r="K31" s="410">
        <v>129887351.41</v>
      </c>
      <c r="L31" s="389"/>
      <c r="M31" s="409"/>
    </row>
    <row r="32" spans="1:13" ht="32.25" customHeight="1" x14ac:dyDescent="0.25">
      <c r="A32" s="86">
        <v>18</v>
      </c>
      <c r="B32" s="85" t="s">
        <v>383</v>
      </c>
      <c r="C32" s="87">
        <v>100004802.61</v>
      </c>
      <c r="D32" s="87">
        <v>99837295.349999994</v>
      </c>
      <c r="E32" s="87">
        <v>0</v>
      </c>
      <c r="F32" s="87">
        <v>4261962.42</v>
      </c>
      <c r="G32" s="87">
        <v>36878611.25</v>
      </c>
      <c r="H32" s="87">
        <v>58696721.68</v>
      </c>
      <c r="I32" s="87">
        <v>99837295.349999994</v>
      </c>
      <c r="J32" s="88">
        <v>0</v>
      </c>
      <c r="K32" s="410">
        <v>99837295.349999994</v>
      </c>
      <c r="L32" s="389"/>
      <c r="M32" s="409"/>
    </row>
    <row r="33" spans="1:13" x14ac:dyDescent="0.25">
      <c r="A33" s="89"/>
      <c r="B33" s="85" t="s">
        <v>22</v>
      </c>
      <c r="C33" s="87">
        <v>387018584.66000003</v>
      </c>
      <c r="D33" s="87">
        <v>277801915.35000002</v>
      </c>
      <c r="E33" s="87">
        <v>93024727.780000001</v>
      </c>
      <c r="F33" s="87">
        <v>41557291.609999999</v>
      </c>
      <c r="G33" s="87">
        <v>43042542.880000003</v>
      </c>
      <c r="H33" s="87">
        <v>100177353.08</v>
      </c>
      <c r="I33" s="87">
        <v>184777187.56999999</v>
      </c>
      <c r="J33" s="88">
        <v>0.33808010964097202</v>
      </c>
      <c r="K33" s="410">
        <v>277801915.35000002</v>
      </c>
      <c r="L33" s="389"/>
      <c r="M33" s="409"/>
    </row>
    <row r="34" spans="1:13" x14ac:dyDescent="0.25">
      <c r="A34" s="412" t="s">
        <v>93</v>
      </c>
      <c r="B34" s="395"/>
      <c r="C34" s="91">
        <v>403126536.25999999</v>
      </c>
      <c r="D34" s="91">
        <v>293840794.75999999</v>
      </c>
      <c r="E34" s="91">
        <v>100424601.90000001</v>
      </c>
      <c r="F34" s="91">
        <v>46598270.43</v>
      </c>
      <c r="G34" s="91">
        <v>45018081.210000001</v>
      </c>
      <c r="H34" s="91">
        <v>100691563.52</v>
      </c>
      <c r="I34" s="91">
        <v>192307915.16</v>
      </c>
      <c r="J34" s="92">
        <v>0.34612957913805098</v>
      </c>
      <c r="K34" s="413">
        <v>292732517.06</v>
      </c>
      <c r="L34" s="394"/>
      <c r="M34" s="395"/>
    </row>
    <row r="35" spans="1:13" ht="7.5" customHeight="1" x14ac:dyDescent="0.25"/>
  </sheetData>
  <mergeCells count="35">
    <mergeCell ref="J1:K1"/>
    <mergeCell ref="K32:M32"/>
    <mergeCell ref="K33:M33"/>
    <mergeCell ref="A34:B34"/>
    <mergeCell ref="K34:M34"/>
    <mergeCell ref="K27:M27"/>
    <mergeCell ref="K28:M28"/>
    <mergeCell ref="K29:M29"/>
    <mergeCell ref="K30:M30"/>
    <mergeCell ref="K31:M31"/>
    <mergeCell ref="K22:M22"/>
    <mergeCell ref="K23:M23"/>
    <mergeCell ref="K24:M24"/>
    <mergeCell ref="K25:M25"/>
    <mergeCell ref="K26:M26"/>
    <mergeCell ref="K17:M17"/>
    <mergeCell ref="K18:M18"/>
    <mergeCell ref="K19:M19"/>
    <mergeCell ref="K20:M20"/>
    <mergeCell ref="K21:M21"/>
    <mergeCell ref="K12:M12"/>
    <mergeCell ref="K13:M13"/>
    <mergeCell ref="K14:M14"/>
    <mergeCell ref="K15:M15"/>
    <mergeCell ref="K16:M16"/>
    <mergeCell ref="K7:M7"/>
    <mergeCell ref="K8:M8"/>
    <mergeCell ref="K9:M9"/>
    <mergeCell ref="K10:M10"/>
    <mergeCell ref="K11:M11"/>
    <mergeCell ref="A2:K2"/>
    <mergeCell ref="M2:N2"/>
    <mergeCell ref="A3:K3"/>
    <mergeCell ref="A4:K4"/>
    <mergeCell ref="E6:M6"/>
  </mergeCells>
  <printOptions horizontalCentered="1"/>
  <pageMargins left="0.39370078740157483" right="0.19685039370078741" top="0.19685039370078741" bottom="0.39370078740157483" header="0.19685039370078741" footer="0.19685039370078741"/>
  <pageSetup scale="85" orientation="landscape" r:id="rId1"/>
  <headerFooter alignWithMargins="0">
    <oddFooter>&amp;R&amp;8&amp;P de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74"/>
  <sheetViews>
    <sheetView showGridLines="0" workbookViewId="0">
      <pane ySplit="16" topLeftCell="A17" activePane="bottomLeft" state="frozenSplit"/>
      <selection activeCell="O11" sqref="O11 O11"/>
      <selection pane="bottomLeft" activeCell="N7" sqref="N7"/>
    </sheetView>
  </sheetViews>
  <sheetFormatPr baseColWidth="10" defaultColWidth="10.5703125" defaultRowHeight="15" x14ac:dyDescent="0.25"/>
  <cols>
    <col min="1" max="1" width="6.42578125" style="16" customWidth="1"/>
    <col min="2" max="4" width="6.42578125" style="117" customWidth="1"/>
    <col min="5" max="5" width="12.140625" style="117" customWidth="1"/>
    <col min="6" max="6" width="4.140625" style="117" customWidth="1"/>
    <col min="7" max="7" width="6.5703125" style="117" customWidth="1"/>
    <col min="8" max="8" width="8.42578125" style="181" customWidth="1"/>
    <col min="9" max="9" width="6.28515625" style="181" customWidth="1"/>
    <col min="10" max="10" width="5.85546875" style="117" customWidth="1"/>
    <col min="11" max="11" width="5.7109375" style="181" customWidth="1"/>
    <col min="12" max="13" width="8.7109375" style="16" customWidth="1"/>
    <col min="14" max="17" width="7" style="16" customWidth="1"/>
    <col min="18" max="18" width="5.85546875" style="16" customWidth="1"/>
    <col min="19" max="19" width="5.42578125" style="16" customWidth="1"/>
    <col min="20" max="20" width="5.28515625" style="16" customWidth="1"/>
    <col min="21" max="21" width="8.14062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29" ht="17.25" customHeight="1" x14ac:dyDescent="0.25">
      <c r="A1" s="476" t="s">
        <v>2581</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29" ht="12.6" customHeight="1" x14ac:dyDescent="0.25">
      <c r="A2" s="390" t="s">
        <v>1</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row>
    <row r="3" spans="1:29" ht="11.25" customHeight="1" x14ac:dyDescent="0.25">
      <c r="A3" s="390" t="s">
        <v>1985</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row>
    <row r="4" spans="1:29" ht="11.45" customHeight="1" x14ac:dyDescent="0.25">
      <c r="A4" s="390" t="s">
        <v>2002</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row>
    <row r="5" spans="1:29" ht="24" customHeight="1" x14ac:dyDescent="0.25">
      <c r="A5" s="479" t="s">
        <v>2582</v>
      </c>
      <c r="B5" s="480"/>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row>
    <row r="6" spans="1:29" x14ac:dyDescent="0.25">
      <c r="A6" s="166"/>
      <c r="B6" s="166"/>
      <c r="C6" s="166"/>
      <c r="D6" s="166"/>
      <c r="E6" s="166"/>
      <c r="F6" s="166"/>
      <c r="G6" s="166"/>
      <c r="H6" s="166"/>
      <c r="I6" s="166"/>
      <c r="J6" s="166"/>
      <c r="K6" s="166"/>
      <c r="L6" s="166"/>
      <c r="M6" s="166"/>
      <c r="N6" s="166"/>
      <c r="O6" s="481" t="s">
        <v>400</v>
      </c>
      <c r="P6" s="394"/>
      <c r="Q6" s="395"/>
      <c r="R6" s="170"/>
      <c r="S6" s="481" t="s">
        <v>599</v>
      </c>
      <c r="T6" s="395"/>
      <c r="U6" s="166"/>
      <c r="V6" s="481" t="s">
        <v>2004</v>
      </c>
      <c r="W6" s="394"/>
      <c r="X6" s="394"/>
      <c r="Y6" s="394"/>
      <c r="Z6" s="394"/>
      <c r="AA6" s="394"/>
      <c r="AB6" s="395"/>
      <c r="AC6" s="166"/>
    </row>
    <row r="7" spans="1:29" ht="41.25" customHeight="1" x14ac:dyDescent="0.25">
      <c r="A7" s="150" t="s">
        <v>2005</v>
      </c>
      <c r="B7" s="150" t="s">
        <v>2006</v>
      </c>
      <c r="C7" s="150" t="s">
        <v>1859</v>
      </c>
      <c r="D7" s="150" t="s">
        <v>2007</v>
      </c>
      <c r="E7" s="150" t="s">
        <v>606</v>
      </c>
      <c r="F7" s="150" t="s">
        <v>2583</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50" t="s">
        <v>2584</v>
      </c>
      <c r="V7" s="169" t="s">
        <v>2021</v>
      </c>
      <c r="W7" s="169" t="s">
        <v>2022</v>
      </c>
      <c r="X7" s="169" t="s">
        <v>2023</v>
      </c>
      <c r="Y7" s="169" t="s">
        <v>2024</v>
      </c>
      <c r="Z7" s="169" t="s">
        <v>2025</v>
      </c>
      <c r="AA7" s="169" t="s">
        <v>2026</v>
      </c>
      <c r="AB7" s="169" t="s">
        <v>2027</v>
      </c>
      <c r="AC7" s="150" t="s">
        <v>81</v>
      </c>
    </row>
    <row r="8" spans="1:29" s="46" customFormat="1" x14ac:dyDescent="0.25">
      <c r="B8" s="117"/>
      <c r="C8" s="117"/>
      <c r="D8" s="117"/>
      <c r="E8" s="117"/>
      <c r="F8" s="117"/>
      <c r="G8" s="117"/>
      <c r="H8" s="181"/>
      <c r="I8" s="181"/>
      <c r="J8" s="117"/>
      <c r="K8" s="181"/>
    </row>
    <row r="9" spans="1:29" s="46" customFormat="1" x14ac:dyDescent="0.25">
      <c r="B9" s="117"/>
      <c r="C9" s="117"/>
      <c r="D9" s="117"/>
      <c r="E9" s="117"/>
      <c r="F9" s="117"/>
      <c r="G9" s="117"/>
      <c r="H9" s="181"/>
      <c r="I9" s="181"/>
      <c r="J9" s="117"/>
      <c r="K9" s="181"/>
    </row>
    <row r="10" spans="1:29" s="46" customFormat="1" x14ac:dyDescent="0.25">
      <c r="B10" s="117"/>
      <c r="C10" s="117"/>
      <c r="D10" s="117"/>
      <c r="E10" s="117"/>
      <c r="F10" s="117"/>
      <c r="G10" s="117"/>
      <c r="H10" s="181"/>
      <c r="I10" s="181"/>
      <c r="J10" s="117"/>
      <c r="K10" s="181"/>
    </row>
    <row r="11" spans="1:29" s="46" customFormat="1" x14ac:dyDescent="0.25">
      <c r="B11" s="117"/>
      <c r="C11" s="117"/>
      <c r="D11" s="117"/>
      <c r="E11" s="117"/>
      <c r="F11" s="117"/>
      <c r="G11" s="117"/>
      <c r="H11" s="181"/>
      <c r="I11" s="181"/>
      <c r="J11" s="117"/>
      <c r="K11" s="181"/>
    </row>
    <row r="12" spans="1:29" s="46" customFormat="1" x14ac:dyDescent="0.25">
      <c r="B12" s="117"/>
      <c r="C12" s="117"/>
      <c r="D12" s="117"/>
      <c r="E12" s="117"/>
      <c r="F12" s="117"/>
      <c r="G12" s="117"/>
      <c r="H12" s="181"/>
      <c r="I12" s="181"/>
      <c r="J12" s="117"/>
      <c r="K12" s="181"/>
    </row>
    <row r="13" spans="1:29" s="46" customFormat="1" x14ac:dyDescent="0.25">
      <c r="B13" s="117"/>
      <c r="C13" s="117"/>
      <c r="D13" s="117"/>
      <c r="E13" s="117"/>
      <c r="F13" s="117"/>
      <c r="G13" s="117"/>
      <c r="H13" s="181"/>
      <c r="I13" s="181"/>
      <c r="J13" s="117"/>
      <c r="K13" s="181"/>
    </row>
    <row r="14" spans="1:29" s="46" customFormat="1" x14ac:dyDescent="0.25">
      <c r="B14" s="117"/>
      <c r="C14" s="117"/>
      <c r="D14" s="117"/>
      <c r="E14" s="117"/>
      <c r="F14" s="117"/>
      <c r="G14" s="117"/>
      <c r="H14" s="181"/>
      <c r="I14" s="181"/>
      <c r="J14" s="117"/>
      <c r="K14" s="181"/>
    </row>
    <row r="15" spans="1:29" s="46" customFormat="1" x14ac:dyDescent="0.25">
      <c r="B15" s="117"/>
      <c r="C15" s="117"/>
      <c r="D15" s="117"/>
      <c r="E15" s="117"/>
      <c r="F15" s="117"/>
      <c r="G15" s="117"/>
      <c r="H15" s="181"/>
      <c r="I15" s="181"/>
      <c r="J15" s="117"/>
      <c r="K15" s="181"/>
    </row>
    <row r="16" spans="1:29" s="46" customFormat="1" x14ac:dyDescent="0.25">
      <c r="B16" s="117"/>
      <c r="C16" s="117"/>
      <c r="D16" s="117"/>
      <c r="E16" s="117"/>
      <c r="F16" s="117"/>
      <c r="G16" s="117"/>
      <c r="H16" s="181"/>
      <c r="I16" s="181"/>
      <c r="J16" s="117"/>
      <c r="K16" s="181"/>
    </row>
    <row r="17" spans="2:11" s="46" customFormat="1" x14ac:dyDescent="0.25">
      <c r="B17" s="117"/>
      <c r="C17" s="117"/>
      <c r="D17" s="117"/>
      <c r="E17" s="117"/>
      <c r="F17" s="117"/>
      <c r="G17" s="117"/>
      <c r="H17" s="181"/>
      <c r="I17" s="181"/>
      <c r="J17" s="117"/>
      <c r="K17" s="181"/>
    </row>
    <row r="18" spans="2:11" s="46" customFormat="1" x14ac:dyDescent="0.25">
      <c r="B18" s="117"/>
      <c r="C18" s="117"/>
      <c r="D18" s="117"/>
      <c r="E18" s="117"/>
      <c r="F18" s="117"/>
      <c r="G18" s="117"/>
      <c r="H18" s="181"/>
      <c r="I18" s="181"/>
      <c r="J18" s="117"/>
      <c r="K18" s="181"/>
    </row>
    <row r="19" spans="2:11" s="46" customFormat="1" x14ac:dyDescent="0.25">
      <c r="B19" s="117"/>
      <c r="C19" s="117"/>
      <c r="D19" s="117"/>
      <c r="E19" s="117"/>
      <c r="F19" s="117"/>
      <c r="G19" s="117"/>
      <c r="H19" s="181"/>
      <c r="I19" s="181"/>
      <c r="J19" s="117"/>
      <c r="K19" s="181"/>
    </row>
    <row r="20" spans="2:11" s="46" customFormat="1" x14ac:dyDescent="0.25">
      <c r="B20" s="117"/>
      <c r="C20" s="117"/>
      <c r="D20" s="117"/>
      <c r="E20" s="117"/>
      <c r="F20" s="117"/>
      <c r="G20" s="117"/>
      <c r="H20" s="181"/>
      <c r="I20" s="181"/>
      <c r="J20" s="117"/>
      <c r="K20" s="181"/>
    </row>
    <row r="21" spans="2:11" s="46" customFormat="1" x14ac:dyDescent="0.25">
      <c r="B21" s="117"/>
      <c r="C21" s="117"/>
      <c r="D21" s="117"/>
      <c r="E21" s="117"/>
      <c r="F21" s="117"/>
      <c r="G21" s="117"/>
      <c r="H21" s="181"/>
      <c r="I21" s="181"/>
      <c r="J21" s="117"/>
      <c r="K21" s="181"/>
    </row>
    <row r="22" spans="2:11" s="46" customFormat="1" x14ac:dyDescent="0.25">
      <c r="B22" s="117"/>
      <c r="C22" s="117"/>
      <c r="D22" s="117"/>
      <c r="E22" s="117"/>
      <c r="F22" s="117"/>
      <c r="G22" s="117"/>
      <c r="H22" s="181"/>
      <c r="I22" s="181"/>
      <c r="J22" s="117"/>
      <c r="K22" s="181"/>
    </row>
    <row r="23" spans="2:11" s="46" customFormat="1" x14ac:dyDescent="0.25">
      <c r="B23" s="117"/>
      <c r="C23" s="117"/>
      <c r="D23" s="117"/>
      <c r="E23" s="117"/>
      <c r="F23" s="117"/>
      <c r="G23" s="117"/>
      <c r="H23" s="181"/>
      <c r="I23" s="181"/>
      <c r="J23" s="117"/>
      <c r="K23" s="181"/>
    </row>
    <row r="24" spans="2:11" s="46" customFormat="1" x14ac:dyDescent="0.25">
      <c r="B24" s="117"/>
      <c r="C24" s="117"/>
      <c r="D24" s="117"/>
      <c r="E24" s="117"/>
      <c r="F24" s="117"/>
      <c r="G24" s="117"/>
      <c r="H24" s="181"/>
      <c r="I24" s="181"/>
      <c r="J24" s="117"/>
      <c r="K24" s="181"/>
    </row>
    <row r="25" spans="2:11" s="46" customFormat="1" x14ac:dyDescent="0.25">
      <c r="B25" s="117"/>
      <c r="C25" s="117"/>
      <c r="D25" s="117"/>
      <c r="E25" s="117"/>
      <c r="F25" s="117"/>
      <c r="G25" s="117"/>
      <c r="H25" s="181"/>
      <c r="I25" s="181"/>
      <c r="J25" s="117"/>
      <c r="K25" s="181"/>
    </row>
    <row r="26" spans="2:11" s="46" customFormat="1" x14ac:dyDescent="0.25">
      <c r="B26" s="117"/>
      <c r="C26" s="117"/>
      <c r="D26" s="117"/>
      <c r="E26" s="117"/>
      <c r="F26" s="117"/>
      <c r="G26" s="117"/>
      <c r="H26" s="181"/>
      <c r="I26" s="181"/>
      <c r="J26" s="117"/>
      <c r="K26" s="181"/>
    </row>
    <row r="27" spans="2:11" s="46" customFormat="1" x14ac:dyDescent="0.25">
      <c r="B27" s="117"/>
      <c r="C27" s="117"/>
      <c r="D27" s="117"/>
      <c r="E27" s="117"/>
      <c r="F27" s="117"/>
      <c r="G27" s="117"/>
      <c r="H27" s="181"/>
      <c r="I27" s="181"/>
      <c r="J27" s="117"/>
      <c r="K27" s="181"/>
    </row>
    <row r="28" spans="2:11" s="46" customFormat="1" x14ac:dyDescent="0.25">
      <c r="B28" s="117"/>
      <c r="C28" s="117"/>
      <c r="D28" s="117"/>
      <c r="E28" s="117"/>
      <c r="F28" s="117"/>
      <c r="G28" s="117"/>
      <c r="H28" s="181"/>
      <c r="I28" s="181"/>
      <c r="J28" s="117"/>
      <c r="K28" s="181"/>
    </row>
    <row r="29" spans="2:11" s="46" customFormat="1" x14ac:dyDescent="0.25">
      <c r="B29" s="117"/>
      <c r="C29" s="117"/>
      <c r="D29" s="117"/>
      <c r="E29" s="117"/>
      <c r="F29" s="117"/>
      <c r="G29" s="117"/>
      <c r="H29" s="181"/>
      <c r="I29" s="181"/>
      <c r="J29" s="117"/>
      <c r="K29" s="181"/>
    </row>
    <row r="30" spans="2:11" s="46" customFormat="1" x14ac:dyDescent="0.25">
      <c r="B30" s="117"/>
      <c r="C30" s="117"/>
      <c r="D30" s="117"/>
      <c r="E30" s="117"/>
      <c r="F30" s="117"/>
      <c r="G30" s="117"/>
      <c r="H30" s="181"/>
      <c r="I30" s="181"/>
      <c r="J30" s="117"/>
      <c r="K30" s="181"/>
    </row>
    <row r="31" spans="2:11" s="46" customFormat="1" x14ac:dyDescent="0.25">
      <c r="B31" s="117"/>
      <c r="C31" s="117"/>
      <c r="D31" s="117"/>
      <c r="E31" s="117"/>
      <c r="F31" s="117"/>
      <c r="G31" s="117"/>
      <c r="H31" s="181"/>
      <c r="I31" s="181"/>
      <c r="J31" s="117"/>
      <c r="K31" s="181"/>
    </row>
    <row r="32" spans="2:11" s="46" customFormat="1" x14ac:dyDescent="0.25">
      <c r="B32" s="117"/>
      <c r="C32" s="117"/>
      <c r="D32" s="117"/>
      <c r="E32" s="117"/>
      <c r="F32" s="117"/>
      <c r="G32" s="117"/>
      <c r="H32" s="181"/>
      <c r="I32" s="181"/>
      <c r="J32" s="117"/>
      <c r="K32" s="181"/>
    </row>
    <row r="33" spans="2:11" s="46" customFormat="1" x14ac:dyDescent="0.25">
      <c r="B33" s="117"/>
      <c r="C33" s="117"/>
      <c r="D33" s="117"/>
      <c r="E33" s="117"/>
      <c r="F33" s="117"/>
      <c r="G33" s="117"/>
      <c r="H33" s="181"/>
      <c r="I33" s="181"/>
      <c r="J33" s="117"/>
      <c r="K33" s="181"/>
    </row>
    <row r="34" spans="2:11" s="46" customFormat="1" x14ac:dyDescent="0.25">
      <c r="B34" s="117"/>
      <c r="C34" s="117"/>
      <c r="D34" s="117"/>
      <c r="E34" s="117"/>
      <c r="F34" s="117"/>
      <c r="G34" s="117"/>
      <c r="H34" s="181"/>
      <c r="I34" s="181"/>
      <c r="J34" s="117"/>
      <c r="K34" s="181"/>
    </row>
    <row r="35" spans="2:11" s="46" customFormat="1" x14ac:dyDescent="0.25">
      <c r="B35" s="117"/>
      <c r="C35" s="117"/>
      <c r="D35" s="117"/>
      <c r="E35" s="117"/>
      <c r="F35" s="117"/>
      <c r="G35" s="117"/>
      <c r="H35" s="181"/>
      <c r="I35" s="181"/>
      <c r="J35" s="117"/>
      <c r="K35" s="181"/>
    </row>
    <row r="36" spans="2:11" s="46" customFormat="1" x14ac:dyDescent="0.25">
      <c r="B36" s="117"/>
      <c r="C36" s="117"/>
      <c r="D36" s="117"/>
      <c r="E36" s="117"/>
      <c r="F36" s="117"/>
      <c r="G36" s="117"/>
      <c r="H36" s="181"/>
      <c r="I36" s="181"/>
      <c r="J36" s="117"/>
      <c r="K36" s="181"/>
    </row>
    <row r="37" spans="2:11" s="46" customFormat="1" x14ac:dyDescent="0.25">
      <c r="B37" s="117"/>
      <c r="C37" s="117"/>
      <c r="D37" s="117"/>
      <c r="E37" s="117"/>
      <c r="F37" s="117"/>
      <c r="G37" s="117"/>
      <c r="H37" s="181"/>
      <c r="I37" s="181"/>
      <c r="J37" s="117"/>
      <c r="K37" s="181"/>
    </row>
    <row r="38" spans="2:11" s="46" customFormat="1" x14ac:dyDescent="0.25">
      <c r="B38" s="117"/>
      <c r="C38" s="117"/>
      <c r="D38" s="117"/>
      <c r="E38" s="117"/>
      <c r="F38" s="117"/>
      <c r="G38" s="117"/>
      <c r="H38" s="181"/>
      <c r="I38" s="181"/>
      <c r="J38" s="117"/>
      <c r="K38" s="181"/>
    </row>
    <row r="39" spans="2:11" s="46" customFormat="1" x14ac:dyDescent="0.25">
      <c r="B39" s="117"/>
      <c r="C39" s="117"/>
      <c r="D39" s="117"/>
      <c r="E39" s="117"/>
      <c r="F39" s="117"/>
      <c r="G39" s="117"/>
      <c r="H39" s="181"/>
      <c r="I39" s="181"/>
      <c r="J39" s="117"/>
      <c r="K39" s="181"/>
    </row>
    <row r="40" spans="2:11" s="46" customFormat="1" x14ac:dyDescent="0.25">
      <c r="B40" s="117"/>
      <c r="C40" s="117"/>
      <c r="D40" s="117"/>
      <c r="E40" s="117"/>
      <c r="F40" s="117"/>
      <c r="G40" s="117"/>
      <c r="H40" s="181"/>
      <c r="I40" s="181"/>
      <c r="J40" s="117"/>
      <c r="K40" s="181"/>
    </row>
    <row r="41" spans="2:11" s="46" customFormat="1" x14ac:dyDescent="0.25">
      <c r="B41" s="117"/>
      <c r="C41" s="117"/>
      <c r="D41" s="117"/>
      <c r="E41" s="117"/>
      <c r="F41" s="117"/>
      <c r="G41" s="117"/>
      <c r="H41" s="181"/>
      <c r="I41" s="181"/>
      <c r="J41" s="117"/>
      <c r="K41" s="181"/>
    </row>
    <row r="42" spans="2:11" s="46" customFormat="1" x14ac:dyDescent="0.25">
      <c r="B42" s="117"/>
      <c r="C42" s="117"/>
      <c r="D42" s="117"/>
      <c r="E42" s="117"/>
      <c r="F42" s="117"/>
      <c r="G42" s="117"/>
      <c r="H42" s="181"/>
      <c r="I42" s="181"/>
      <c r="J42" s="117"/>
      <c r="K42" s="181"/>
    </row>
    <row r="43" spans="2:11" s="46" customFormat="1" x14ac:dyDescent="0.25">
      <c r="B43" s="117"/>
      <c r="C43" s="117"/>
      <c r="D43" s="117"/>
      <c r="E43" s="117"/>
      <c r="F43" s="117"/>
      <c r="G43" s="117"/>
      <c r="H43" s="181"/>
      <c r="I43" s="181"/>
      <c r="J43" s="117"/>
      <c r="K43" s="181"/>
    </row>
    <row r="44" spans="2:11" s="46" customFormat="1" x14ac:dyDescent="0.25">
      <c r="B44" s="117"/>
      <c r="C44" s="117"/>
      <c r="D44" s="117"/>
      <c r="E44" s="117"/>
      <c r="F44" s="117"/>
      <c r="G44" s="117"/>
      <c r="H44" s="181"/>
      <c r="I44" s="181"/>
      <c r="J44" s="117"/>
      <c r="K44" s="181"/>
    </row>
    <row r="45" spans="2:11" s="46" customFormat="1" x14ac:dyDescent="0.25">
      <c r="B45" s="117"/>
      <c r="C45" s="117"/>
      <c r="D45" s="117"/>
      <c r="E45" s="117"/>
      <c r="F45" s="117"/>
      <c r="G45" s="117"/>
      <c r="H45" s="181"/>
      <c r="I45" s="181"/>
      <c r="J45" s="117"/>
      <c r="K45" s="181"/>
    </row>
    <row r="46" spans="2:11" s="46" customFormat="1" x14ac:dyDescent="0.25">
      <c r="B46" s="117"/>
      <c r="C46" s="117"/>
      <c r="D46" s="117"/>
      <c r="E46" s="117"/>
      <c r="F46" s="117"/>
      <c r="G46" s="117"/>
      <c r="H46" s="181"/>
      <c r="I46" s="181"/>
      <c r="J46" s="117"/>
      <c r="K46" s="181"/>
    </row>
    <row r="47" spans="2:11" s="46" customFormat="1" x14ac:dyDescent="0.25">
      <c r="B47" s="117"/>
      <c r="C47" s="117"/>
      <c r="D47" s="117"/>
      <c r="E47" s="117"/>
      <c r="F47" s="117"/>
      <c r="G47" s="117"/>
      <c r="H47" s="181"/>
      <c r="I47" s="181"/>
      <c r="J47" s="117"/>
      <c r="K47" s="181"/>
    </row>
    <row r="48" spans="2:11" s="46" customFormat="1" x14ac:dyDescent="0.25">
      <c r="B48" s="117"/>
      <c r="C48" s="117"/>
      <c r="D48" s="117"/>
      <c r="E48" s="117"/>
      <c r="F48" s="117"/>
      <c r="G48" s="117"/>
      <c r="H48" s="181"/>
      <c r="I48" s="181"/>
      <c r="J48" s="117"/>
      <c r="K48" s="181"/>
    </row>
    <row r="49" spans="2:11" s="46" customFormat="1" x14ac:dyDescent="0.25">
      <c r="B49" s="117"/>
      <c r="C49" s="117"/>
      <c r="D49" s="117"/>
      <c r="E49" s="117"/>
      <c r="F49" s="117"/>
      <c r="G49" s="117"/>
      <c r="H49" s="181"/>
      <c r="I49" s="181"/>
      <c r="J49" s="117"/>
      <c r="K49" s="181"/>
    </row>
    <row r="50" spans="2:11" s="46" customFormat="1" x14ac:dyDescent="0.25">
      <c r="B50" s="117"/>
      <c r="C50" s="117"/>
      <c r="D50" s="117"/>
      <c r="E50" s="117"/>
      <c r="F50" s="117"/>
      <c r="G50" s="117"/>
      <c r="H50" s="181"/>
      <c r="I50" s="181"/>
      <c r="J50" s="117"/>
      <c r="K50" s="181"/>
    </row>
    <row r="51" spans="2:11" s="46" customFormat="1" x14ac:dyDescent="0.25">
      <c r="B51" s="117"/>
      <c r="C51" s="117"/>
      <c r="D51" s="117"/>
      <c r="E51" s="117"/>
      <c r="F51" s="117"/>
      <c r="G51" s="117"/>
      <c r="H51" s="181"/>
      <c r="I51" s="181"/>
      <c r="J51" s="117"/>
      <c r="K51" s="181"/>
    </row>
    <row r="52" spans="2:11" s="46" customFormat="1" x14ac:dyDescent="0.25">
      <c r="B52" s="117"/>
      <c r="C52" s="117"/>
      <c r="D52" s="117"/>
      <c r="E52" s="117"/>
      <c r="F52" s="117"/>
      <c r="G52" s="117"/>
      <c r="H52" s="181"/>
      <c r="I52" s="181"/>
      <c r="J52" s="117"/>
      <c r="K52" s="181"/>
    </row>
    <row r="53" spans="2:11" s="46" customFormat="1" x14ac:dyDescent="0.25">
      <c r="B53" s="117"/>
      <c r="C53" s="117"/>
      <c r="D53" s="117"/>
      <c r="E53" s="117"/>
      <c r="F53" s="117"/>
      <c r="G53" s="117"/>
      <c r="H53" s="181"/>
      <c r="I53" s="181"/>
      <c r="J53" s="117"/>
      <c r="K53" s="181"/>
    </row>
    <row r="54" spans="2:11" s="46" customFormat="1" x14ac:dyDescent="0.25">
      <c r="B54" s="117"/>
      <c r="C54" s="117"/>
      <c r="D54" s="117"/>
      <c r="E54" s="117"/>
      <c r="F54" s="117"/>
      <c r="G54" s="117"/>
      <c r="H54" s="181"/>
      <c r="I54" s="181"/>
      <c r="J54" s="117"/>
      <c r="K54" s="181"/>
    </row>
    <row r="55" spans="2:11" s="46" customFormat="1" x14ac:dyDescent="0.25">
      <c r="B55" s="117"/>
      <c r="C55" s="117"/>
      <c r="D55" s="117"/>
      <c r="E55" s="117"/>
      <c r="F55" s="117"/>
      <c r="G55" s="117"/>
      <c r="H55" s="181"/>
      <c r="I55" s="181"/>
      <c r="J55" s="117"/>
      <c r="K55" s="181"/>
    </row>
    <row r="56" spans="2:11" s="46" customFormat="1" x14ac:dyDescent="0.25">
      <c r="B56" s="117"/>
      <c r="C56" s="117"/>
      <c r="D56" s="117"/>
      <c r="E56" s="117"/>
      <c r="F56" s="117"/>
      <c r="G56" s="117"/>
      <c r="H56" s="181"/>
      <c r="I56" s="181"/>
      <c r="J56" s="117"/>
      <c r="K56" s="181"/>
    </row>
    <row r="57" spans="2:11" s="46" customFormat="1" x14ac:dyDescent="0.25">
      <c r="B57" s="117"/>
      <c r="C57" s="117"/>
      <c r="D57" s="117"/>
      <c r="E57" s="117"/>
      <c r="F57" s="117"/>
      <c r="G57" s="117"/>
      <c r="H57" s="181"/>
      <c r="I57" s="181"/>
      <c r="J57" s="117"/>
      <c r="K57" s="181"/>
    </row>
    <row r="58" spans="2:11" s="46" customFormat="1" x14ac:dyDescent="0.25">
      <c r="B58" s="117"/>
      <c r="C58" s="117"/>
      <c r="D58" s="117"/>
      <c r="E58" s="117"/>
      <c r="F58" s="117"/>
      <c r="G58" s="117"/>
      <c r="H58" s="181"/>
      <c r="I58" s="181"/>
      <c r="J58" s="117"/>
      <c r="K58" s="181"/>
    </row>
    <row r="59" spans="2:11" s="46" customFormat="1" x14ac:dyDescent="0.25">
      <c r="B59" s="117"/>
      <c r="C59" s="117"/>
      <c r="D59" s="117"/>
      <c r="E59" s="117"/>
      <c r="F59" s="117"/>
      <c r="G59" s="117"/>
      <c r="H59" s="181"/>
      <c r="I59" s="181"/>
      <c r="J59" s="117"/>
      <c r="K59" s="181"/>
    </row>
    <row r="60" spans="2:11" s="46" customFormat="1" x14ac:dyDescent="0.25">
      <c r="B60" s="117"/>
      <c r="C60" s="117"/>
      <c r="D60" s="117"/>
      <c r="E60" s="117"/>
      <c r="F60" s="117"/>
      <c r="G60" s="117"/>
      <c r="H60" s="181"/>
      <c r="I60" s="181"/>
      <c r="J60" s="117"/>
      <c r="K60" s="181"/>
    </row>
    <row r="61" spans="2:11" s="46" customFormat="1" x14ac:dyDescent="0.25">
      <c r="B61" s="117"/>
      <c r="C61" s="117"/>
      <c r="D61" s="117"/>
      <c r="E61" s="117"/>
      <c r="F61" s="117"/>
      <c r="G61" s="117"/>
      <c r="H61" s="181"/>
      <c r="I61" s="181"/>
      <c r="J61" s="117"/>
      <c r="K61" s="181"/>
    </row>
    <row r="62" spans="2:11" s="46" customFormat="1" x14ac:dyDescent="0.25">
      <c r="B62" s="117"/>
      <c r="C62" s="117"/>
      <c r="D62" s="117"/>
      <c r="E62" s="117"/>
      <c r="F62" s="117"/>
      <c r="G62" s="117"/>
      <c r="H62" s="181"/>
      <c r="I62" s="181"/>
      <c r="J62" s="117"/>
      <c r="K62" s="181"/>
    </row>
    <row r="63" spans="2:11" s="46" customFormat="1" x14ac:dyDescent="0.25">
      <c r="B63" s="117"/>
      <c r="C63" s="117"/>
      <c r="D63" s="117"/>
      <c r="E63" s="117"/>
      <c r="F63" s="117"/>
      <c r="G63" s="117"/>
      <c r="H63" s="181"/>
      <c r="I63" s="181"/>
      <c r="J63" s="117"/>
      <c r="K63" s="181"/>
    </row>
    <row r="64" spans="2:11" s="46" customFormat="1" x14ac:dyDescent="0.25">
      <c r="B64" s="117"/>
      <c r="C64" s="117"/>
      <c r="D64" s="117"/>
      <c r="E64" s="117"/>
      <c r="F64" s="117"/>
      <c r="G64" s="117"/>
      <c r="H64" s="181"/>
      <c r="I64" s="181"/>
      <c r="J64" s="117"/>
      <c r="K64" s="181"/>
    </row>
    <row r="65" spans="2:11" s="46" customFormat="1" x14ac:dyDescent="0.25">
      <c r="B65" s="117"/>
      <c r="C65" s="117"/>
      <c r="D65" s="117"/>
      <c r="E65" s="117"/>
      <c r="F65" s="117"/>
      <c r="G65" s="117"/>
      <c r="H65" s="181"/>
      <c r="I65" s="181"/>
      <c r="J65" s="117"/>
      <c r="K65" s="181"/>
    </row>
    <row r="66" spans="2:11" s="46" customFormat="1" x14ac:dyDescent="0.25">
      <c r="B66" s="117"/>
      <c r="C66" s="117"/>
      <c r="D66" s="117"/>
      <c r="E66" s="117"/>
      <c r="F66" s="117"/>
      <c r="G66" s="117"/>
      <c r="H66" s="181"/>
      <c r="I66" s="181"/>
      <c r="J66" s="117"/>
      <c r="K66" s="181"/>
    </row>
    <row r="67" spans="2:11" s="46" customFormat="1" x14ac:dyDescent="0.25">
      <c r="B67" s="117"/>
      <c r="C67" s="117"/>
      <c r="D67" s="117"/>
      <c r="E67" s="117"/>
      <c r="F67" s="117"/>
      <c r="G67" s="117"/>
      <c r="H67" s="181"/>
      <c r="I67" s="181"/>
      <c r="J67" s="117"/>
      <c r="K67" s="181"/>
    </row>
    <row r="68" spans="2:11" s="46" customFormat="1" x14ac:dyDescent="0.25">
      <c r="B68" s="117"/>
      <c r="C68" s="117"/>
      <c r="D68" s="117"/>
      <c r="E68" s="117"/>
      <c r="F68" s="117"/>
      <c r="G68" s="117"/>
      <c r="H68" s="181"/>
      <c r="I68" s="181"/>
      <c r="J68" s="117"/>
      <c r="K68" s="181"/>
    </row>
    <row r="69" spans="2:11" s="46" customFormat="1" x14ac:dyDescent="0.25">
      <c r="B69" s="117"/>
      <c r="C69" s="117"/>
      <c r="D69" s="117"/>
      <c r="E69" s="117"/>
      <c r="F69" s="117"/>
      <c r="G69" s="117"/>
      <c r="H69" s="181"/>
      <c r="I69" s="181"/>
      <c r="J69" s="117"/>
      <c r="K69" s="181"/>
    </row>
    <row r="70" spans="2:11" s="46" customFormat="1" x14ac:dyDescent="0.25">
      <c r="B70" s="117"/>
      <c r="C70" s="117"/>
      <c r="D70" s="117"/>
      <c r="E70" s="117"/>
      <c r="F70" s="117"/>
      <c r="G70" s="117"/>
      <c r="H70" s="181"/>
      <c r="I70" s="181"/>
      <c r="J70" s="117"/>
      <c r="K70" s="181"/>
    </row>
    <row r="71" spans="2:11" s="46" customFormat="1" x14ac:dyDescent="0.25">
      <c r="B71" s="117"/>
      <c r="C71" s="117"/>
      <c r="D71" s="117"/>
      <c r="E71" s="117"/>
      <c r="F71" s="117"/>
      <c r="G71" s="117"/>
      <c r="H71" s="181"/>
      <c r="I71" s="181"/>
      <c r="J71" s="117"/>
      <c r="K71" s="181"/>
    </row>
    <row r="72" spans="2:11" s="46" customFormat="1" x14ac:dyDescent="0.25">
      <c r="B72" s="117"/>
      <c r="C72" s="117"/>
      <c r="D72" s="117"/>
      <c r="E72" s="117"/>
      <c r="F72" s="117"/>
      <c r="G72" s="117"/>
      <c r="H72" s="181"/>
      <c r="I72" s="181"/>
      <c r="J72" s="117"/>
      <c r="K72" s="181"/>
    </row>
    <row r="73" spans="2:11" s="46" customFormat="1" x14ac:dyDescent="0.25">
      <c r="B73" s="117"/>
      <c r="C73" s="117"/>
      <c r="D73" s="117"/>
      <c r="E73" s="117"/>
      <c r="F73" s="117"/>
      <c r="G73" s="117"/>
      <c r="H73" s="181"/>
      <c r="I73" s="181"/>
      <c r="J73" s="117"/>
      <c r="K73" s="181"/>
    </row>
    <row r="74" spans="2:11" s="46" customFormat="1" x14ac:dyDescent="0.25">
      <c r="B74" s="117"/>
      <c r="C74" s="117"/>
      <c r="D74" s="117"/>
      <c r="E74" s="117"/>
      <c r="F74" s="117"/>
      <c r="G74" s="117"/>
      <c r="H74" s="181"/>
      <c r="I74" s="181"/>
      <c r="J74" s="117"/>
      <c r="K74" s="181"/>
    </row>
    <row r="75" spans="2:11" s="46" customFormat="1" x14ac:dyDescent="0.25">
      <c r="B75" s="117"/>
      <c r="C75" s="117"/>
      <c r="D75" s="117"/>
      <c r="E75" s="117"/>
      <c r="F75" s="117"/>
      <c r="G75" s="117"/>
      <c r="H75" s="181"/>
      <c r="I75" s="181"/>
      <c r="J75" s="117"/>
      <c r="K75" s="181"/>
    </row>
    <row r="76" spans="2:11" s="46" customFormat="1" x14ac:dyDescent="0.25">
      <c r="B76" s="117"/>
      <c r="C76" s="117"/>
      <c r="D76" s="117"/>
      <c r="E76" s="117"/>
      <c r="F76" s="117"/>
      <c r="G76" s="117"/>
      <c r="H76" s="181"/>
      <c r="I76" s="181"/>
      <c r="J76" s="117"/>
      <c r="K76" s="181"/>
    </row>
    <row r="77" spans="2:11" s="46" customFormat="1" x14ac:dyDescent="0.25">
      <c r="B77" s="117"/>
      <c r="C77" s="117"/>
      <c r="D77" s="117"/>
      <c r="E77" s="117"/>
      <c r="F77" s="117"/>
      <c r="G77" s="117"/>
      <c r="H77" s="181"/>
      <c r="I77" s="181"/>
      <c r="J77" s="117"/>
      <c r="K77" s="181"/>
    </row>
    <row r="78" spans="2:11" s="46" customFormat="1" x14ac:dyDescent="0.25">
      <c r="B78" s="117"/>
      <c r="C78" s="117"/>
      <c r="D78" s="117"/>
      <c r="E78" s="117"/>
      <c r="F78" s="117"/>
      <c r="G78" s="117"/>
      <c r="H78" s="181"/>
      <c r="I78" s="181"/>
      <c r="J78" s="117"/>
      <c r="K78" s="181"/>
    </row>
    <row r="79" spans="2:11" s="46" customFormat="1" x14ac:dyDescent="0.25">
      <c r="B79" s="117"/>
      <c r="C79" s="117"/>
      <c r="D79" s="117"/>
      <c r="E79" s="117"/>
      <c r="F79" s="117"/>
      <c r="G79" s="117"/>
      <c r="H79" s="181"/>
      <c r="I79" s="181"/>
      <c r="J79" s="117"/>
      <c r="K79" s="181"/>
    </row>
    <row r="80" spans="2:11" s="46" customFormat="1" x14ac:dyDescent="0.25">
      <c r="B80" s="117"/>
      <c r="C80" s="117"/>
      <c r="D80" s="117"/>
      <c r="E80" s="117"/>
      <c r="F80" s="117"/>
      <c r="G80" s="117"/>
      <c r="H80" s="181"/>
      <c r="I80" s="181"/>
      <c r="J80" s="117"/>
      <c r="K80" s="181"/>
    </row>
    <row r="81" spans="2:11" s="46" customFormat="1" x14ac:dyDescent="0.25">
      <c r="B81" s="117"/>
      <c r="C81" s="117"/>
      <c r="D81" s="117"/>
      <c r="E81" s="117"/>
      <c r="F81" s="117"/>
      <c r="G81" s="117"/>
      <c r="H81" s="181"/>
      <c r="I81" s="181"/>
      <c r="J81" s="117"/>
      <c r="K81" s="181"/>
    </row>
    <row r="82" spans="2:11" s="46" customFormat="1" x14ac:dyDescent="0.25">
      <c r="B82" s="117"/>
      <c r="C82" s="117"/>
      <c r="D82" s="117"/>
      <c r="E82" s="117"/>
      <c r="F82" s="117"/>
      <c r="G82" s="117"/>
      <c r="H82" s="181"/>
      <c r="I82" s="181"/>
      <c r="J82" s="117"/>
      <c r="K82" s="181"/>
    </row>
    <row r="83" spans="2:11" s="46" customFormat="1" x14ac:dyDescent="0.25">
      <c r="B83" s="117"/>
      <c r="C83" s="117"/>
      <c r="D83" s="117"/>
      <c r="E83" s="117"/>
      <c r="F83" s="117"/>
      <c r="G83" s="117"/>
      <c r="H83" s="181"/>
      <c r="I83" s="181"/>
      <c r="J83" s="117"/>
      <c r="K83" s="181"/>
    </row>
    <row r="84" spans="2:11" s="46" customFormat="1" x14ac:dyDescent="0.25">
      <c r="B84" s="117"/>
      <c r="C84" s="117"/>
      <c r="D84" s="117"/>
      <c r="E84" s="117"/>
      <c r="F84" s="117"/>
      <c r="G84" s="117"/>
      <c r="H84" s="181"/>
      <c r="I84" s="181"/>
      <c r="J84" s="117"/>
      <c r="K84" s="181"/>
    </row>
    <row r="85" spans="2:11" s="46" customFormat="1" x14ac:dyDescent="0.25">
      <c r="B85" s="117"/>
      <c r="C85" s="117"/>
      <c r="D85" s="117"/>
      <c r="E85" s="117"/>
      <c r="F85" s="117"/>
      <c r="G85" s="117"/>
      <c r="H85" s="181"/>
      <c r="I85" s="181"/>
      <c r="J85" s="117"/>
      <c r="K85" s="181"/>
    </row>
    <row r="86" spans="2:11" s="46" customFormat="1" x14ac:dyDescent="0.25">
      <c r="B86" s="117"/>
      <c r="C86" s="117"/>
      <c r="D86" s="117"/>
      <c r="E86" s="117"/>
      <c r="F86" s="117"/>
      <c r="G86" s="117"/>
      <c r="H86" s="181"/>
      <c r="I86" s="181"/>
      <c r="J86" s="117"/>
      <c r="K86" s="181"/>
    </row>
    <row r="87" spans="2:11" s="46" customFormat="1" x14ac:dyDescent="0.25">
      <c r="B87" s="117"/>
      <c r="C87" s="117"/>
      <c r="D87" s="117"/>
      <c r="E87" s="117"/>
      <c r="F87" s="117"/>
      <c r="G87" s="117"/>
      <c r="H87" s="181"/>
      <c r="I87" s="181"/>
      <c r="J87" s="117"/>
      <c r="K87" s="181"/>
    </row>
    <row r="88" spans="2:11" s="46" customFormat="1" x14ac:dyDescent="0.25">
      <c r="B88" s="117"/>
      <c r="C88" s="117"/>
      <c r="D88" s="117"/>
      <c r="E88" s="117"/>
      <c r="F88" s="117"/>
      <c r="G88" s="117"/>
      <c r="H88" s="181"/>
      <c r="I88" s="181"/>
      <c r="J88" s="117"/>
      <c r="K88" s="181"/>
    </row>
    <row r="89" spans="2:11" s="46" customFormat="1" x14ac:dyDescent="0.25">
      <c r="B89" s="117"/>
      <c r="C89" s="117"/>
      <c r="D89" s="117"/>
      <c r="E89" s="117"/>
      <c r="F89" s="117"/>
      <c r="G89" s="117"/>
      <c r="H89" s="181"/>
      <c r="I89" s="181"/>
      <c r="J89" s="117"/>
      <c r="K89" s="181"/>
    </row>
    <row r="90" spans="2:11" s="46" customFormat="1" x14ac:dyDescent="0.25">
      <c r="B90" s="117"/>
      <c r="C90" s="117"/>
      <c r="D90" s="117"/>
      <c r="E90" s="117"/>
      <c r="F90" s="117"/>
      <c r="G90" s="117"/>
      <c r="H90" s="181"/>
      <c r="I90" s="181"/>
      <c r="J90" s="117"/>
      <c r="K90" s="181"/>
    </row>
    <row r="91" spans="2:11" s="46" customFormat="1" x14ac:dyDescent="0.25">
      <c r="B91" s="117"/>
      <c r="C91" s="117"/>
      <c r="D91" s="117"/>
      <c r="E91" s="117"/>
      <c r="F91" s="117"/>
      <c r="G91" s="117"/>
      <c r="H91" s="181"/>
      <c r="I91" s="181"/>
      <c r="J91" s="117"/>
      <c r="K91" s="181"/>
    </row>
    <row r="92" spans="2:11" s="46" customFormat="1" x14ac:dyDescent="0.25">
      <c r="B92" s="117"/>
      <c r="C92" s="117"/>
      <c r="D92" s="117"/>
      <c r="E92" s="117"/>
      <c r="F92" s="117"/>
      <c r="G92" s="117"/>
      <c r="H92" s="181"/>
      <c r="I92" s="181"/>
      <c r="J92" s="117"/>
      <c r="K92" s="181"/>
    </row>
    <row r="93" spans="2:11" s="46" customFormat="1" x14ac:dyDescent="0.25">
      <c r="B93" s="117"/>
      <c r="C93" s="117"/>
      <c r="D93" s="117"/>
      <c r="E93" s="117"/>
      <c r="F93" s="117"/>
      <c r="G93" s="117"/>
      <c r="H93" s="181"/>
      <c r="I93" s="181"/>
      <c r="J93" s="117"/>
      <c r="K93" s="181"/>
    </row>
    <row r="94" spans="2:11" s="46" customFormat="1" x14ac:dyDescent="0.25">
      <c r="B94" s="117"/>
      <c r="C94" s="117"/>
      <c r="D94" s="117"/>
      <c r="E94" s="117"/>
      <c r="F94" s="117"/>
      <c r="G94" s="117"/>
      <c r="H94" s="181"/>
      <c r="I94" s="181"/>
      <c r="J94" s="117"/>
      <c r="K94" s="181"/>
    </row>
    <row r="95" spans="2:11" s="46" customFormat="1" x14ac:dyDescent="0.25">
      <c r="B95" s="117"/>
      <c r="C95" s="117"/>
      <c r="D95" s="117"/>
      <c r="E95" s="117"/>
      <c r="F95" s="117"/>
      <c r="G95" s="117"/>
      <c r="H95" s="181"/>
      <c r="I95" s="181"/>
      <c r="J95" s="117"/>
      <c r="K95" s="181"/>
    </row>
    <row r="96" spans="2:11" s="46" customFormat="1" x14ac:dyDescent="0.25">
      <c r="B96" s="117"/>
      <c r="C96" s="117"/>
      <c r="D96" s="117"/>
      <c r="E96" s="117"/>
      <c r="F96" s="117"/>
      <c r="G96" s="117"/>
      <c r="H96" s="181"/>
      <c r="I96" s="181"/>
      <c r="J96" s="117"/>
      <c r="K96" s="181"/>
    </row>
    <row r="97" spans="2:11" s="46" customFormat="1" x14ac:dyDescent="0.25">
      <c r="B97" s="117"/>
      <c r="C97" s="117"/>
      <c r="D97" s="117"/>
      <c r="E97" s="117"/>
      <c r="F97" s="117"/>
      <c r="G97" s="117"/>
      <c r="H97" s="181"/>
      <c r="I97" s="181"/>
      <c r="J97" s="117"/>
      <c r="K97" s="181"/>
    </row>
    <row r="98" spans="2:11" s="46" customFormat="1" x14ac:dyDescent="0.25">
      <c r="B98" s="117"/>
      <c r="C98" s="117"/>
      <c r="D98" s="117"/>
      <c r="E98" s="117"/>
      <c r="F98" s="117"/>
      <c r="G98" s="117"/>
      <c r="H98" s="181"/>
      <c r="I98" s="181"/>
      <c r="J98" s="117"/>
      <c r="K98" s="181"/>
    </row>
    <row r="99" spans="2:11" s="46" customFormat="1" x14ac:dyDescent="0.25">
      <c r="B99" s="117"/>
      <c r="C99" s="117"/>
      <c r="D99" s="117"/>
      <c r="E99" s="117"/>
      <c r="F99" s="117"/>
      <c r="G99" s="117"/>
      <c r="H99" s="181"/>
      <c r="I99" s="181"/>
      <c r="J99" s="117"/>
      <c r="K99" s="181"/>
    </row>
    <row r="100" spans="2:11" s="46" customFormat="1" x14ac:dyDescent="0.25">
      <c r="B100" s="117"/>
      <c r="C100" s="117"/>
      <c r="D100" s="117"/>
      <c r="E100" s="117"/>
      <c r="F100" s="117"/>
      <c r="G100" s="117"/>
      <c r="H100" s="181"/>
      <c r="I100" s="181"/>
      <c r="J100" s="117"/>
      <c r="K100" s="181"/>
    </row>
    <row r="101" spans="2:11" s="46" customFormat="1" x14ac:dyDescent="0.25">
      <c r="B101" s="117"/>
      <c r="C101" s="117"/>
      <c r="D101" s="117"/>
      <c r="E101" s="117"/>
      <c r="F101" s="117"/>
      <c r="G101" s="117"/>
      <c r="H101" s="181"/>
      <c r="I101" s="181"/>
      <c r="J101" s="117"/>
      <c r="K101" s="181"/>
    </row>
    <row r="102" spans="2:11" s="46" customFormat="1" x14ac:dyDescent="0.25">
      <c r="B102" s="117"/>
      <c r="C102" s="117"/>
      <c r="D102" s="117"/>
      <c r="E102" s="117"/>
      <c r="F102" s="117"/>
      <c r="G102" s="117"/>
      <c r="H102" s="181"/>
      <c r="I102" s="181"/>
      <c r="J102" s="117"/>
      <c r="K102" s="181"/>
    </row>
    <row r="103" spans="2:11" s="46" customFormat="1" x14ac:dyDescent="0.25">
      <c r="B103" s="117"/>
      <c r="C103" s="117"/>
      <c r="D103" s="117"/>
      <c r="E103" s="117"/>
      <c r="F103" s="117"/>
      <c r="G103" s="117"/>
      <c r="H103" s="181"/>
      <c r="I103" s="181"/>
      <c r="J103" s="117"/>
      <c r="K103" s="181"/>
    </row>
    <row r="104" spans="2:11" s="46" customFormat="1" x14ac:dyDescent="0.25">
      <c r="B104" s="117"/>
      <c r="C104" s="117"/>
      <c r="D104" s="117"/>
      <c r="E104" s="117"/>
      <c r="F104" s="117"/>
      <c r="G104" s="117"/>
      <c r="H104" s="181"/>
      <c r="I104" s="181"/>
      <c r="J104" s="117"/>
      <c r="K104" s="181"/>
    </row>
    <row r="105" spans="2:11" s="46" customFormat="1" x14ac:dyDescent="0.25">
      <c r="B105" s="117"/>
      <c r="C105" s="117"/>
      <c r="D105" s="117"/>
      <c r="E105" s="117"/>
      <c r="F105" s="117"/>
      <c r="G105" s="117"/>
      <c r="H105" s="181"/>
      <c r="I105" s="181"/>
      <c r="J105" s="117"/>
      <c r="K105" s="181"/>
    </row>
    <row r="106" spans="2:11" s="46" customFormat="1" x14ac:dyDescent="0.25">
      <c r="B106" s="117"/>
      <c r="C106" s="117"/>
      <c r="D106" s="117"/>
      <c r="E106" s="117"/>
      <c r="F106" s="117"/>
      <c r="G106" s="117"/>
      <c r="H106" s="181"/>
      <c r="I106" s="181"/>
      <c r="J106" s="117"/>
      <c r="K106" s="181"/>
    </row>
    <row r="107" spans="2:11" s="46" customFormat="1" x14ac:dyDescent="0.25">
      <c r="B107" s="117"/>
      <c r="C107" s="117"/>
      <c r="D107" s="117"/>
      <c r="E107" s="117"/>
      <c r="F107" s="117"/>
      <c r="G107" s="117"/>
      <c r="H107" s="181"/>
      <c r="I107" s="181"/>
      <c r="J107" s="117"/>
      <c r="K107" s="181"/>
    </row>
    <row r="108" spans="2:11" s="46" customFormat="1" x14ac:dyDescent="0.25">
      <c r="B108" s="117"/>
      <c r="C108" s="117"/>
      <c r="D108" s="117"/>
      <c r="E108" s="117"/>
      <c r="F108" s="117"/>
      <c r="G108" s="117"/>
      <c r="H108" s="181"/>
      <c r="I108" s="181"/>
      <c r="J108" s="117"/>
      <c r="K108" s="181"/>
    </row>
    <row r="109" spans="2:11" s="46" customFormat="1" x14ac:dyDescent="0.25">
      <c r="B109" s="117"/>
      <c r="C109" s="117"/>
      <c r="D109" s="117"/>
      <c r="E109" s="117"/>
      <c r="F109" s="117"/>
      <c r="G109" s="117"/>
      <c r="H109" s="181"/>
      <c r="I109" s="181"/>
      <c r="J109" s="117"/>
      <c r="K109" s="181"/>
    </row>
    <row r="110" spans="2:11" s="46" customFormat="1" x14ac:dyDescent="0.25">
      <c r="B110" s="117"/>
      <c r="C110" s="117"/>
      <c r="D110" s="117"/>
      <c r="E110" s="117"/>
      <c r="F110" s="117"/>
      <c r="G110" s="117"/>
      <c r="H110" s="181"/>
      <c r="I110" s="181"/>
      <c r="J110" s="117"/>
      <c r="K110" s="181"/>
    </row>
    <row r="111" spans="2:11" s="46" customFormat="1" x14ac:dyDescent="0.25">
      <c r="B111" s="117"/>
      <c r="C111" s="117"/>
      <c r="D111" s="117"/>
      <c r="E111" s="117"/>
      <c r="F111" s="117"/>
      <c r="G111" s="117"/>
      <c r="H111" s="181"/>
      <c r="I111" s="181"/>
      <c r="J111" s="117"/>
      <c r="K111" s="181"/>
    </row>
    <row r="112" spans="2:11" s="46" customFormat="1" x14ac:dyDescent="0.25">
      <c r="B112" s="117"/>
      <c r="C112" s="117"/>
      <c r="D112" s="117"/>
      <c r="E112" s="117"/>
      <c r="F112" s="117"/>
      <c r="G112" s="117"/>
      <c r="H112" s="181"/>
      <c r="I112" s="181"/>
      <c r="J112" s="117"/>
      <c r="K112" s="181"/>
    </row>
    <row r="113" spans="2:11" s="46" customFormat="1" x14ac:dyDescent="0.25">
      <c r="B113" s="117"/>
      <c r="C113" s="117"/>
      <c r="D113" s="117"/>
      <c r="E113" s="117"/>
      <c r="F113" s="117"/>
      <c r="G113" s="117"/>
      <c r="H113" s="181"/>
      <c r="I113" s="181"/>
      <c r="J113" s="117"/>
      <c r="K113" s="181"/>
    </row>
    <row r="114" spans="2:11" s="46" customFormat="1" x14ac:dyDescent="0.25">
      <c r="B114" s="117"/>
      <c r="C114" s="117"/>
      <c r="D114" s="117"/>
      <c r="E114" s="117"/>
      <c r="F114" s="117"/>
      <c r="G114" s="117"/>
      <c r="H114" s="181"/>
      <c r="I114" s="181"/>
      <c r="J114" s="117"/>
      <c r="K114" s="181"/>
    </row>
    <row r="115" spans="2:11" s="46" customFormat="1" x14ac:dyDescent="0.25">
      <c r="B115" s="117"/>
      <c r="C115" s="117"/>
      <c r="D115" s="117"/>
      <c r="E115" s="117"/>
      <c r="F115" s="117"/>
      <c r="G115" s="117"/>
      <c r="H115" s="181"/>
      <c r="I115" s="181"/>
      <c r="J115" s="117"/>
      <c r="K115" s="181"/>
    </row>
    <row r="116" spans="2:11" s="46" customFormat="1" x14ac:dyDescent="0.25">
      <c r="B116" s="117"/>
      <c r="C116" s="117"/>
      <c r="D116" s="117"/>
      <c r="E116" s="117"/>
      <c r="F116" s="117"/>
      <c r="G116" s="117"/>
      <c r="H116" s="181"/>
      <c r="I116" s="181"/>
      <c r="J116" s="117"/>
      <c r="K116" s="181"/>
    </row>
    <row r="117" spans="2:11" s="46" customFormat="1" x14ac:dyDescent="0.25">
      <c r="B117" s="117"/>
      <c r="C117" s="117"/>
      <c r="D117" s="117"/>
      <c r="E117" s="117"/>
      <c r="F117" s="117"/>
      <c r="G117" s="117"/>
      <c r="H117" s="181"/>
      <c r="I117" s="181"/>
      <c r="J117" s="117"/>
      <c r="K117" s="181"/>
    </row>
    <row r="118" spans="2:11" s="46" customFormat="1" x14ac:dyDescent="0.25">
      <c r="B118" s="117"/>
      <c r="C118" s="117"/>
      <c r="D118" s="117"/>
      <c r="E118" s="117"/>
      <c r="F118" s="117"/>
      <c r="G118" s="117"/>
      <c r="H118" s="181"/>
      <c r="I118" s="181"/>
      <c r="J118" s="117"/>
      <c r="K118" s="181"/>
    </row>
    <row r="119" spans="2:11" s="46" customFormat="1" x14ac:dyDescent="0.25">
      <c r="B119" s="117"/>
      <c r="C119" s="117"/>
      <c r="D119" s="117"/>
      <c r="E119" s="117"/>
      <c r="F119" s="117"/>
      <c r="G119" s="117"/>
      <c r="H119" s="181"/>
      <c r="I119" s="181"/>
      <c r="J119" s="117"/>
      <c r="K119" s="181"/>
    </row>
    <row r="120" spans="2:11" s="46" customFormat="1" x14ac:dyDescent="0.25">
      <c r="B120" s="117"/>
      <c r="C120" s="117"/>
      <c r="D120" s="117"/>
      <c r="E120" s="117"/>
      <c r="F120" s="117"/>
      <c r="G120" s="117"/>
      <c r="H120" s="181"/>
      <c r="I120" s="181"/>
      <c r="J120" s="117"/>
      <c r="K120" s="181"/>
    </row>
    <row r="121" spans="2:11" s="46" customFormat="1" x14ac:dyDescent="0.25">
      <c r="B121" s="117"/>
      <c r="C121" s="117"/>
      <c r="D121" s="117"/>
      <c r="E121" s="117"/>
      <c r="F121" s="117"/>
      <c r="G121" s="117"/>
      <c r="H121" s="181"/>
      <c r="I121" s="181"/>
      <c r="J121" s="117"/>
      <c r="K121" s="181"/>
    </row>
    <row r="122" spans="2:11" s="46" customFormat="1" x14ac:dyDescent="0.25">
      <c r="B122" s="117"/>
      <c r="C122" s="117"/>
      <c r="D122" s="117"/>
      <c r="E122" s="117"/>
      <c r="F122" s="117"/>
      <c r="G122" s="117"/>
      <c r="H122" s="181"/>
      <c r="I122" s="181"/>
      <c r="J122" s="117"/>
      <c r="K122" s="181"/>
    </row>
    <row r="123" spans="2:11" s="46" customFormat="1" x14ac:dyDescent="0.25">
      <c r="B123" s="117"/>
      <c r="C123" s="117"/>
      <c r="D123" s="117"/>
      <c r="E123" s="117"/>
      <c r="F123" s="117"/>
      <c r="G123" s="117"/>
      <c r="H123" s="181"/>
      <c r="I123" s="181"/>
      <c r="J123" s="117"/>
      <c r="K123" s="181"/>
    </row>
    <row r="124" spans="2:11" s="46" customFormat="1" x14ac:dyDescent="0.25">
      <c r="B124" s="117"/>
      <c r="C124" s="117"/>
      <c r="D124" s="117"/>
      <c r="E124" s="117"/>
      <c r="F124" s="117"/>
      <c r="G124" s="117"/>
      <c r="H124" s="181"/>
      <c r="I124" s="181"/>
      <c r="J124" s="117"/>
      <c r="K124" s="181"/>
    </row>
    <row r="125" spans="2:11" s="46" customFormat="1" x14ac:dyDescent="0.25">
      <c r="B125" s="117"/>
      <c r="C125" s="117"/>
      <c r="D125" s="117"/>
      <c r="E125" s="117"/>
      <c r="F125" s="117"/>
      <c r="G125" s="117"/>
      <c r="H125" s="181"/>
      <c r="I125" s="181"/>
      <c r="J125" s="117"/>
      <c r="K125" s="181"/>
    </row>
    <row r="126" spans="2:11" s="46" customFormat="1" x14ac:dyDescent="0.25">
      <c r="B126" s="117"/>
      <c r="C126" s="117"/>
      <c r="D126" s="117"/>
      <c r="E126" s="117"/>
      <c r="F126" s="117"/>
      <c r="G126" s="117"/>
      <c r="H126" s="181"/>
      <c r="I126" s="181"/>
      <c r="J126" s="117"/>
      <c r="K126" s="181"/>
    </row>
    <row r="127" spans="2:11" s="46" customFormat="1" x14ac:dyDescent="0.25">
      <c r="B127" s="117"/>
      <c r="C127" s="117"/>
      <c r="D127" s="117"/>
      <c r="E127" s="117"/>
      <c r="F127" s="117"/>
      <c r="G127" s="117"/>
      <c r="H127" s="181"/>
      <c r="I127" s="181"/>
      <c r="J127" s="117"/>
      <c r="K127" s="181"/>
    </row>
    <row r="128" spans="2:11" s="46" customFormat="1" x14ac:dyDescent="0.25">
      <c r="B128" s="117"/>
      <c r="C128" s="117"/>
      <c r="D128" s="117"/>
      <c r="E128" s="117"/>
      <c r="F128" s="117"/>
      <c r="G128" s="117"/>
      <c r="H128" s="181"/>
      <c r="I128" s="181"/>
      <c r="J128" s="117"/>
      <c r="K128" s="181"/>
    </row>
    <row r="129" spans="2:11" s="46" customFormat="1" x14ac:dyDescent="0.25">
      <c r="B129" s="117"/>
      <c r="C129" s="117"/>
      <c r="D129" s="117"/>
      <c r="E129" s="117"/>
      <c r="F129" s="117"/>
      <c r="G129" s="117"/>
      <c r="H129" s="181"/>
      <c r="I129" s="181"/>
      <c r="J129" s="117"/>
      <c r="K129" s="181"/>
    </row>
    <row r="130" spans="2:11" s="46" customFormat="1" x14ac:dyDescent="0.25">
      <c r="B130" s="117"/>
      <c r="C130" s="117"/>
      <c r="D130" s="117"/>
      <c r="E130" s="117"/>
      <c r="F130" s="117"/>
      <c r="G130" s="117"/>
      <c r="H130" s="181"/>
      <c r="I130" s="181"/>
      <c r="J130" s="117"/>
      <c r="K130" s="181"/>
    </row>
    <row r="131" spans="2:11" s="46" customFormat="1" x14ac:dyDescent="0.25">
      <c r="B131" s="117"/>
      <c r="C131" s="117"/>
      <c r="D131" s="117"/>
      <c r="E131" s="117"/>
      <c r="F131" s="117"/>
      <c r="G131" s="117"/>
      <c r="H131" s="181"/>
      <c r="I131" s="181"/>
      <c r="J131" s="117"/>
      <c r="K131" s="181"/>
    </row>
    <row r="132" spans="2:11" s="46" customFormat="1" x14ac:dyDescent="0.25">
      <c r="B132" s="117"/>
      <c r="C132" s="117"/>
      <c r="D132" s="117"/>
      <c r="E132" s="117"/>
      <c r="F132" s="117"/>
      <c r="G132" s="117"/>
      <c r="H132" s="181"/>
      <c r="I132" s="181"/>
      <c r="J132" s="117"/>
      <c r="K132" s="181"/>
    </row>
    <row r="133" spans="2:11" s="46" customFormat="1" x14ac:dyDescent="0.25">
      <c r="B133" s="117"/>
      <c r="C133" s="117"/>
      <c r="D133" s="117"/>
      <c r="E133" s="117"/>
      <c r="F133" s="117"/>
      <c r="G133" s="117"/>
      <c r="H133" s="181"/>
      <c r="I133" s="181"/>
      <c r="J133" s="117"/>
      <c r="K133" s="181"/>
    </row>
    <row r="134" spans="2:11" s="46" customFormat="1" x14ac:dyDescent="0.25">
      <c r="B134" s="117"/>
      <c r="C134" s="117"/>
      <c r="D134" s="117"/>
      <c r="E134" s="117"/>
      <c r="F134" s="117"/>
      <c r="G134" s="117"/>
      <c r="H134" s="181"/>
      <c r="I134" s="181"/>
      <c r="J134" s="117"/>
      <c r="K134" s="181"/>
    </row>
    <row r="135" spans="2:11" s="46" customFormat="1" x14ac:dyDescent="0.25">
      <c r="B135" s="117"/>
      <c r="C135" s="117"/>
      <c r="D135" s="117"/>
      <c r="E135" s="117"/>
      <c r="F135" s="117"/>
      <c r="G135" s="117"/>
      <c r="H135" s="181"/>
      <c r="I135" s="181"/>
      <c r="J135" s="117"/>
      <c r="K135" s="181"/>
    </row>
    <row r="136" spans="2:11" s="46" customFormat="1" x14ac:dyDescent="0.25">
      <c r="B136" s="117"/>
      <c r="C136" s="117"/>
      <c r="D136" s="117"/>
      <c r="E136" s="117"/>
      <c r="F136" s="117"/>
      <c r="G136" s="117"/>
      <c r="H136" s="181"/>
      <c r="I136" s="181"/>
      <c r="J136" s="117"/>
      <c r="K136" s="181"/>
    </row>
    <row r="137" spans="2:11" s="46" customFormat="1" x14ac:dyDescent="0.25">
      <c r="B137" s="117"/>
      <c r="C137" s="117"/>
      <c r="D137" s="117"/>
      <c r="E137" s="117"/>
      <c r="F137" s="117"/>
      <c r="G137" s="117"/>
      <c r="H137" s="181"/>
      <c r="I137" s="181"/>
      <c r="J137" s="117"/>
      <c r="K137" s="181"/>
    </row>
    <row r="138" spans="2:11" s="46" customFormat="1" x14ac:dyDescent="0.25">
      <c r="B138" s="117"/>
      <c r="C138" s="117"/>
      <c r="D138" s="117"/>
      <c r="E138" s="117"/>
      <c r="F138" s="117"/>
      <c r="G138" s="117"/>
      <c r="H138" s="181"/>
      <c r="I138" s="181"/>
      <c r="J138" s="117"/>
      <c r="K138" s="181"/>
    </row>
    <row r="139" spans="2:11" s="46" customFormat="1" x14ac:dyDescent="0.25">
      <c r="B139" s="117"/>
      <c r="C139" s="117"/>
      <c r="D139" s="117"/>
      <c r="E139" s="117"/>
      <c r="F139" s="117"/>
      <c r="G139" s="117"/>
      <c r="H139" s="181"/>
      <c r="I139" s="181"/>
      <c r="J139" s="117"/>
      <c r="K139" s="181"/>
    </row>
    <row r="140" spans="2:11" s="46" customFormat="1" x14ac:dyDescent="0.25">
      <c r="B140" s="117"/>
      <c r="C140" s="117"/>
      <c r="D140" s="117"/>
      <c r="E140" s="117"/>
      <c r="F140" s="117"/>
      <c r="G140" s="117"/>
      <c r="H140" s="181"/>
      <c r="I140" s="181"/>
      <c r="J140" s="117"/>
      <c r="K140" s="181"/>
    </row>
    <row r="141" spans="2:11" s="46" customFormat="1" x14ac:dyDescent="0.25">
      <c r="B141" s="117"/>
      <c r="C141" s="117"/>
      <c r="D141" s="117"/>
      <c r="E141" s="117"/>
      <c r="F141" s="117"/>
      <c r="G141" s="117"/>
      <c r="H141" s="181"/>
      <c r="I141" s="181"/>
      <c r="J141" s="117"/>
      <c r="K141" s="181"/>
    </row>
    <row r="142" spans="2:11" s="46" customFormat="1" x14ac:dyDescent="0.25">
      <c r="B142" s="117"/>
      <c r="C142" s="117"/>
      <c r="D142" s="117"/>
      <c r="E142" s="117"/>
      <c r="F142" s="117"/>
      <c r="G142" s="117"/>
      <c r="H142" s="181"/>
      <c r="I142" s="181"/>
      <c r="J142" s="117"/>
      <c r="K142" s="181"/>
    </row>
    <row r="143" spans="2:11" s="46" customFormat="1" x14ac:dyDescent="0.25">
      <c r="B143" s="117"/>
      <c r="C143" s="117"/>
      <c r="D143" s="117"/>
      <c r="E143" s="117"/>
      <c r="F143" s="117"/>
      <c r="G143" s="117"/>
      <c r="H143" s="181"/>
      <c r="I143" s="181"/>
      <c r="J143" s="117"/>
      <c r="K143" s="181"/>
    </row>
    <row r="144" spans="2:11" s="46" customFormat="1" x14ac:dyDescent="0.25">
      <c r="B144" s="117"/>
      <c r="C144" s="117"/>
      <c r="D144" s="117"/>
      <c r="E144" s="117"/>
      <c r="F144" s="117"/>
      <c r="G144" s="117"/>
      <c r="H144" s="181"/>
      <c r="I144" s="181"/>
      <c r="J144" s="117"/>
      <c r="K144" s="181"/>
    </row>
    <row r="145" spans="2:11" s="46" customFormat="1" x14ac:dyDescent="0.25">
      <c r="B145" s="117"/>
      <c r="C145" s="117"/>
      <c r="D145" s="117"/>
      <c r="E145" s="117"/>
      <c r="F145" s="117"/>
      <c r="G145" s="117"/>
      <c r="H145" s="181"/>
      <c r="I145" s="181"/>
      <c r="J145" s="117"/>
      <c r="K145" s="181"/>
    </row>
    <row r="146" spans="2:11" s="46" customFormat="1" x14ac:dyDescent="0.25">
      <c r="B146" s="117"/>
      <c r="C146" s="117"/>
      <c r="D146" s="117"/>
      <c r="E146" s="117"/>
      <c r="F146" s="117"/>
      <c r="G146" s="117"/>
      <c r="H146" s="181"/>
      <c r="I146" s="181"/>
      <c r="J146" s="117"/>
      <c r="K146" s="181"/>
    </row>
    <row r="147" spans="2:11" s="46" customFormat="1" x14ac:dyDescent="0.25">
      <c r="B147" s="117"/>
      <c r="C147" s="117"/>
      <c r="D147" s="117"/>
      <c r="E147" s="117"/>
      <c r="F147" s="117"/>
      <c r="G147" s="117"/>
      <c r="H147" s="181"/>
      <c r="I147" s="181"/>
      <c r="J147" s="117"/>
      <c r="K147" s="181"/>
    </row>
    <row r="148" spans="2:11" s="46" customFormat="1" x14ac:dyDescent="0.25">
      <c r="B148" s="117"/>
      <c r="C148" s="117"/>
      <c r="D148" s="117"/>
      <c r="E148" s="117"/>
      <c r="F148" s="117"/>
      <c r="G148" s="117"/>
      <c r="H148" s="181"/>
      <c r="I148" s="181"/>
      <c r="J148" s="117"/>
      <c r="K148" s="181"/>
    </row>
    <row r="149" spans="2:11" s="46" customFormat="1" x14ac:dyDescent="0.25">
      <c r="B149" s="117"/>
      <c r="C149" s="117"/>
      <c r="D149" s="117"/>
      <c r="E149" s="117"/>
      <c r="F149" s="117"/>
      <c r="G149" s="117"/>
      <c r="H149" s="181"/>
      <c r="I149" s="181"/>
      <c r="J149" s="117"/>
      <c r="K149" s="181"/>
    </row>
    <row r="150" spans="2:11" s="46" customFormat="1" x14ac:dyDescent="0.25">
      <c r="B150" s="117"/>
      <c r="C150" s="117"/>
      <c r="D150" s="117"/>
      <c r="E150" s="117"/>
      <c r="F150" s="117"/>
      <c r="G150" s="117"/>
      <c r="H150" s="181"/>
      <c r="I150" s="181"/>
      <c r="J150" s="117"/>
      <c r="K150" s="181"/>
    </row>
    <row r="151" spans="2:11" s="46" customFormat="1" x14ac:dyDescent="0.25">
      <c r="B151" s="117"/>
      <c r="C151" s="117"/>
      <c r="D151" s="117"/>
      <c r="E151" s="117"/>
      <c r="F151" s="117"/>
      <c r="G151" s="117"/>
      <c r="H151" s="181"/>
      <c r="I151" s="181"/>
      <c r="J151" s="117"/>
      <c r="K151" s="181"/>
    </row>
    <row r="152" spans="2:11" s="46" customFormat="1" x14ac:dyDescent="0.25">
      <c r="B152" s="117"/>
      <c r="C152" s="117"/>
      <c r="D152" s="117"/>
      <c r="E152" s="117"/>
      <c r="F152" s="117"/>
      <c r="G152" s="117"/>
      <c r="H152" s="181"/>
      <c r="I152" s="181"/>
      <c r="J152" s="117"/>
      <c r="K152" s="181"/>
    </row>
    <row r="153" spans="2:11" s="46" customFormat="1" x14ac:dyDescent="0.25">
      <c r="B153" s="117"/>
      <c r="C153" s="117"/>
      <c r="D153" s="117"/>
      <c r="E153" s="117"/>
      <c r="F153" s="117"/>
      <c r="G153" s="117"/>
      <c r="H153" s="181"/>
      <c r="I153" s="181"/>
      <c r="J153" s="117"/>
      <c r="K153" s="181"/>
    </row>
    <row r="154" spans="2:11" s="46" customFormat="1" x14ac:dyDescent="0.25">
      <c r="B154" s="117"/>
      <c r="C154" s="117"/>
      <c r="D154" s="117"/>
      <c r="E154" s="117"/>
      <c r="F154" s="117"/>
      <c r="G154" s="117"/>
      <c r="H154" s="181"/>
      <c r="I154" s="181"/>
      <c r="J154" s="117"/>
      <c r="K154" s="181"/>
    </row>
    <row r="155" spans="2:11" s="46" customFormat="1" x14ac:dyDescent="0.25">
      <c r="B155" s="117"/>
      <c r="C155" s="117"/>
      <c r="D155" s="117"/>
      <c r="E155" s="117"/>
      <c r="F155" s="117"/>
      <c r="G155" s="117"/>
      <c r="H155" s="181"/>
      <c r="I155" s="181"/>
      <c r="J155" s="117"/>
      <c r="K155" s="181"/>
    </row>
    <row r="156" spans="2:11" s="46" customFormat="1" x14ac:dyDescent="0.25">
      <c r="B156" s="117"/>
      <c r="C156" s="117"/>
      <c r="D156" s="117"/>
      <c r="E156" s="117"/>
      <c r="F156" s="117"/>
      <c r="G156" s="117"/>
      <c r="H156" s="181"/>
      <c r="I156" s="181"/>
      <c r="J156" s="117"/>
      <c r="K156" s="181"/>
    </row>
    <row r="157" spans="2:11" s="46" customFormat="1" x14ac:dyDescent="0.25">
      <c r="B157" s="117"/>
      <c r="C157" s="117"/>
      <c r="D157" s="117"/>
      <c r="E157" s="117"/>
      <c r="F157" s="117"/>
      <c r="G157" s="117"/>
      <c r="H157" s="181"/>
      <c r="I157" s="181"/>
      <c r="J157" s="117"/>
      <c r="K157" s="181"/>
    </row>
    <row r="158" spans="2:11" s="46" customFormat="1" x14ac:dyDescent="0.25">
      <c r="B158" s="117"/>
      <c r="C158" s="117"/>
      <c r="D158" s="117"/>
      <c r="E158" s="117"/>
      <c r="F158" s="117"/>
      <c r="G158" s="117"/>
      <c r="H158" s="181"/>
      <c r="I158" s="181"/>
      <c r="J158" s="117"/>
      <c r="K158" s="181"/>
    </row>
    <row r="159" spans="2:11" s="46" customFormat="1" x14ac:dyDescent="0.25">
      <c r="B159" s="117"/>
      <c r="C159" s="117"/>
      <c r="D159" s="117"/>
      <c r="E159" s="117"/>
      <c r="F159" s="117"/>
      <c r="G159" s="117"/>
      <c r="H159" s="181"/>
      <c r="I159" s="181"/>
      <c r="J159" s="117"/>
      <c r="K159" s="181"/>
    </row>
    <row r="160" spans="2:11" s="46" customFormat="1" x14ac:dyDescent="0.25">
      <c r="B160" s="117"/>
      <c r="C160" s="117"/>
      <c r="D160" s="117"/>
      <c r="E160" s="117"/>
      <c r="F160" s="117"/>
      <c r="G160" s="117"/>
      <c r="H160" s="181"/>
      <c r="I160" s="181"/>
      <c r="J160" s="117"/>
      <c r="K160" s="181"/>
    </row>
    <row r="161" spans="2:11" s="46" customFormat="1" x14ac:dyDescent="0.25">
      <c r="B161" s="117"/>
      <c r="C161" s="117"/>
      <c r="D161" s="117"/>
      <c r="E161" s="117"/>
      <c r="F161" s="117"/>
      <c r="G161" s="117"/>
      <c r="H161" s="181"/>
      <c r="I161" s="181"/>
      <c r="J161" s="117"/>
      <c r="K161" s="181"/>
    </row>
    <row r="162" spans="2:11" s="46" customFormat="1" x14ac:dyDescent="0.25">
      <c r="B162" s="117"/>
      <c r="C162" s="117"/>
      <c r="D162" s="117"/>
      <c r="E162" s="117"/>
      <c r="F162" s="117"/>
      <c r="G162" s="117"/>
      <c r="H162" s="181"/>
      <c r="I162" s="181"/>
      <c r="J162" s="117"/>
      <c r="K162" s="181"/>
    </row>
    <row r="163" spans="2:11" s="46" customFormat="1" x14ac:dyDescent="0.25">
      <c r="B163" s="117"/>
      <c r="C163" s="117"/>
      <c r="D163" s="117"/>
      <c r="E163" s="117"/>
      <c r="F163" s="117"/>
      <c r="G163" s="117"/>
      <c r="H163" s="181"/>
      <c r="I163" s="181"/>
      <c r="J163" s="117"/>
      <c r="K163" s="181"/>
    </row>
    <row r="164" spans="2:11" s="46" customFormat="1" x14ac:dyDescent="0.25">
      <c r="B164" s="117"/>
      <c r="C164" s="117"/>
      <c r="D164" s="117"/>
      <c r="E164" s="117"/>
      <c r="F164" s="117"/>
      <c r="G164" s="117"/>
      <c r="H164" s="181"/>
      <c r="I164" s="181"/>
      <c r="J164" s="117"/>
      <c r="K164" s="181"/>
    </row>
    <row r="165" spans="2:11" s="46" customFormat="1" x14ac:dyDescent="0.25">
      <c r="B165" s="117"/>
      <c r="C165" s="117"/>
      <c r="D165" s="117"/>
      <c r="E165" s="117"/>
      <c r="F165" s="117"/>
      <c r="G165" s="117"/>
      <c r="H165" s="181"/>
      <c r="I165" s="181"/>
      <c r="J165" s="117"/>
      <c r="K165" s="181"/>
    </row>
    <row r="166" spans="2:11" s="46" customFormat="1" x14ac:dyDescent="0.25">
      <c r="B166" s="117"/>
      <c r="C166" s="117"/>
      <c r="D166" s="117"/>
      <c r="E166" s="117"/>
      <c r="F166" s="117"/>
      <c r="G166" s="117"/>
      <c r="H166" s="181"/>
      <c r="I166" s="181"/>
      <c r="J166" s="117"/>
      <c r="K166" s="181"/>
    </row>
    <row r="167" spans="2:11" s="46" customFormat="1" x14ac:dyDescent="0.25">
      <c r="B167" s="117"/>
      <c r="C167" s="117"/>
      <c r="D167" s="117"/>
      <c r="E167" s="117"/>
      <c r="F167" s="117"/>
      <c r="G167" s="117"/>
      <c r="H167" s="181"/>
      <c r="I167" s="181"/>
      <c r="J167" s="117"/>
      <c r="K167" s="181"/>
    </row>
    <row r="168" spans="2:11" s="46" customFormat="1" x14ac:dyDescent="0.25">
      <c r="B168" s="117"/>
      <c r="C168" s="117"/>
      <c r="D168" s="117"/>
      <c r="E168" s="117"/>
      <c r="F168" s="117"/>
      <c r="G168" s="117"/>
      <c r="H168" s="181"/>
      <c r="I168" s="181"/>
      <c r="J168" s="117"/>
      <c r="K168" s="181"/>
    </row>
    <row r="169" spans="2:11" s="46" customFormat="1" x14ac:dyDescent="0.25">
      <c r="B169" s="117"/>
      <c r="C169" s="117"/>
      <c r="D169" s="117"/>
      <c r="E169" s="117"/>
      <c r="F169" s="117"/>
      <c r="G169" s="117"/>
      <c r="H169" s="181"/>
      <c r="I169" s="181"/>
      <c r="J169" s="117"/>
      <c r="K169" s="181"/>
    </row>
    <row r="170" spans="2:11" s="46" customFormat="1" x14ac:dyDescent="0.25">
      <c r="B170" s="117"/>
      <c r="C170" s="117"/>
      <c r="D170" s="117"/>
      <c r="E170" s="117"/>
      <c r="F170" s="117"/>
      <c r="G170" s="117"/>
      <c r="H170" s="181"/>
      <c r="I170" s="181"/>
      <c r="J170" s="117"/>
      <c r="K170" s="181"/>
    </row>
    <row r="171" spans="2:11" s="46" customFormat="1" x14ac:dyDescent="0.25">
      <c r="B171" s="117"/>
      <c r="C171" s="117"/>
      <c r="D171" s="117"/>
      <c r="E171" s="117"/>
      <c r="F171" s="117"/>
      <c r="G171" s="117"/>
      <c r="H171" s="181"/>
      <c r="I171" s="181"/>
      <c r="J171" s="117"/>
      <c r="K171" s="181"/>
    </row>
    <row r="172" spans="2:11" s="46" customFormat="1" x14ac:dyDescent="0.25">
      <c r="B172" s="117"/>
      <c r="C172" s="117"/>
      <c r="D172" s="117"/>
      <c r="E172" s="117"/>
      <c r="F172" s="117"/>
      <c r="G172" s="117"/>
      <c r="H172" s="181"/>
      <c r="I172" s="181"/>
      <c r="J172" s="117"/>
      <c r="K172" s="181"/>
    </row>
    <row r="173" spans="2:11" s="46" customFormat="1" x14ac:dyDescent="0.25">
      <c r="B173" s="117"/>
      <c r="C173" s="117"/>
      <c r="D173" s="117"/>
      <c r="E173" s="117"/>
      <c r="F173" s="117"/>
      <c r="G173" s="117"/>
      <c r="H173" s="181"/>
      <c r="I173" s="181"/>
      <c r="J173" s="117"/>
      <c r="K173" s="181"/>
    </row>
    <row r="174" spans="2:11" s="46" customFormat="1" x14ac:dyDescent="0.25">
      <c r="B174" s="117"/>
      <c r="C174" s="117"/>
      <c r="D174" s="117"/>
      <c r="E174" s="117"/>
      <c r="F174" s="117"/>
      <c r="G174" s="117"/>
      <c r="H174" s="181"/>
      <c r="I174" s="181"/>
      <c r="J174" s="117"/>
      <c r="K174" s="181"/>
    </row>
  </sheetData>
  <mergeCells count="8">
    <mergeCell ref="O6:Q6"/>
    <mergeCell ref="S6:T6"/>
    <mergeCell ref="V6:AB6"/>
    <mergeCell ref="A1:AC1"/>
    <mergeCell ref="A2:AC2"/>
    <mergeCell ref="A3:AC3"/>
    <mergeCell ref="A4:AC4"/>
    <mergeCell ref="A5:AC5"/>
  </mergeCells>
  <printOptions horizontalCentered="1"/>
  <pageMargins left="7.874015748031496E-2" right="7.874015748031496E-2" top="7.874015748031496E-2" bottom="0.35433070866141736" header="7.874015748031496E-2" footer="7.874015748031496E-2"/>
  <pageSetup paperSize="5" scale="85" orientation="landscape" r:id="rId1"/>
  <headerFooter alignWithMargins="0">
    <oddFooter>&amp;C&amp;"Arial,Regular"&amp;5 ANEXO 4.1 
&amp;"-,Regular"&amp;P de &amp;N</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B294"/>
  <sheetViews>
    <sheetView showGridLines="0" view="pageBreakPreview" zoomScale="60" zoomScaleNormal="100" workbookViewId="0">
      <pane ySplit="6" topLeftCell="A50" activePane="bottomLeft" state="frozenSplit"/>
      <selection activeCell="A4" sqref="A4 A4 A4:J4"/>
      <selection pane="bottomLeft" activeCell="A2" sqref="A2:W2"/>
    </sheetView>
  </sheetViews>
  <sheetFormatPr baseColWidth="10" defaultColWidth="9.140625" defaultRowHeight="15" x14ac:dyDescent="0.25"/>
  <cols>
    <col min="1" max="1" width="5.28515625" style="16" customWidth="1"/>
    <col min="2" max="2" width="10" style="16" customWidth="1"/>
    <col min="3" max="3" width="8.5703125" style="16" customWidth="1"/>
    <col min="4" max="4" width="22.5703125" style="16" customWidth="1"/>
    <col min="5" max="5" width="7" style="16" customWidth="1"/>
    <col min="6" max="6" width="10.140625" style="16" customWidth="1"/>
    <col min="7" max="7" width="7" style="16" customWidth="1"/>
    <col min="8" max="8" width="7.5703125" style="16" customWidth="1"/>
    <col min="9" max="9" width="8.42578125" style="16" customWidth="1"/>
    <col min="10" max="10" width="8.7109375" style="16" customWidth="1"/>
    <col min="11" max="11" width="7.42578125" style="16" customWidth="1"/>
    <col min="12" max="12" width="7.85546875" style="16" customWidth="1"/>
    <col min="13" max="13" width="8" style="16" customWidth="1"/>
    <col min="14" max="14" width="4" style="16" customWidth="1"/>
    <col min="15" max="15" width="4.28515625" style="16" customWidth="1"/>
    <col min="16" max="16" width="7.5703125" style="16" customWidth="1"/>
    <col min="17" max="17" width="8.140625" style="16" customWidth="1"/>
    <col min="18" max="18" width="7.42578125" style="16" customWidth="1"/>
    <col min="19" max="19" width="5.5703125" style="16" customWidth="1"/>
    <col min="20" max="20" width="7.85546875" style="16" customWidth="1"/>
    <col min="21" max="21" width="7.28515625" style="16" customWidth="1"/>
    <col min="22" max="23" width="6.42578125" style="16" customWidth="1"/>
    <col min="24" max="24" width="0.42578125" style="16" customWidth="1"/>
    <col min="25" max="25" width="1.140625" style="16" customWidth="1"/>
    <col min="26" max="26" width="8.7109375" style="16" customWidth="1"/>
    <col min="27" max="27" width="0" style="16" hidden="1" customWidth="1"/>
    <col min="28" max="28" width="0.42578125" style="16" customWidth="1"/>
  </cols>
  <sheetData>
    <row r="1" spans="1:28" ht="14.25" customHeight="1" x14ac:dyDescent="0.25">
      <c r="A1"/>
      <c r="B1"/>
      <c r="C1"/>
      <c r="D1"/>
      <c r="E1"/>
      <c r="F1"/>
      <c r="G1"/>
      <c r="H1"/>
      <c r="I1"/>
      <c r="J1"/>
      <c r="K1"/>
      <c r="L1"/>
      <c r="M1"/>
      <c r="N1"/>
      <c r="O1"/>
      <c r="P1"/>
      <c r="Q1"/>
      <c r="R1"/>
      <c r="S1"/>
      <c r="T1"/>
      <c r="U1"/>
      <c r="V1"/>
      <c r="W1" s="504" t="s">
        <v>3347</v>
      </c>
      <c r="X1" s="504"/>
      <c r="Y1" s="504"/>
      <c r="Z1" s="504"/>
      <c r="AA1"/>
      <c r="AB1"/>
    </row>
    <row r="2" spans="1:28" x14ac:dyDescent="0.25">
      <c r="A2" s="390" t="s">
        <v>385</v>
      </c>
      <c r="B2" s="391"/>
      <c r="C2" s="391"/>
      <c r="D2" s="391"/>
      <c r="E2" s="391"/>
      <c r="F2" s="391"/>
      <c r="G2" s="391"/>
      <c r="H2" s="391"/>
      <c r="I2" s="391"/>
      <c r="J2" s="391"/>
      <c r="K2" s="391"/>
      <c r="L2" s="391"/>
      <c r="M2" s="391"/>
      <c r="N2" s="391"/>
      <c r="O2" s="391"/>
      <c r="P2" s="391"/>
      <c r="Q2" s="391"/>
      <c r="R2" s="391"/>
      <c r="S2" s="391"/>
      <c r="T2" s="391"/>
      <c r="U2" s="391"/>
      <c r="V2" s="391"/>
      <c r="W2" s="391"/>
    </row>
    <row r="3" spans="1:28" ht="0.6" customHeight="1" x14ac:dyDescent="0.25">
      <c r="A3"/>
      <c r="B3"/>
      <c r="C3"/>
      <c r="D3"/>
      <c r="E3"/>
      <c r="F3"/>
      <c r="G3"/>
      <c r="H3"/>
      <c r="I3"/>
      <c r="J3"/>
      <c r="K3"/>
      <c r="L3"/>
      <c r="M3"/>
      <c r="N3"/>
      <c r="O3"/>
      <c r="P3"/>
      <c r="Q3"/>
      <c r="R3"/>
      <c r="S3"/>
      <c r="T3"/>
      <c r="U3"/>
      <c r="V3"/>
      <c r="W3"/>
      <c r="X3"/>
      <c r="Y3"/>
      <c r="Z3"/>
      <c r="AA3"/>
      <c r="AB3"/>
    </row>
    <row r="4" spans="1:28" ht="12.6" customHeight="1" x14ac:dyDescent="0.25">
      <c r="A4" s="390" t="s">
        <v>97</v>
      </c>
      <c r="B4" s="425"/>
      <c r="C4" s="425"/>
      <c r="D4" s="425"/>
      <c r="E4" s="425"/>
      <c r="F4" s="425"/>
      <c r="G4" s="425"/>
      <c r="H4" s="425"/>
      <c r="I4" s="425"/>
      <c r="J4" s="425"/>
      <c r="K4" s="425"/>
      <c r="L4" s="425"/>
      <c r="M4" s="425"/>
      <c r="N4" s="425"/>
      <c r="O4" s="425"/>
      <c r="P4" s="425"/>
      <c r="Q4" s="425"/>
      <c r="R4" s="425"/>
      <c r="S4" s="425"/>
      <c r="T4" s="425"/>
      <c r="U4" s="425"/>
      <c r="V4" s="425"/>
      <c r="W4" s="425"/>
      <c r="X4"/>
      <c r="Y4"/>
      <c r="Z4"/>
      <c r="AA4"/>
      <c r="AB4"/>
    </row>
    <row r="5" spans="1:28" ht="0.6" customHeight="1" x14ac:dyDescent="0.25">
      <c r="A5" s="228"/>
      <c r="B5" s="228"/>
      <c r="C5" s="228"/>
      <c r="D5" s="228"/>
      <c r="E5" s="228"/>
      <c r="F5" s="228"/>
      <c r="G5" s="228"/>
      <c r="H5" s="228"/>
      <c r="I5" s="228"/>
      <c r="J5" s="228"/>
      <c r="K5" s="228"/>
      <c r="L5" s="228"/>
      <c r="M5" s="228"/>
      <c r="N5" s="228"/>
      <c r="O5" s="228"/>
      <c r="P5" s="228"/>
      <c r="Q5" s="228"/>
      <c r="R5" s="228"/>
      <c r="S5" s="228"/>
      <c r="T5" s="228"/>
      <c r="U5" s="228"/>
      <c r="V5" s="228"/>
      <c r="W5" s="228"/>
      <c r="X5"/>
      <c r="Y5"/>
      <c r="Z5"/>
      <c r="AA5"/>
      <c r="AB5"/>
    </row>
    <row r="6" spans="1:28" ht="11.85" customHeight="1" x14ac:dyDescent="0.25">
      <c r="A6" s="390" t="s">
        <v>3064</v>
      </c>
      <c r="B6" s="425"/>
      <c r="C6" s="425"/>
      <c r="D6" s="425"/>
      <c r="E6" s="425"/>
      <c r="F6" s="425"/>
      <c r="G6" s="425"/>
      <c r="H6" s="425"/>
      <c r="I6" s="425"/>
      <c r="J6" s="425"/>
      <c r="K6" s="425"/>
      <c r="L6" s="425"/>
      <c r="M6" s="425"/>
      <c r="N6" s="425"/>
      <c r="O6" s="425"/>
      <c r="P6" s="425"/>
      <c r="Q6" s="425"/>
      <c r="R6" s="425"/>
      <c r="S6" s="425"/>
      <c r="T6" s="425"/>
      <c r="U6" s="425"/>
      <c r="V6" s="425"/>
      <c r="W6" s="425"/>
      <c r="X6"/>
      <c r="Y6"/>
      <c r="Z6"/>
      <c r="AA6"/>
      <c r="AB6"/>
    </row>
    <row r="7" spans="1:28" ht="0.95" customHeight="1" x14ac:dyDescent="0.25">
      <c r="A7" s="228"/>
      <c r="B7" s="228"/>
      <c r="C7" s="228"/>
      <c r="D7" s="228"/>
      <c r="E7" s="228"/>
      <c r="F7" s="228"/>
      <c r="G7" s="228"/>
      <c r="H7" s="228"/>
      <c r="I7" s="228"/>
      <c r="J7" s="228"/>
      <c r="K7" s="228"/>
      <c r="L7" s="228"/>
      <c r="M7" s="228"/>
      <c r="N7" s="228"/>
      <c r="O7" s="228"/>
      <c r="P7" s="228"/>
      <c r="Q7" s="228"/>
      <c r="R7" s="228"/>
      <c r="S7" s="228"/>
      <c r="T7" s="228"/>
      <c r="U7" s="228"/>
      <c r="V7" s="228"/>
      <c r="W7" s="228"/>
      <c r="X7"/>
      <c r="Y7"/>
      <c r="Z7"/>
      <c r="AA7"/>
      <c r="AB7"/>
    </row>
    <row r="8" spans="1:28" ht="11.85" customHeight="1" x14ac:dyDescent="0.25">
      <c r="A8" s="390" t="s">
        <v>2585</v>
      </c>
      <c r="B8" s="425"/>
      <c r="C8" s="425"/>
      <c r="D8" s="425"/>
      <c r="E8" s="425"/>
      <c r="F8" s="425"/>
      <c r="G8" s="425"/>
      <c r="H8" s="425"/>
      <c r="I8" s="425"/>
      <c r="J8" s="425"/>
      <c r="K8" s="425"/>
      <c r="L8" s="425"/>
      <c r="M8" s="425"/>
      <c r="N8" s="425"/>
      <c r="O8" s="425"/>
      <c r="P8" s="425"/>
      <c r="Q8" s="425"/>
      <c r="R8" s="425"/>
      <c r="S8" s="425"/>
      <c r="T8" s="425"/>
      <c r="U8" s="425"/>
      <c r="V8" s="425"/>
      <c r="W8" s="425"/>
      <c r="X8"/>
      <c r="Y8"/>
      <c r="Z8"/>
      <c r="AA8"/>
      <c r="AB8"/>
    </row>
    <row r="9" spans="1:28" ht="0.95" customHeight="1" x14ac:dyDescent="0.25">
      <c r="A9" s="228"/>
      <c r="B9" s="228"/>
      <c r="C9" s="228"/>
      <c r="D9" s="228"/>
      <c r="E9" s="228"/>
      <c r="F9" s="228"/>
      <c r="G9" s="228"/>
      <c r="H9" s="228"/>
      <c r="I9" s="228"/>
      <c r="J9" s="228"/>
      <c r="K9" s="228"/>
      <c r="L9" s="228"/>
      <c r="M9" s="228"/>
      <c r="N9" s="228"/>
      <c r="O9" s="228"/>
      <c r="P9" s="228"/>
      <c r="Q9" s="228"/>
      <c r="R9" s="228"/>
      <c r="S9" s="228"/>
      <c r="T9" s="228"/>
      <c r="U9" s="228"/>
      <c r="V9" s="228"/>
      <c r="W9" s="228"/>
      <c r="X9"/>
      <c r="Y9"/>
      <c r="Z9"/>
      <c r="AA9"/>
      <c r="AB9"/>
    </row>
    <row r="10" spans="1:28" ht="11.85" customHeight="1" x14ac:dyDescent="0.25">
      <c r="A10" s="390" t="s">
        <v>2586</v>
      </c>
      <c r="B10" s="425"/>
      <c r="C10" s="425"/>
      <c r="D10" s="425"/>
      <c r="E10" s="425"/>
      <c r="F10" s="425"/>
      <c r="G10" s="425"/>
      <c r="H10" s="425"/>
      <c r="I10" s="425"/>
      <c r="J10" s="425"/>
      <c r="K10" s="425"/>
      <c r="L10" s="425"/>
      <c r="M10" s="425"/>
      <c r="N10" s="425"/>
      <c r="O10" s="425"/>
      <c r="P10" s="425"/>
      <c r="Q10" s="425"/>
      <c r="R10" s="425"/>
      <c r="S10" s="425"/>
      <c r="T10" s="425"/>
      <c r="U10" s="425"/>
      <c r="V10" s="425"/>
      <c r="W10" s="425"/>
      <c r="X10"/>
      <c r="Y10"/>
      <c r="Z10"/>
      <c r="AA10"/>
      <c r="AB10"/>
    </row>
    <row r="11" spans="1:28" ht="0.75" customHeight="1" x14ac:dyDescent="0.25">
      <c r="A11"/>
      <c r="B11"/>
      <c r="C11"/>
      <c r="D11"/>
      <c r="E11"/>
      <c r="F11"/>
      <c r="G11"/>
      <c r="H11"/>
      <c r="I11"/>
      <c r="J11"/>
      <c r="K11"/>
      <c r="L11"/>
      <c r="M11"/>
      <c r="N11"/>
      <c r="O11"/>
      <c r="P11"/>
      <c r="Q11"/>
      <c r="R11"/>
      <c r="S11"/>
      <c r="T11"/>
      <c r="U11"/>
      <c r="V11"/>
      <c r="W11"/>
      <c r="X11"/>
      <c r="Y11"/>
      <c r="Z11"/>
      <c r="AA11"/>
      <c r="AB11"/>
    </row>
    <row r="12" spans="1:28" ht="4.5" customHeight="1" x14ac:dyDescent="0.25">
      <c r="A12"/>
      <c r="B12"/>
      <c r="C12"/>
      <c r="D12"/>
      <c r="E12"/>
      <c r="F12"/>
      <c r="G12"/>
      <c r="H12"/>
      <c r="I12"/>
      <c r="J12"/>
      <c r="K12"/>
      <c r="L12"/>
      <c r="M12"/>
      <c r="N12"/>
      <c r="O12"/>
      <c r="P12"/>
      <c r="Q12"/>
      <c r="R12"/>
      <c r="S12"/>
      <c r="T12"/>
      <c r="U12"/>
      <c r="V12"/>
      <c r="W12"/>
      <c r="X12"/>
      <c r="Y12"/>
      <c r="Z12"/>
      <c r="AA12"/>
      <c r="AB12"/>
    </row>
    <row r="13" spans="1:28" s="15" customFormat="1" x14ac:dyDescent="0.25">
      <c r="A13" s="222"/>
      <c r="B13" s="222"/>
      <c r="C13" s="222"/>
      <c r="D13" s="222"/>
      <c r="E13" s="222"/>
      <c r="F13" s="222"/>
      <c r="G13" s="222"/>
      <c r="H13" s="222"/>
      <c r="I13" s="222"/>
      <c r="J13" s="498" t="s">
        <v>79</v>
      </c>
      <c r="K13" s="455"/>
      <c r="L13" s="455"/>
      <c r="M13" s="442"/>
      <c r="N13" s="498" t="s">
        <v>2587</v>
      </c>
      <c r="O13" s="442"/>
      <c r="P13" s="209"/>
      <c r="Q13" s="498" t="s">
        <v>2588</v>
      </c>
      <c r="R13" s="455"/>
      <c r="S13" s="455"/>
      <c r="T13" s="455"/>
      <c r="U13" s="455"/>
      <c r="V13" s="442"/>
      <c r="W13" s="496"/>
      <c r="X13" s="497"/>
      <c r="Y13" s="496"/>
      <c r="Z13" s="497"/>
      <c r="AA13" s="46"/>
      <c r="AB13" s="46"/>
    </row>
    <row r="14" spans="1:28" s="15" customFormat="1" ht="9" customHeight="1" x14ac:dyDescent="0.25">
      <c r="A14" s="223"/>
      <c r="B14" s="223"/>
      <c r="C14" s="223"/>
      <c r="D14" s="223"/>
      <c r="E14" s="223"/>
      <c r="F14" s="223"/>
      <c r="G14" s="223"/>
      <c r="H14" s="223"/>
      <c r="I14" s="223"/>
      <c r="J14" s="223"/>
      <c r="K14" s="223"/>
      <c r="L14" s="223"/>
      <c r="M14" s="224"/>
      <c r="N14" s="225"/>
      <c r="O14" s="224"/>
      <c r="P14" s="224"/>
      <c r="Q14" s="498" t="s">
        <v>611</v>
      </c>
      <c r="R14" s="455"/>
      <c r="S14" s="442"/>
      <c r="T14" s="498" t="s">
        <v>2589</v>
      </c>
      <c r="U14" s="455"/>
      <c r="V14" s="442"/>
      <c r="W14" s="499"/>
      <c r="X14" s="500"/>
      <c r="Y14" s="499"/>
      <c r="Z14" s="500"/>
      <c r="AA14" s="46"/>
      <c r="AB14" s="46"/>
    </row>
    <row r="15" spans="1:28" s="15" customFormat="1" ht="37.5" customHeight="1" x14ac:dyDescent="0.25">
      <c r="A15" s="172" t="s">
        <v>2590</v>
      </c>
      <c r="B15" s="172" t="s">
        <v>2591</v>
      </c>
      <c r="C15" s="172" t="s">
        <v>2592</v>
      </c>
      <c r="D15" s="172" t="s">
        <v>605</v>
      </c>
      <c r="E15" s="172" t="s">
        <v>596</v>
      </c>
      <c r="F15" s="172" t="s">
        <v>2593</v>
      </c>
      <c r="G15" s="172" t="s">
        <v>2594</v>
      </c>
      <c r="H15" s="172" t="s">
        <v>2013</v>
      </c>
      <c r="I15" s="172" t="s">
        <v>2595</v>
      </c>
      <c r="J15" s="172" t="s">
        <v>2596</v>
      </c>
      <c r="K15" s="172" t="s">
        <v>2597</v>
      </c>
      <c r="L15" s="172" t="s">
        <v>619</v>
      </c>
      <c r="M15" s="172" t="s">
        <v>2598</v>
      </c>
      <c r="N15" s="172" t="s">
        <v>2599</v>
      </c>
      <c r="O15" s="172" t="s">
        <v>2600</v>
      </c>
      <c r="P15" s="226" t="s">
        <v>2601</v>
      </c>
      <c r="Q15" s="226" t="s">
        <v>600</v>
      </c>
      <c r="R15" s="226" t="s">
        <v>2597</v>
      </c>
      <c r="S15" s="226" t="s">
        <v>601</v>
      </c>
      <c r="T15" s="226" t="s">
        <v>600</v>
      </c>
      <c r="U15" s="226" t="s">
        <v>2597</v>
      </c>
      <c r="V15" s="226" t="s">
        <v>2602</v>
      </c>
      <c r="W15" s="502" t="s">
        <v>2603</v>
      </c>
      <c r="X15" s="503"/>
      <c r="Y15" s="502" t="s">
        <v>81</v>
      </c>
      <c r="Z15" s="503"/>
      <c r="AA15" s="46"/>
      <c r="AB15" s="46"/>
    </row>
    <row r="16" spans="1:28" s="15" customFormat="1" ht="65.25" customHeight="1" x14ac:dyDescent="0.25">
      <c r="A16" s="10" t="s">
        <v>829</v>
      </c>
      <c r="B16" s="10" t="s">
        <v>2604</v>
      </c>
      <c r="C16" s="10" t="s">
        <v>830</v>
      </c>
      <c r="D16" s="10" t="s">
        <v>831</v>
      </c>
      <c r="E16" s="10" t="s">
        <v>833</v>
      </c>
      <c r="F16" s="10" t="s">
        <v>153</v>
      </c>
      <c r="G16" s="10" t="s">
        <v>634</v>
      </c>
      <c r="H16" s="7" t="s">
        <v>2355</v>
      </c>
      <c r="I16" s="5">
        <v>1623622.55</v>
      </c>
      <c r="J16" s="5">
        <v>1620747.36</v>
      </c>
      <c r="K16" s="5">
        <v>1620747.36</v>
      </c>
      <c r="L16" s="5">
        <v>1620747.36</v>
      </c>
      <c r="M16" s="5">
        <v>1620747.36</v>
      </c>
      <c r="N16" s="3">
        <v>1</v>
      </c>
      <c r="O16" s="3">
        <v>1</v>
      </c>
      <c r="P16" s="10" t="s">
        <v>2605</v>
      </c>
      <c r="Q16" s="227">
        <v>43265</v>
      </c>
      <c r="R16" s="227">
        <v>43265</v>
      </c>
      <c r="S16" s="10"/>
      <c r="T16" s="10" t="s">
        <v>834</v>
      </c>
      <c r="U16" s="227">
        <v>43279</v>
      </c>
      <c r="V16" s="10"/>
      <c r="W16" s="501">
        <v>43370</v>
      </c>
      <c r="X16" s="442"/>
      <c r="Y16" s="453"/>
      <c r="Z16" s="442"/>
      <c r="AA16" s="46"/>
      <c r="AB16" s="46"/>
    </row>
    <row r="17" spans="1:28" s="15" customFormat="1" ht="74.25" customHeight="1" x14ac:dyDescent="0.25">
      <c r="A17" s="10" t="s">
        <v>829</v>
      </c>
      <c r="B17" s="10" t="s">
        <v>2604</v>
      </c>
      <c r="C17" s="10" t="s">
        <v>836</v>
      </c>
      <c r="D17" s="10" t="s">
        <v>837</v>
      </c>
      <c r="E17" s="10" t="s">
        <v>833</v>
      </c>
      <c r="F17" s="10" t="s">
        <v>153</v>
      </c>
      <c r="G17" s="10" t="s">
        <v>634</v>
      </c>
      <c r="H17" s="7" t="s">
        <v>2356</v>
      </c>
      <c r="I17" s="5">
        <v>1506891.51</v>
      </c>
      <c r="J17" s="5">
        <v>1504223.04</v>
      </c>
      <c r="K17" s="5">
        <v>1504223.04</v>
      </c>
      <c r="L17" s="5">
        <v>1504223.04</v>
      </c>
      <c r="M17" s="5">
        <v>1504223.04</v>
      </c>
      <c r="N17" s="3">
        <v>1</v>
      </c>
      <c r="O17" s="3">
        <v>1</v>
      </c>
      <c r="P17" s="10" t="s">
        <v>2606</v>
      </c>
      <c r="Q17" s="227">
        <v>43265</v>
      </c>
      <c r="R17" s="227">
        <v>43265</v>
      </c>
      <c r="S17" s="10"/>
      <c r="T17" s="10" t="s">
        <v>834</v>
      </c>
      <c r="U17" s="227">
        <v>43279</v>
      </c>
      <c r="V17" s="10"/>
      <c r="W17" s="501">
        <v>43370</v>
      </c>
      <c r="X17" s="442"/>
      <c r="Y17" s="453"/>
      <c r="Z17" s="442"/>
      <c r="AA17" s="46"/>
      <c r="AB17" s="46"/>
    </row>
    <row r="18" spans="1:28" s="15" customFormat="1" ht="74.25" customHeight="1" x14ac:dyDescent="0.25">
      <c r="A18" s="10" t="s">
        <v>829</v>
      </c>
      <c r="B18" s="10" t="s">
        <v>2604</v>
      </c>
      <c r="C18" s="10" t="s">
        <v>838</v>
      </c>
      <c r="D18" s="10" t="s">
        <v>837</v>
      </c>
      <c r="E18" s="10" t="s">
        <v>833</v>
      </c>
      <c r="F18" s="10" t="s">
        <v>153</v>
      </c>
      <c r="G18" s="10" t="s">
        <v>634</v>
      </c>
      <c r="H18" s="7" t="s">
        <v>2357</v>
      </c>
      <c r="I18" s="5">
        <v>1489204.97</v>
      </c>
      <c r="J18" s="5">
        <v>1486567.84</v>
      </c>
      <c r="K18" s="5">
        <v>1486567.84</v>
      </c>
      <c r="L18" s="5">
        <v>1486567.84</v>
      </c>
      <c r="M18" s="5">
        <v>1486567.84</v>
      </c>
      <c r="N18" s="3">
        <v>1</v>
      </c>
      <c r="O18" s="3">
        <v>1</v>
      </c>
      <c r="P18" s="10" t="s">
        <v>2607</v>
      </c>
      <c r="Q18" s="227">
        <v>43265</v>
      </c>
      <c r="R18" s="227">
        <v>43265</v>
      </c>
      <c r="S18" s="10"/>
      <c r="T18" s="10" t="s">
        <v>834</v>
      </c>
      <c r="U18" s="227">
        <v>43279</v>
      </c>
      <c r="V18" s="10"/>
      <c r="W18" s="501">
        <v>43371</v>
      </c>
      <c r="X18" s="442"/>
      <c r="Y18" s="453"/>
      <c r="Z18" s="442"/>
      <c r="AA18" s="46"/>
      <c r="AB18" s="46"/>
    </row>
    <row r="19" spans="1:28" s="15" customFormat="1" ht="74.25" customHeight="1" x14ac:dyDescent="0.25">
      <c r="A19" s="10" t="s">
        <v>829</v>
      </c>
      <c r="B19" s="10" t="s">
        <v>2604</v>
      </c>
      <c r="C19" s="10" t="s">
        <v>839</v>
      </c>
      <c r="D19" s="10" t="s">
        <v>837</v>
      </c>
      <c r="E19" s="10" t="s">
        <v>833</v>
      </c>
      <c r="F19" s="10" t="s">
        <v>153</v>
      </c>
      <c r="G19" s="10" t="s">
        <v>634</v>
      </c>
      <c r="H19" s="7" t="s">
        <v>2358</v>
      </c>
      <c r="I19" s="5">
        <v>1478593.07</v>
      </c>
      <c r="J19" s="5">
        <v>1475974.72</v>
      </c>
      <c r="K19" s="5">
        <v>1475974.72</v>
      </c>
      <c r="L19" s="5">
        <v>1475974.72</v>
      </c>
      <c r="M19" s="5">
        <v>1475974.72</v>
      </c>
      <c r="N19" s="3">
        <v>1</v>
      </c>
      <c r="O19" s="3">
        <v>1</v>
      </c>
      <c r="P19" s="10" t="s">
        <v>2608</v>
      </c>
      <c r="Q19" s="227">
        <v>43265</v>
      </c>
      <c r="R19" s="227">
        <v>43265</v>
      </c>
      <c r="S19" s="10"/>
      <c r="T19" s="10" t="s">
        <v>834</v>
      </c>
      <c r="U19" s="227">
        <v>43279</v>
      </c>
      <c r="V19" s="10"/>
      <c r="W19" s="501">
        <v>43371</v>
      </c>
      <c r="X19" s="442"/>
      <c r="Y19" s="453"/>
      <c r="Z19" s="442"/>
      <c r="AA19" s="46"/>
      <c r="AB19" s="46"/>
    </row>
    <row r="20" spans="1:28" s="15" customFormat="1" ht="74.25" customHeight="1" x14ac:dyDescent="0.25">
      <c r="A20" s="10" t="s">
        <v>829</v>
      </c>
      <c r="B20" s="10" t="s">
        <v>2604</v>
      </c>
      <c r="C20" s="10" t="s">
        <v>840</v>
      </c>
      <c r="D20" s="10" t="s">
        <v>841</v>
      </c>
      <c r="E20" s="10" t="s">
        <v>833</v>
      </c>
      <c r="F20" s="10" t="s">
        <v>153</v>
      </c>
      <c r="G20" s="10" t="s">
        <v>634</v>
      </c>
      <c r="H20" s="7" t="s">
        <v>2359</v>
      </c>
      <c r="I20" s="5">
        <v>1556413.77</v>
      </c>
      <c r="J20" s="5">
        <v>1553657.6</v>
      </c>
      <c r="K20" s="5">
        <v>1553657.6</v>
      </c>
      <c r="L20" s="5">
        <v>1553657.6</v>
      </c>
      <c r="M20" s="5">
        <v>1553657.6</v>
      </c>
      <c r="N20" s="3">
        <v>1</v>
      </c>
      <c r="O20" s="3">
        <v>1</v>
      </c>
      <c r="P20" s="10" t="s">
        <v>2606</v>
      </c>
      <c r="Q20" s="227">
        <v>43265</v>
      </c>
      <c r="R20" s="227">
        <v>43265</v>
      </c>
      <c r="S20" s="10"/>
      <c r="T20" s="10" t="s">
        <v>834</v>
      </c>
      <c r="U20" s="227">
        <v>43279</v>
      </c>
      <c r="V20" s="10"/>
      <c r="W20" s="501">
        <v>43371</v>
      </c>
      <c r="X20" s="442"/>
      <c r="Y20" s="453"/>
      <c r="Z20" s="442"/>
      <c r="AA20" s="46"/>
      <c r="AB20" s="46"/>
    </row>
    <row r="21" spans="1:28" s="15" customFormat="1" ht="74.25" customHeight="1" x14ac:dyDescent="0.25">
      <c r="A21" s="10" t="s">
        <v>829</v>
      </c>
      <c r="B21" s="10" t="s">
        <v>2604</v>
      </c>
      <c r="C21" s="10" t="s">
        <v>842</v>
      </c>
      <c r="D21" s="10" t="s">
        <v>837</v>
      </c>
      <c r="E21" s="10" t="s">
        <v>833</v>
      </c>
      <c r="F21" s="10" t="s">
        <v>153</v>
      </c>
      <c r="G21" s="10" t="s">
        <v>634</v>
      </c>
      <c r="H21" s="7" t="s">
        <v>2360</v>
      </c>
      <c r="I21" s="5">
        <v>1786338.52</v>
      </c>
      <c r="J21" s="5">
        <v>1783175.2</v>
      </c>
      <c r="K21" s="5">
        <v>1783175.2</v>
      </c>
      <c r="L21" s="5">
        <v>1783175.2</v>
      </c>
      <c r="M21" s="5">
        <v>1783175.2</v>
      </c>
      <c r="N21" s="3">
        <v>1</v>
      </c>
      <c r="O21" s="3">
        <v>1</v>
      </c>
      <c r="P21" s="10" t="s">
        <v>2607</v>
      </c>
      <c r="Q21" s="227">
        <v>43265</v>
      </c>
      <c r="R21" s="227">
        <v>43265</v>
      </c>
      <c r="S21" s="10"/>
      <c r="T21" s="10" t="s">
        <v>834</v>
      </c>
      <c r="U21" s="227">
        <v>43279</v>
      </c>
      <c r="V21" s="10"/>
      <c r="W21" s="501">
        <v>43371</v>
      </c>
      <c r="X21" s="442"/>
      <c r="Y21" s="453"/>
      <c r="Z21" s="442"/>
      <c r="AA21" s="46"/>
      <c r="AB21" s="46"/>
    </row>
    <row r="22" spans="1:28" s="15" customFormat="1" ht="60.75" customHeight="1" x14ac:dyDescent="0.25">
      <c r="A22" s="10" t="s">
        <v>829</v>
      </c>
      <c r="B22" s="10" t="s">
        <v>2604</v>
      </c>
      <c r="C22" s="10" t="s">
        <v>843</v>
      </c>
      <c r="D22" s="10" t="s">
        <v>837</v>
      </c>
      <c r="E22" s="10" t="s">
        <v>833</v>
      </c>
      <c r="F22" s="10" t="s">
        <v>153</v>
      </c>
      <c r="G22" s="10" t="s">
        <v>634</v>
      </c>
      <c r="H22" s="7" t="s">
        <v>2361</v>
      </c>
      <c r="I22" s="5">
        <v>1503354.21</v>
      </c>
      <c r="J22" s="5">
        <v>1500692</v>
      </c>
      <c r="K22" s="5">
        <v>1500692</v>
      </c>
      <c r="L22" s="5">
        <v>1500692</v>
      </c>
      <c r="M22" s="5">
        <v>1500692</v>
      </c>
      <c r="N22" s="3">
        <v>1</v>
      </c>
      <c r="O22" s="3">
        <v>1</v>
      </c>
      <c r="P22" s="10" t="s">
        <v>2608</v>
      </c>
      <c r="Q22" s="227">
        <v>43265</v>
      </c>
      <c r="R22" s="227">
        <v>43265</v>
      </c>
      <c r="S22" s="10"/>
      <c r="T22" s="10" t="s">
        <v>834</v>
      </c>
      <c r="U22" s="227">
        <v>43279</v>
      </c>
      <c r="V22" s="10"/>
      <c r="W22" s="501">
        <v>43371</v>
      </c>
      <c r="X22" s="442"/>
      <c r="Y22" s="453"/>
      <c r="Z22" s="442"/>
      <c r="AA22" s="46"/>
      <c r="AB22" s="46"/>
    </row>
    <row r="23" spans="1:28" s="15" customFormat="1" ht="59.25" customHeight="1" x14ac:dyDescent="0.25">
      <c r="A23" s="10" t="s">
        <v>829</v>
      </c>
      <c r="B23" s="10" t="s">
        <v>2604</v>
      </c>
      <c r="C23" s="10" t="s">
        <v>844</v>
      </c>
      <c r="D23" s="10" t="s">
        <v>837</v>
      </c>
      <c r="E23" s="10" t="s">
        <v>833</v>
      </c>
      <c r="F23" s="10" t="s">
        <v>153</v>
      </c>
      <c r="G23" s="10" t="s">
        <v>634</v>
      </c>
      <c r="H23" s="7" t="s">
        <v>2362</v>
      </c>
      <c r="I23" s="5">
        <v>1846472.66</v>
      </c>
      <c r="J23" s="5">
        <v>1843202.88</v>
      </c>
      <c r="K23" s="5">
        <v>1843202.88</v>
      </c>
      <c r="L23" s="5">
        <v>1843202.88</v>
      </c>
      <c r="M23" s="5">
        <v>1843202.88</v>
      </c>
      <c r="N23" s="3">
        <v>1</v>
      </c>
      <c r="O23" s="3">
        <v>1</v>
      </c>
      <c r="P23" s="10" t="s">
        <v>2605</v>
      </c>
      <c r="Q23" s="227">
        <v>43265</v>
      </c>
      <c r="R23" s="227">
        <v>43265</v>
      </c>
      <c r="S23" s="10"/>
      <c r="T23" s="10" t="s">
        <v>834</v>
      </c>
      <c r="U23" s="227">
        <v>43279</v>
      </c>
      <c r="V23" s="10"/>
      <c r="W23" s="501">
        <v>43371</v>
      </c>
      <c r="X23" s="442"/>
      <c r="Y23" s="453"/>
      <c r="Z23" s="442"/>
      <c r="AA23" s="46"/>
      <c r="AB23" s="46"/>
    </row>
    <row r="24" spans="1:28" s="15" customFormat="1" ht="57.75" customHeight="1" x14ac:dyDescent="0.25">
      <c r="A24" s="10" t="s">
        <v>911</v>
      </c>
      <c r="B24" s="10" t="s">
        <v>2609</v>
      </c>
      <c r="C24" s="10" t="s">
        <v>912</v>
      </c>
      <c r="D24" s="10" t="s">
        <v>913</v>
      </c>
      <c r="E24" s="10" t="s">
        <v>915</v>
      </c>
      <c r="F24" s="10" t="s">
        <v>229</v>
      </c>
      <c r="G24" s="10" t="s">
        <v>919</v>
      </c>
      <c r="H24" s="7" t="s">
        <v>2220</v>
      </c>
      <c r="I24" s="5">
        <v>667510.61</v>
      </c>
      <c r="J24" s="5">
        <v>667510.6</v>
      </c>
      <c r="K24" s="5">
        <v>667510.61</v>
      </c>
      <c r="L24" s="5">
        <v>667510.6</v>
      </c>
      <c r="M24" s="5">
        <v>271880.39</v>
      </c>
      <c r="N24" s="3">
        <v>1</v>
      </c>
      <c r="O24" s="3">
        <v>1</v>
      </c>
      <c r="P24" s="10" t="s">
        <v>2610</v>
      </c>
      <c r="Q24" s="227">
        <v>43108</v>
      </c>
      <c r="R24" s="227">
        <v>43108</v>
      </c>
      <c r="S24" s="10"/>
      <c r="T24" s="10" t="s">
        <v>917</v>
      </c>
      <c r="U24" s="227">
        <v>43137</v>
      </c>
      <c r="V24" s="10"/>
      <c r="W24" s="501">
        <v>43180</v>
      </c>
      <c r="X24" s="442"/>
      <c r="Y24" s="453"/>
      <c r="Z24" s="442"/>
      <c r="AA24" s="46"/>
      <c r="AB24" s="46"/>
    </row>
    <row r="25" spans="1:28" s="15" customFormat="1" ht="57.75" customHeight="1" x14ac:dyDescent="0.25">
      <c r="A25" s="10" t="s">
        <v>911</v>
      </c>
      <c r="B25" s="10" t="s">
        <v>2609</v>
      </c>
      <c r="C25" s="10" t="s">
        <v>920</v>
      </c>
      <c r="D25" s="10" t="s">
        <v>921</v>
      </c>
      <c r="E25" s="10" t="s">
        <v>923</v>
      </c>
      <c r="F25" s="10" t="s">
        <v>229</v>
      </c>
      <c r="G25" s="10" t="s">
        <v>634</v>
      </c>
      <c r="H25" s="7" t="s">
        <v>2220</v>
      </c>
      <c r="I25" s="5">
        <v>548917.51</v>
      </c>
      <c r="J25" s="5">
        <v>541159.14</v>
      </c>
      <c r="K25" s="5">
        <v>546424.66</v>
      </c>
      <c r="L25" s="5">
        <v>541159.14</v>
      </c>
      <c r="M25" s="5">
        <v>541159.14</v>
      </c>
      <c r="N25" s="3">
        <v>1</v>
      </c>
      <c r="O25" s="3">
        <v>1</v>
      </c>
      <c r="P25" s="10" t="s">
        <v>2611</v>
      </c>
      <c r="Q25" s="227">
        <v>43290</v>
      </c>
      <c r="R25" s="227">
        <v>43290</v>
      </c>
      <c r="S25" s="10"/>
      <c r="T25" s="10" t="s">
        <v>924</v>
      </c>
      <c r="U25" s="227">
        <v>43309</v>
      </c>
      <c r="V25" s="10"/>
      <c r="W25" s="501">
        <v>43363</v>
      </c>
      <c r="X25" s="442"/>
      <c r="Y25" s="453"/>
      <c r="Z25" s="442"/>
      <c r="AA25" s="46"/>
      <c r="AB25" s="46"/>
    </row>
    <row r="26" spans="1:28" s="15" customFormat="1" ht="52.5" customHeight="1" x14ac:dyDescent="0.25">
      <c r="A26" s="10" t="s">
        <v>911</v>
      </c>
      <c r="B26" s="10" t="s">
        <v>2609</v>
      </c>
      <c r="C26" s="10" t="s">
        <v>926</v>
      </c>
      <c r="D26" s="10" t="s">
        <v>921</v>
      </c>
      <c r="E26" s="10" t="s">
        <v>928</v>
      </c>
      <c r="F26" s="10" t="s">
        <v>229</v>
      </c>
      <c r="G26" s="10" t="s">
        <v>634</v>
      </c>
      <c r="H26" s="7" t="s">
        <v>2220</v>
      </c>
      <c r="I26" s="5">
        <v>626100.81000000006</v>
      </c>
      <c r="J26" s="5">
        <v>623661.25</v>
      </c>
      <c r="K26" s="5">
        <v>623661.25</v>
      </c>
      <c r="L26" s="5">
        <v>623661.25</v>
      </c>
      <c r="M26" s="5">
        <v>623661.25</v>
      </c>
      <c r="N26" s="3">
        <v>1</v>
      </c>
      <c r="O26" s="3">
        <v>1</v>
      </c>
      <c r="P26" s="10" t="s">
        <v>2611</v>
      </c>
      <c r="Q26" s="227">
        <v>43290</v>
      </c>
      <c r="R26" s="227">
        <v>43290</v>
      </c>
      <c r="S26" s="10"/>
      <c r="T26" s="10" t="s">
        <v>924</v>
      </c>
      <c r="U26" s="227">
        <v>43309</v>
      </c>
      <c r="V26" s="10"/>
      <c r="W26" s="501">
        <v>43363</v>
      </c>
      <c r="X26" s="442"/>
      <c r="Y26" s="453"/>
      <c r="Z26" s="442"/>
      <c r="AA26" s="46"/>
      <c r="AB26" s="46"/>
    </row>
    <row r="27" spans="1:28" s="15" customFormat="1" ht="57.75" customHeight="1" x14ac:dyDescent="0.25">
      <c r="A27" s="10" t="s">
        <v>911</v>
      </c>
      <c r="B27" s="10" t="s">
        <v>2609</v>
      </c>
      <c r="C27" s="10" t="s">
        <v>929</v>
      </c>
      <c r="D27" s="10" t="s">
        <v>921</v>
      </c>
      <c r="E27" s="10" t="s">
        <v>931</v>
      </c>
      <c r="F27" s="10" t="s">
        <v>229</v>
      </c>
      <c r="G27" s="10" t="s">
        <v>634</v>
      </c>
      <c r="H27" s="7" t="s">
        <v>2220</v>
      </c>
      <c r="I27" s="5">
        <v>390683.17</v>
      </c>
      <c r="J27" s="5">
        <v>388178.47</v>
      </c>
      <c r="K27" s="5">
        <v>388178.47</v>
      </c>
      <c r="L27" s="5">
        <v>388178.47</v>
      </c>
      <c r="M27" s="5">
        <v>388178.47</v>
      </c>
      <c r="N27" s="3">
        <v>1</v>
      </c>
      <c r="O27" s="3">
        <v>1</v>
      </c>
      <c r="P27" s="10" t="s">
        <v>2611</v>
      </c>
      <c r="Q27" s="227">
        <v>43290</v>
      </c>
      <c r="R27" s="227">
        <v>43290</v>
      </c>
      <c r="S27" s="10"/>
      <c r="T27" s="10" t="s">
        <v>924</v>
      </c>
      <c r="U27" s="227">
        <v>43309</v>
      </c>
      <c r="V27" s="10"/>
      <c r="W27" s="501">
        <v>43363</v>
      </c>
      <c r="X27" s="442"/>
      <c r="Y27" s="453"/>
      <c r="Z27" s="442"/>
      <c r="AA27" s="46"/>
      <c r="AB27" s="46"/>
    </row>
    <row r="28" spans="1:28" s="15" customFormat="1" ht="57.75" customHeight="1" x14ac:dyDescent="0.25">
      <c r="A28" s="10" t="s">
        <v>911</v>
      </c>
      <c r="B28" s="10" t="s">
        <v>2609</v>
      </c>
      <c r="C28" s="10" t="s">
        <v>932</v>
      </c>
      <c r="D28" s="10" t="s">
        <v>921</v>
      </c>
      <c r="E28" s="10" t="s">
        <v>934</v>
      </c>
      <c r="F28" s="10" t="s">
        <v>229</v>
      </c>
      <c r="G28" s="10" t="s">
        <v>634</v>
      </c>
      <c r="H28" s="7" t="s">
        <v>2220</v>
      </c>
      <c r="I28" s="5">
        <v>591025.59</v>
      </c>
      <c r="J28" s="5">
        <v>588182.14</v>
      </c>
      <c r="K28" s="5">
        <v>588558.92000000004</v>
      </c>
      <c r="L28" s="5">
        <v>588182.14</v>
      </c>
      <c r="M28" s="5">
        <v>588182.14</v>
      </c>
      <c r="N28" s="3">
        <v>1</v>
      </c>
      <c r="O28" s="3">
        <v>1</v>
      </c>
      <c r="P28" s="10" t="s">
        <v>2611</v>
      </c>
      <c r="Q28" s="227">
        <v>43290</v>
      </c>
      <c r="R28" s="227">
        <v>43290</v>
      </c>
      <c r="S28" s="10"/>
      <c r="T28" s="10" t="s">
        <v>924</v>
      </c>
      <c r="U28" s="227">
        <v>43309</v>
      </c>
      <c r="V28" s="10"/>
      <c r="W28" s="501">
        <v>43363</v>
      </c>
      <c r="X28" s="442"/>
      <c r="Y28" s="453"/>
      <c r="Z28" s="442"/>
      <c r="AA28" s="46"/>
      <c r="AB28" s="46"/>
    </row>
    <row r="29" spans="1:28" s="15" customFormat="1" ht="57.75" customHeight="1" x14ac:dyDescent="0.25">
      <c r="A29" s="10" t="s">
        <v>911</v>
      </c>
      <c r="B29" s="10" t="s">
        <v>2609</v>
      </c>
      <c r="C29" s="10" t="s">
        <v>935</v>
      </c>
      <c r="D29" s="10" t="s">
        <v>921</v>
      </c>
      <c r="E29" s="10" t="s">
        <v>937</v>
      </c>
      <c r="F29" s="10" t="s">
        <v>229</v>
      </c>
      <c r="G29" s="10" t="s">
        <v>634</v>
      </c>
      <c r="H29" s="7" t="s">
        <v>2220</v>
      </c>
      <c r="I29" s="5">
        <v>822286.28</v>
      </c>
      <c r="J29" s="5">
        <v>810486.38</v>
      </c>
      <c r="K29" s="5">
        <v>817263.47</v>
      </c>
      <c r="L29" s="5">
        <v>810486.38</v>
      </c>
      <c r="M29" s="5">
        <v>779193.29</v>
      </c>
      <c r="N29" s="3">
        <v>1</v>
      </c>
      <c r="O29" s="3">
        <v>1</v>
      </c>
      <c r="P29" s="10" t="s">
        <v>2608</v>
      </c>
      <c r="Q29" s="227">
        <v>43339</v>
      </c>
      <c r="R29" s="227">
        <v>43339</v>
      </c>
      <c r="S29" s="10"/>
      <c r="T29" s="10" t="s">
        <v>756</v>
      </c>
      <c r="U29" s="227">
        <v>43353</v>
      </c>
      <c r="V29" s="10"/>
      <c r="W29" s="501">
        <v>43363</v>
      </c>
      <c r="X29" s="442"/>
      <c r="Y29" s="453"/>
      <c r="Z29" s="442"/>
      <c r="AA29" s="46"/>
      <c r="AB29" s="46"/>
    </row>
    <row r="30" spans="1:28" s="15" customFormat="1" ht="99" customHeight="1" x14ac:dyDescent="0.25">
      <c r="A30" s="10" t="s">
        <v>939</v>
      </c>
      <c r="B30" s="10" t="s">
        <v>2612</v>
      </c>
      <c r="C30" s="10" t="s">
        <v>940</v>
      </c>
      <c r="D30" s="10" t="s">
        <v>941</v>
      </c>
      <c r="E30" s="10" t="s">
        <v>630</v>
      </c>
      <c r="F30" s="10" t="s">
        <v>153</v>
      </c>
      <c r="G30" s="10" t="s">
        <v>634</v>
      </c>
      <c r="H30" s="7" t="s">
        <v>2300</v>
      </c>
      <c r="I30" s="5">
        <v>165572.66</v>
      </c>
      <c r="J30" s="5">
        <v>160603.5</v>
      </c>
      <c r="K30" s="5">
        <v>160610.18</v>
      </c>
      <c r="L30" s="5">
        <v>160603.5</v>
      </c>
      <c r="M30" s="5">
        <v>160603.5</v>
      </c>
      <c r="N30" s="3">
        <v>1</v>
      </c>
      <c r="O30" s="3">
        <v>1</v>
      </c>
      <c r="P30" s="10" t="s">
        <v>2613</v>
      </c>
      <c r="Q30" s="227">
        <v>43213</v>
      </c>
      <c r="R30" s="227">
        <v>43213</v>
      </c>
      <c r="S30" s="10"/>
      <c r="T30" s="10" t="s">
        <v>772</v>
      </c>
      <c r="U30" s="227">
        <v>43222</v>
      </c>
      <c r="V30" s="10"/>
      <c r="W30" s="501">
        <v>43234</v>
      </c>
      <c r="X30" s="442"/>
      <c r="Y30" s="453"/>
      <c r="Z30" s="442"/>
      <c r="AA30" s="46"/>
      <c r="AB30" s="46"/>
    </row>
    <row r="31" spans="1:28" s="15" customFormat="1" ht="74.25" customHeight="1" x14ac:dyDescent="0.25">
      <c r="A31" s="10" t="s">
        <v>939</v>
      </c>
      <c r="B31" s="10" t="s">
        <v>2612</v>
      </c>
      <c r="C31" s="10" t="s">
        <v>944</v>
      </c>
      <c r="D31" s="10" t="s">
        <v>945</v>
      </c>
      <c r="E31" s="10" t="s">
        <v>947</v>
      </c>
      <c r="F31" s="10" t="s">
        <v>153</v>
      </c>
      <c r="G31" s="10" t="s">
        <v>634</v>
      </c>
      <c r="H31" s="7" t="s">
        <v>2302</v>
      </c>
      <c r="I31" s="5">
        <v>590719.1</v>
      </c>
      <c r="J31" s="5">
        <v>585913.77</v>
      </c>
      <c r="K31" s="5">
        <v>585913.80000000005</v>
      </c>
      <c r="L31" s="5">
        <v>585913.77</v>
      </c>
      <c r="M31" s="5">
        <v>585913.77</v>
      </c>
      <c r="N31" s="3">
        <v>1</v>
      </c>
      <c r="O31" s="3">
        <v>1</v>
      </c>
      <c r="P31" s="10" t="s">
        <v>2614</v>
      </c>
      <c r="Q31" s="227">
        <v>43327</v>
      </c>
      <c r="R31" s="227">
        <v>43327</v>
      </c>
      <c r="S31" s="10"/>
      <c r="T31" s="10" t="s">
        <v>948</v>
      </c>
      <c r="U31" s="227">
        <v>43341</v>
      </c>
      <c r="V31" s="10"/>
      <c r="W31" s="501">
        <v>43357</v>
      </c>
      <c r="X31" s="442"/>
      <c r="Y31" s="453"/>
      <c r="Z31" s="442"/>
      <c r="AA31" s="46"/>
      <c r="AB31" s="46"/>
    </row>
    <row r="32" spans="1:28" s="15" customFormat="1" ht="74.25" customHeight="1" x14ac:dyDescent="0.25">
      <c r="A32" s="10" t="s">
        <v>939</v>
      </c>
      <c r="B32" s="10" t="s">
        <v>2612</v>
      </c>
      <c r="C32" s="10" t="s">
        <v>950</v>
      </c>
      <c r="D32" s="10" t="s">
        <v>951</v>
      </c>
      <c r="E32" s="10" t="s">
        <v>947</v>
      </c>
      <c r="F32" s="10" t="s">
        <v>153</v>
      </c>
      <c r="G32" s="10" t="s">
        <v>634</v>
      </c>
      <c r="H32" s="7" t="s">
        <v>2303</v>
      </c>
      <c r="I32" s="5">
        <v>365229.04</v>
      </c>
      <c r="J32" s="5">
        <v>302492.27</v>
      </c>
      <c r="K32" s="5">
        <v>360132.01</v>
      </c>
      <c r="L32" s="5">
        <v>302492.27</v>
      </c>
      <c r="M32" s="5">
        <v>302492.27</v>
      </c>
      <c r="N32" s="3">
        <v>1</v>
      </c>
      <c r="O32" s="3">
        <v>1</v>
      </c>
      <c r="P32" s="10" t="s">
        <v>2614</v>
      </c>
      <c r="Q32" s="227">
        <v>43306</v>
      </c>
      <c r="R32" s="227">
        <v>43327</v>
      </c>
      <c r="S32" s="10"/>
      <c r="T32" s="10" t="s">
        <v>952</v>
      </c>
      <c r="U32" s="227">
        <v>43341</v>
      </c>
      <c r="V32" s="10"/>
      <c r="W32" s="501">
        <v>43367</v>
      </c>
      <c r="X32" s="442"/>
      <c r="Y32" s="453"/>
      <c r="Z32" s="442"/>
      <c r="AA32" s="46"/>
      <c r="AB32" s="46"/>
    </row>
    <row r="33" spans="1:28" s="15" customFormat="1" ht="61.5" customHeight="1" x14ac:dyDescent="0.25">
      <c r="A33" s="10" t="s">
        <v>939</v>
      </c>
      <c r="B33" s="10" t="s">
        <v>2612</v>
      </c>
      <c r="C33" s="10" t="s">
        <v>954</v>
      </c>
      <c r="D33" s="10" t="s">
        <v>955</v>
      </c>
      <c r="E33" s="10" t="s">
        <v>947</v>
      </c>
      <c r="F33" s="10" t="s">
        <v>153</v>
      </c>
      <c r="G33" s="10" t="s">
        <v>634</v>
      </c>
      <c r="H33" s="7" t="s">
        <v>2304</v>
      </c>
      <c r="I33" s="5">
        <v>1500000</v>
      </c>
      <c r="J33" s="5">
        <v>1494257.41</v>
      </c>
      <c r="K33" s="5">
        <v>1494257.41</v>
      </c>
      <c r="L33" s="5">
        <v>1494257.41</v>
      </c>
      <c r="M33" s="5">
        <v>1494257.41</v>
      </c>
      <c r="N33" s="3">
        <v>1</v>
      </c>
      <c r="O33" s="3">
        <v>1</v>
      </c>
      <c r="P33" s="10" t="s">
        <v>2615</v>
      </c>
      <c r="Q33" s="227">
        <v>43272</v>
      </c>
      <c r="R33" s="227">
        <v>43272</v>
      </c>
      <c r="S33" s="10"/>
      <c r="T33" s="10" t="s">
        <v>810</v>
      </c>
      <c r="U33" s="227">
        <v>43281</v>
      </c>
      <c r="V33" s="10"/>
      <c r="W33" s="501">
        <v>43311</v>
      </c>
      <c r="X33" s="442"/>
      <c r="Y33" s="453"/>
      <c r="Z33" s="442"/>
      <c r="AA33" s="46"/>
      <c r="AB33" s="46"/>
    </row>
    <row r="34" spans="1:28" s="15" customFormat="1" ht="75.75" customHeight="1" x14ac:dyDescent="0.25">
      <c r="A34" s="10" t="s">
        <v>939</v>
      </c>
      <c r="B34" s="10" t="s">
        <v>2612</v>
      </c>
      <c r="C34" s="10" t="s">
        <v>957</v>
      </c>
      <c r="D34" s="10" t="s">
        <v>958</v>
      </c>
      <c r="E34" s="10" t="s">
        <v>947</v>
      </c>
      <c r="F34" s="10" t="s">
        <v>153</v>
      </c>
      <c r="G34" s="10" t="s">
        <v>634</v>
      </c>
      <c r="H34" s="7" t="s">
        <v>2305</v>
      </c>
      <c r="I34" s="5">
        <v>379491.45</v>
      </c>
      <c r="J34" s="5">
        <v>144915.10999999999</v>
      </c>
      <c r="K34" s="5">
        <v>374211.64</v>
      </c>
      <c r="L34" s="5">
        <v>144915.10999999999</v>
      </c>
      <c r="M34" s="5">
        <v>144915.10999999999</v>
      </c>
      <c r="N34" s="3">
        <v>1</v>
      </c>
      <c r="O34" s="3">
        <v>1</v>
      </c>
      <c r="P34" s="10" t="s">
        <v>2614</v>
      </c>
      <c r="Q34" s="227">
        <v>43327</v>
      </c>
      <c r="R34" s="227">
        <v>43327</v>
      </c>
      <c r="S34" s="10"/>
      <c r="T34" s="10" t="s">
        <v>959</v>
      </c>
      <c r="U34" s="227">
        <v>43341</v>
      </c>
      <c r="V34" s="10"/>
      <c r="W34" s="501">
        <v>43362</v>
      </c>
      <c r="X34" s="442"/>
      <c r="Y34" s="453"/>
      <c r="Z34" s="442"/>
      <c r="AA34" s="46"/>
      <c r="AB34" s="46"/>
    </row>
    <row r="35" spans="1:28" s="15" customFormat="1" ht="64.5" customHeight="1" x14ac:dyDescent="0.25">
      <c r="A35" s="10" t="s">
        <v>939</v>
      </c>
      <c r="B35" s="10" t="s">
        <v>2612</v>
      </c>
      <c r="C35" s="10" t="s">
        <v>960</v>
      </c>
      <c r="D35" s="10" t="s">
        <v>961</v>
      </c>
      <c r="E35" s="10" t="s">
        <v>947</v>
      </c>
      <c r="F35" s="10" t="s">
        <v>153</v>
      </c>
      <c r="G35" s="10" t="s">
        <v>634</v>
      </c>
      <c r="H35" s="7" t="s">
        <v>2306</v>
      </c>
      <c r="I35" s="5">
        <v>116433.28</v>
      </c>
      <c r="J35" s="5">
        <v>112379.19</v>
      </c>
      <c r="K35" s="5">
        <v>112379.43</v>
      </c>
      <c r="L35" s="5">
        <v>112379.19</v>
      </c>
      <c r="M35" s="5">
        <v>112379.19</v>
      </c>
      <c r="N35" s="3">
        <v>1</v>
      </c>
      <c r="O35" s="3">
        <v>1</v>
      </c>
      <c r="P35" s="10" t="s">
        <v>2614</v>
      </c>
      <c r="Q35" s="227">
        <v>43327</v>
      </c>
      <c r="R35" s="227">
        <v>43327</v>
      </c>
      <c r="S35" s="10"/>
      <c r="T35" s="10" t="s">
        <v>948</v>
      </c>
      <c r="U35" s="227">
        <v>43341</v>
      </c>
      <c r="V35" s="10"/>
      <c r="W35" s="501">
        <v>43357</v>
      </c>
      <c r="X35" s="442"/>
      <c r="Y35" s="453"/>
      <c r="Z35" s="442"/>
      <c r="AA35" s="46"/>
      <c r="AB35" s="46"/>
    </row>
    <row r="36" spans="1:28" s="15" customFormat="1" ht="44.25" customHeight="1" x14ac:dyDescent="0.25">
      <c r="A36" s="10" t="s">
        <v>965</v>
      </c>
      <c r="B36" s="10" t="s">
        <v>2616</v>
      </c>
      <c r="C36" s="10" t="s">
        <v>966</v>
      </c>
      <c r="D36" s="10" t="s">
        <v>967</v>
      </c>
      <c r="E36" s="10" t="s">
        <v>969</v>
      </c>
      <c r="F36" s="10" t="s">
        <v>229</v>
      </c>
      <c r="G36" s="10" t="s">
        <v>919</v>
      </c>
      <c r="H36" s="7" t="s">
        <v>2617</v>
      </c>
      <c r="I36" s="5">
        <v>1457425.68</v>
      </c>
      <c r="J36" s="5">
        <v>1457425.67</v>
      </c>
      <c r="K36" s="5">
        <v>1457425.68</v>
      </c>
      <c r="L36" s="5">
        <v>1457425.67</v>
      </c>
      <c r="M36" s="5">
        <v>650183.93999999994</v>
      </c>
      <c r="N36" s="3">
        <v>1</v>
      </c>
      <c r="O36" s="3">
        <v>1</v>
      </c>
      <c r="P36" s="10" t="s">
        <v>2618</v>
      </c>
      <c r="Q36" s="227">
        <v>43108</v>
      </c>
      <c r="R36" s="227">
        <v>43108</v>
      </c>
      <c r="S36" s="10"/>
      <c r="T36" s="10" t="s">
        <v>971</v>
      </c>
      <c r="U36" s="227">
        <v>43152</v>
      </c>
      <c r="V36" s="10"/>
      <c r="W36" s="501">
        <v>43171</v>
      </c>
      <c r="X36" s="442"/>
      <c r="Y36" s="453"/>
      <c r="Z36" s="442"/>
      <c r="AA36" s="46"/>
      <c r="AB36" s="46"/>
    </row>
    <row r="37" spans="1:28" s="15" customFormat="1" ht="60.75" customHeight="1" x14ac:dyDescent="0.25">
      <c r="A37" s="10" t="s">
        <v>965</v>
      </c>
      <c r="B37" s="10" t="s">
        <v>2616</v>
      </c>
      <c r="C37" s="10" t="s">
        <v>972</v>
      </c>
      <c r="D37" s="10" t="s">
        <v>973</v>
      </c>
      <c r="E37" s="10" t="s">
        <v>630</v>
      </c>
      <c r="F37" s="10" t="s">
        <v>153</v>
      </c>
      <c r="G37" s="10" t="s">
        <v>634</v>
      </c>
      <c r="H37" s="7" t="s">
        <v>2484</v>
      </c>
      <c r="I37" s="5">
        <v>1054621.3799999999</v>
      </c>
      <c r="J37" s="5">
        <v>1054621.3799999999</v>
      </c>
      <c r="K37" s="5">
        <v>1049050.6599999999</v>
      </c>
      <c r="L37" s="5">
        <v>1024815.67</v>
      </c>
      <c r="M37" s="5">
        <v>0</v>
      </c>
      <c r="N37" s="3">
        <v>0.971737999470483</v>
      </c>
      <c r="O37" s="3">
        <v>1</v>
      </c>
      <c r="P37" s="10" t="s">
        <v>2619</v>
      </c>
      <c r="Q37" s="227">
        <v>43182</v>
      </c>
      <c r="R37" s="227">
        <v>43202</v>
      </c>
      <c r="S37" s="10"/>
      <c r="T37" s="10" t="s">
        <v>974</v>
      </c>
      <c r="U37" s="227">
        <v>43246</v>
      </c>
      <c r="V37" s="10"/>
      <c r="W37" s="453"/>
      <c r="X37" s="442"/>
      <c r="Y37" s="453"/>
      <c r="Z37" s="442"/>
      <c r="AA37" s="46"/>
      <c r="AB37" s="46"/>
    </row>
    <row r="38" spans="1:28" s="15" customFormat="1" ht="51" customHeight="1" x14ac:dyDescent="0.25">
      <c r="A38" s="10" t="s">
        <v>965</v>
      </c>
      <c r="B38" s="10" t="s">
        <v>2616</v>
      </c>
      <c r="C38" s="10" t="s">
        <v>975</v>
      </c>
      <c r="D38" s="10" t="s">
        <v>976</v>
      </c>
      <c r="E38" s="10" t="s">
        <v>978</v>
      </c>
      <c r="F38" s="10" t="s">
        <v>153</v>
      </c>
      <c r="G38" s="10" t="s">
        <v>634</v>
      </c>
      <c r="H38" s="7" t="s">
        <v>2310</v>
      </c>
      <c r="I38" s="5">
        <v>1993193.9</v>
      </c>
      <c r="J38" s="5">
        <v>1987180.65</v>
      </c>
      <c r="K38" s="5">
        <v>1987180.65</v>
      </c>
      <c r="L38" s="5">
        <v>1987180.65</v>
      </c>
      <c r="M38" s="5">
        <v>950855.31</v>
      </c>
      <c r="N38" s="3">
        <v>1</v>
      </c>
      <c r="O38" s="3">
        <v>1</v>
      </c>
      <c r="P38" s="10" t="s">
        <v>2614</v>
      </c>
      <c r="Q38" s="227">
        <v>43185</v>
      </c>
      <c r="R38" s="227">
        <v>43185</v>
      </c>
      <c r="S38" s="10"/>
      <c r="T38" s="10" t="s">
        <v>979</v>
      </c>
      <c r="U38" s="227">
        <v>43229</v>
      </c>
      <c r="V38" s="10"/>
      <c r="W38" s="501">
        <v>43256</v>
      </c>
      <c r="X38" s="442"/>
      <c r="Y38" s="453"/>
      <c r="Z38" s="442"/>
      <c r="AA38" s="46"/>
      <c r="AB38" s="46"/>
    </row>
    <row r="39" spans="1:28" s="15" customFormat="1" ht="60.75" customHeight="1" x14ac:dyDescent="0.25">
      <c r="A39" s="10" t="s">
        <v>965</v>
      </c>
      <c r="B39" s="10" t="s">
        <v>2616</v>
      </c>
      <c r="C39" s="10" t="s">
        <v>981</v>
      </c>
      <c r="D39" s="10" t="s">
        <v>976</v>
      </c>
      <c r="E39" s="10" t="s">
        <v>983</v>
      </c>
      <c r="F39" s="10" t="s">
        <v>153</v>
      </c>
      <c r="G39" s="10" t="s">
        <v>634</v>
      </c>
      <c r="H39" s="7" t="s">
        <v>2488</v>
      </c>
      <c r="I39" s="5">
        <v>2294880.25</v>
      </c>
      <c r="J39" s="5">
        <v>2288672.59</v>
      </c>
      <c r="K39" s="5">
        <v>2288672.59</v>
      </c>
      <c r="L39" s="5">
        <v>2145785.96</v>
      </c>
      <c r="M39" s="5">
        <v>0</v>
      </c>
      <c r="N39" s="3">
        <v>0.93756790262428902</v>
      </c>
      <c r="O39" s="3">
        <v>0.95</v>
      </c>
      <c r="P39" s="10" t="s">
        <v>2607</v>
      </c>
      <c r="Q39" s="227">
        <v>43164</v>
      </c>
      <c r="R39" s="227">
        <v>43185</v>
      </c>
      <c r="S39" s="10"/>
      <c r="T39" s="10" t="s">
        <v>875</v>
      </c>
      <c r="U39" s="227">
        <v>43229</v>
      </c>
      <c r="V39" s="10"/>
      <c r="W39" s="453"/>
      <c r="X39" s="442"/>
      <c r="Y39" s="453"/>
      <c r="Z39" s="442"/>
      <c r="AA39" s="46"/>
      <c r="AB39" s="46"/>
    </row>
    <row r="40" spans="1:28" s="15" customFormat="1" ht="57.75" customHeight="1" x14ac:dyDescent="0.25">
      <c r="A40" s="10" t="s">
        <v>965</v>
      </c>
      <c r="B40" s="10" t="s">
        <v>2616</v>
      </c>
      <c r="C40" s="10" t="s">
        <v>985</v>
      </c>
      <c r="D40" s="10" t="s">
        <v>976</v>
      </c>
      <c r="E40" s="10" t="s">
        <v>987</v>
      </c>
      <c r="F40" s="10" t="s">
        <v>153</v>
      </c>
      <c r="G40" s="10" t="s">
        <v>634</v>
      </c>
      <c r="H40" s="7" t="s">
        <v>2312</v>
      </c>
      <c r="I40" s="5">
        <v>4762875.7300000004</v>
      </c>
      <c r="J40" s="5">
        <v>4757875.4400000004</v>
      </c>
      <c r="K40" s="5">
        <v>4757875.4400000004</v>
      </c>
      <c r="L40" s="5">
        <v>4757875.4400000004</v>
      </c>
      <c r="M40" s="5">
        <v>1534252.84</v>
      </c>
      <c r="N40" s="3">
        <v>1</v>
      </c>
      <c r="O40" s="3">
        <v>1</v>
      </c>
      <c r="P40" s="10" t="s">
        <v>2620</v>
      </c>
      <c r="Q40" s="227">
        <v>43173</v>
      </c>
      <c r="R40" s="227">
        <v>43193</v>
      </c>
      <c r="S40" s="10"/>
      <c r="T40" s="10" t="s">
        <v>974</v>
      </c>
      <c r="U40" s="227">
        <v>43247</v>
      </c>
      <c r="V40" s="10"/>
      <c r="W40" s="501">
        <v>43371</v>
      </c>
      <c r="X40" s="442"/>
      <c r="Y40" s="453"/>
      <c r="Z40" s="442"/>
      <c r="AA40" s="46"/>
      <c r="AB40" s="46"/>
    </row>
    <row r="41" spans="1:28" s="15" customFormat="1" ht="62.25" customHeight="1" x14ac:dyDescent="0.25">
      <c r="A41" s="10" t="s">
        <v>965</v>
      </c>
      <c r="B41" s="10" t="s">
        <v>2616</v>
      </c>
      <c r="C41" s="10" t="s">
        <v>989</v>
      </c>
      <c r="D41" s="10" t="s">
        <v>976</v>
      </c>
      <c r="E41" s="10" t="s">
        <v>991</v>
      </c>
      <c r="F41" s="10" t="s">
        <v>153</v>
      </c>
      <c r="G41" s="10" t="s">
        <v>634</v>
      </c>
      <c r="H41" s="7" t="s">
        <v>2490</v>
      </c>
      <c r="I41" s="5">
        <v>3278475.3</v>
      </c>
      <c r="J41" s="5">
        <v>3278475.3</v>
      </c>
      <c r="K41" s="5">
        <v>3271871.88</v>
      </c>
      <c r="L41" s="5">
        <v>2603506.89</v>
      </c>
      <c r="M41" s="5">
        <v>0</v>
      </c>
      <c r="N41" s="3">
        <v>0.79412124593404698</v>
      </c>
      <c r="O41" s="3">
        <v>0.8</v>
      </c>
      <c r="P41" s="10" t="s">
        <v>2614</v>
      </c>
      <c r="Q41" s="227">
        <v>43187</v>
      </c>
      <c r="R41" s="227">
        <v>43206</v>
      </c>
      <c r="S41" s="10"/>
      <c r="T41" s="10" t="s">
        <v>925</v>
      </c>
      <c r="U41" s="227">
        <v>43265</v>
      </c>
      <c r="V41" s="10"/>
      <c r="W41" s="453"/>
      <c r="X41" s="442"/>
      <c r="Y41" s="453"/>
      <c r="Z41" s="442"/>
      <c r="AA41" s="46"/>
      <c r="AB41" s="46"/>
    </row>
    <row r="42" spans="1:28" s="15" customFormat="1" ht="74.25" customHeight="1" x14ac:dyDescent="0.25">
      <c r="A42" s="10" t="s">
        <v>965</v>
      </c>
      <c r="B42" s="10" t="s">
        <v>2616</v>
      </c>
      <c r="C42" s="10" t="s">
        <v>993</v>
      </c>
      <c r="D42" s="10" t="s">
        <v>994</v>
      </c>
      <c r="E42" s="10" t="s">
        <v>996</v>
      </c>
      <c r="F42" s="10" t="s">
        <v>153</v>
      </c>
      <c r="G42" s="10" t="s">
        <v>634</v>
      </c>
      <c r="H42" s="7" t="s">
        <v>2492</v>
      </c>
      <c r="I42" s="5">
        <v>2335261.86</v>
      </c>
      <c r="J42" s="5">
        <v>2335261.86</v>
      </c>
      <c r="K42" s="5">
        <v>2330045</v>
      </c>
      <c r="L42" s="5">
        <v>2235271.29</v>
      </c>
      <c r="M42" s="5">
        <v>0</v>
      </c>
      <c r="N42" s="3">
        <v>0.95718228789982496</v>
      </c>
      <c r="O42" s="3">
        <v>1</v>
      </c>
      <c r="P42" s="10" t="s">
        <v>2606</v>
      </c>
      <c r="Q42" s="227">
        <v>43182</v>
      </c>
      <c r="R42" s="227">
        <v>43202</v>
      </c>
      <c r="S42" s="10"/>
      <c r="T42" s="10" t="s">
        <v>974</v>
      </c>
      <c r="U42" s="227">
        <v>43246</v>
      </c>
      <c r="V42" s="10"/>
      <c r="W42" s="453"/>
      <c r="X42" s="442"/>
      <c r="Y42" s="453"/>
      <c r="Z42" s="442"/>
      <c r="AA42" s="46"/>
      <c r="AB42" s="46"/>
    </row>
    <row r="43" spans="1:28" s="15" customFormat="1" ht="74.25" customHeight="1" x14ac:dyDescent="0.25">
      <c r="A43" s="10" t="s">
        <v>965</v>
      </c>
      <c r="B43" s="10" t="s">
        <v>2616</v>
      </c>
      <c r="C43" s="10" t="s">
        <v>997</v>
      </c>
      <c r="D43" s="10" t="s">
        <v>976</v>
      </c>
      <c r="E43" s="10" t="s">
        <v>999</v>
      </c>
      <c r="F43" s="10" t="s">
        <v>153</v>
      </c>
      <c r="G43" s="10" t="s">
        <v>634</v>
      </c>
      <c r="H43" s="7" t="s">
        <v>2495</v>
      </c>
      <c r="I43" s="5">
        <v>3299527.04</v>
      </c>
      <c r="J43" s="5">
        <v>3299527.04</v>
      </c>
      <c r="K43" s="5">
        <v>3294380.94</v>
      </c>
      <c r="L43" s="5">
        <v>3197609.48</v>
      </c>
      <c r="M43" s="5">
        <v>0</v>
      </c>
      <c r="N43" s="3">
        <v>0.96911146392666003</v>
      </c>
      <c r="O43" s="3">
        <v>0.95</v>
      </c>
      <c r="P43" s="10" t="s">
        <v>2621</v>
      </c>
      <c r="Q43" s="227">
        <v>43166</v>
      </c>
      <c r="R43" s="227">
        <v>43185</v>
      </c>
      <c r="S43" s="10"/>
      <c r="T43" s="10" t="s">
        <v>1000</v>
      </c>
      <c r="U43" s="227">
        <v>43229</v>
      </c>
      <c r="V43" s="10"/>
      <c r="W43" s="453"/>
      <c r="X43" s="442"/>
      <c r="Y43" s="453"/>
      <c r="Z43" s="442"/>
      <c r="AA43" s="46"/>
      <c r="AB43" s="46"/>
    </row>
    <row r="44" spans="1:28" s="15" customFormat="1" ht="63" customHeight="1" x14ac:dyDescent="0.25">
      <c r="A44" s="10" t="s">
        <v>965</v>
      </c>
      <c r="B44" s="10" t="s">
        <v>2616</v>
      </c>
      <c r="C44" s="10" t="s">
        <v>1002</v>
      </c>
      <c r="D44" s="10" t="s">
        <v>976</v>
      </c>
      <c r="E44" s="10" t="s">
        <v>1004</v>
      </c>
      <c r="F44" s="10" t="s">
        <v>153</v>
      </c>
      <c r="G44" s="10" t="s">
        <v>634</v>
      </c>
      <c r="H44" s="7" t="s">
        <v>2314</v>
      </c>
      <c r="I44" s="5">
        <v>2197637.09</v>
      </c>
      <c r="J44" s="5">
        <v>2192132.13</v>
      </c>
      <c r="K44" s="5">
        <v>2192132.13</v>
      </c>
      <c r="L44" s="5">
        <v>2192132.13</v>
      </c>
      <c r="M44" s="5">
        <v>299493.64</v>
      </c>
      <c r="N44" s="3">
        <v>1</v>
      </c>
      <c r="O44" s="3">
        <v>1</v>
      </c>
      <c r="P44" s="10" t="s">
        <v>2607</v>
      </c>
      <c r="Q44" s="227">
        <v>43185</v>
      </c>
      <c r="R44" s="227">
        <v>43185</v>
      </c>
      <c r="S44" s="10"/>
      <c r="T44" s="10" t="s">
        <v>979</v>
      </c>
      <c r="U44" s="227">
        <v>43229</v>
      </c>
      <c r="V44" s="10"/>
      <c r="W44" s="501">
        <v>43364</v>
      </c>
      <c r="X44" s="442"/>
      <c r="Y44" s="453"/>
      <c r="Z44" s="442"/>
      <c r="AA44" s="46"/>
      <c r="AB44" s="46"/>
    </row>
    <row r="45" spans="1:28" s="15" customFormat="1" ht="54" customHeight="1" x14ac:dyDescent="0.25">
      <c r="A45" s="10" t="s">
        <v>965</v>
      </c>
      <c r="B45" s="10" t="s">
        <v>2616</v>
      </c>
      <c r="C45" s="10" t="s">
        <v>1005</v>
      </c>
      <c r="D45" s="10" t="s">
        <v>976</v>
      </c>
      <c r="E45" s="10" t="s">
        <v>1007</v>
      </c>
      <c r="F45" s="10" t="s">
        <v>153</v>
      </c>
      <c r="G45" s="10" t="s">
        <v>634</v>
      </c>
      <c r="H45" s="7" t="s">
        <v>2314</v>
      </c>
      <c r="I45" s="5">
        <v>3886172.84</v>
      </c>
      <c r="J45" s="5">
        <v>3881245.18</v>
      </c>
      <c r="K45" s="5">
        <v>3881245.18</v>
      </c>
      <c r="L45" s="5">
        <v>3881245.18</v>
      </c>
      <c r="M45" s="5">
        <v>2208648.64</v>
      </c>
      <c r="N45" s="3">
        <v>1</v>
      </c>
      <c r="O45" s="3">
        <v>1</v>
      </c>
      <c r="P45" s="10" t="s">
        <v>2622</v>
      </c>
      <c r="Q45" s="227">
        <v>43193</v>
      </c>
      <c r="R45" s="227">
        <v>43193</v>
      </c>
      <c r="S45" s="10"/>
      <c r="T45" s="10" t="s">
        <v>771</v>
      </c>
      <c r="U45" s="227">
        <v>43237</v>
      </c>
      <c r="V45" s="10"/>
      <c r="W45" s="501">
        <v>43250</v>
      </c>
      <c r="X45" s="442"/>
      <c r="Y45" s="453"/>
      <c r="Z45" s="442"/>
      <c r="AA45" s="46"/>
      <c r="AB45" s="46"/>
    </row>
    <row r="46" spans="1:28" s="15" customFormat="1" ht="57" customHeight="1" x14ac:dyDescent="0.25">
      <c r="A46" s="10" t="s">
        <v>965</v>
      </c>
      <c r="B46" s="10" t="s">
        <v>2616</v>
      </c>
      <c r="C46" s="10" t="s">
        <v>1009</v>
      </c>
      <c r="D46" s="10" t="s">
        <v>1010</v>
      </c>
      <c r="E46" s="10" t="s">
        <v>947</v>
      </c>
      <c r="F46" s="10" t="s">
        <v>153</v>
      </c>
      <c r="G46" s="10" t="s">
        <v>634</v>
      </c>
      <c r="H46" s="7" t="s">
        <v>2316</v>
      </c>
      <c r="I46" s="5">
        <v>910341.44</v>
      </c>
      <c r="J46" s="5">
        <v>907153.6</v>
      </c>
      <c r="K46" s="5">
        <v>907153.6</v>
      </c>
      <c r="L46" s="5">
        <v>907153.6</v>
      </c>
      <c r="M46" s="5">
        <v>410833.12</v>
      </c>
      <c r="N46" s="3">
        <v>1</v>
      </c>
      <c r="O46" s="3">
        <v>1</v>
      </c>
      <c r="P46" s="10" t="s">
        <v>2623</v>
      </c>
      <c r="Q46" s="227">
        <v>43223</v>
      </c>
      <c r="R46" s="227">
        <v>43223</v>
      </c>
      <c r="S46" s="10"/>
      <c r="T46" s="10" t="s">
        <v>656</v>
      </c>
      <c r="U46" s="227">
        <v>43250</v>
      </c>
      <c r="V46" s="10"/>
      <c r="W46" s="501">
        <v>43278</v>
      </c>
      <c r="X46" s="442"/>
      <c r="Y46" s="453"/>
      <c r="Z46" s="442"/>
      <c r="AA46" s="46"/>
      <c r="AB46" s="46"/>
    </row>
    <row r="47" spans="1:28" s="15" customFormat="1" ht="74.25" customHeight="1" x14ac:dyDescent="0.25">
      <c r="A47" s="10" t="s">
        <v>965</v>
      </c>
      <c r="B47" s="10" t="s">
        <v>2616</v>
      </c>
      <c r="C47" s="10" t="s">
        <v>1012</v>
      </c>
      <c r="D47" s="10" t="s">
        <v>1013</v>
      </c>
      <c r="E47" s="10" t="s">
        <v>947</v>
      </c>
      <c r="F47" s="10" t="s">
        <v>153</v>
      </c>
      <c r="G47" s="10" t="s">
        <v>634</v>
      </c>
      <c r="H47" s="7" t="s">
        <v>2317</v>
      </c>
      <c r="I47" s="5">
        <v>1166047</v>
      </c>
      <c r="J47" s="5">
        <v>1160672.82</v>
      </c>
      <c r="K47" s="5">
        <v>1160672.82</v>
      </c>
      <c r="L47" s="5">
        <v>1160672.82</v>
      </c>
      <c r="M47" s="5">
        <v>343180.68</v>
      </c>
      <c r="N47" s="3">
        <v>1</v>
      </c>
      <c r="O47" s="3">
        <v>1</v>
      </c>
      <c r="P47" s="10" t="s">
        <v>2623</v>
      </c>
      <c r="Q47" s="227">
        <v>43213</v>
      </c>
      <c r="R47" s="227">
        <v>43213</v>
      </c>
      <c r="S47" s="10"/>
      <c r="T47" s="10" t="s">
        <v>1014</v>
      </c>
      <c r="U47" s="227">
        <v>43242</v>
      </c>
      <c r="V47" s="10"/>
      <c r="W47" s="501">
        <v>43278</v>
      </c>
      <c r="X47" s="442"/>
      <c r="Y47" s="453"/>
      <c r="Z47" s="442"/>
      <c r="AA47" s="46"/>
      <c r="AB47" s="46"/>
    </row>
    <row r="48" spans="1:28" s="15" customFormat="1" ht="74.25" customHeight="1" x14ac:dyDescent="0.25">
      <c r="A48" s="10" t="s">
        <v>965</v>
      </c>
      <c r="B48" s="10" t="s">
        <v>2616</v>
      </c>
      <c r="C48" s="10" t="s">
        <v>1015</v>
      </c>
      <c r="D48" s="10" t="s">
        <v>1016</v>
      </c>
      <c r="E48" s="10" t="s">
        <v>947</v>
      </c>
      <c r="F48" s="10" t="s">
        <v>153</v>
      </c>
      <c r="G48" s="10" t="s">
        <v>634</v>
      </c>
      <c r="H48" s="7" t="s">
        <v>2318</v>
      </c>
      <c r="I48" s="5">
        <v>1162636.19</v>
      </c>
      <c r="J48" s="5">
        <v>1156556.5900000001</v>
      </c>
      <c r="K48" s="5">
        <v>1156556.5900000001</v>
      </c>
      <c r="L48" s="5">
        <v>1156556.5900000001</v>
      </c>
      <c r="M48" s="5">
        <v>156760.66</v>
      </c>
      <c r="N48" s="3">
        <v>1</v>
      </c>
      <c r="O48" s="3">
        <v>1</v>
      </c>
      <c r="P48" s="10" t="s">
        <v>2623</v>
      </c>
      <c r="Q48" s="227">
        <v>43213</v>
      </c>
      <c r="R48" s="227">
        <v>43213</v>
      </c>
      <c r="S48" s="10"/>
      <c r="T48" s="10" t="s">
        <v>806</v>
      </c>
      <c r="U48" s="227">
        <v>43257</v>
      </c>
      <c r="V48" s="10"/>
      <c r="W48" s="501">
        <v>43278</v>
      </c>
      <c r="X48" s="442"/>
      <c r="Y48" s="453"/>
      <c r="Z48" s="442"/>
      <c r="AA48" s="46"/>
      <c r="AB48" s="46"/>
    </row>
    <row r="49" spans="1:28" s="15" customFormat="1" ht="74.25" customHeight="1" x14ac:dyDescent="0.25">
      <c r="A49" s="10" t="s">
        <v>965</v>
      </c>
      <c r="B49" s="10" t="s">
        <v>2616</v>
      </c>
      <c r="C49" s="10" t="s">
        <v>1017</v>
      </c>
      <c r="D49" s="10" t="s">
        <v>976</v>
      </c>
      <c r="E49" s="10" t="s">
        <v>1019</v>
      </c>
      <c r="F49" s="10" t="s">
        <v>153</v>
      </c>
      <c r="G49" s="10" t="s">
        <v>634</v>
      </c>
      <c r="H49" s="7" t="s">
        <v>2498</v>
      </c>
      <c r="I49" s="5">
        <v>1670211.49</v>
      </c>
      <c r="J49" s="5">
        <v>1670211.49</v>
      </c>
      <c r="K49" s="5">
        <v>1664957.41</v>
      </c>
      <c r="L49" s="5">
        <v>1600668.84</v>
      </c>
      <c r="M49" s="5">
        <v>0</v>
      </c>
      <c r="N49" s="3">
        <v>0.95836296755448602</v>
      </c>
      <c r="O49" s="3">
        <v>1</v>
      </c>
      <c r="P49" s="10" t="s">
        <v>2610</v>
      </c>
      <c r="Q49" s="227">
        <v>43208</v>
      </c>
      <c r="R49" s="227">
        <v>43227</v>
      </c>
      <c r="S49" s="10"/>
      <c r="T49" s="10" t="s">
        <v>1020</v>
      </c>
      <c r="U49" s="227">
        <v>43271</v>
      </c>
      <c r="V49" s="10"/>
      <c r="W49" s="453"/>
      <c r="X49" s="442"/>
      <c r="Y49" s="453"/>
      <c r="Z49" s="442"/>
      <c r="AA49" s="46"/>
      <c r="AB49" s="46"/>
    </row>
    <row r="50" spans="1:28" s="15" customFormat="1" ht="74.25" customHeight="1" x14ac:dyDescent="0.25">
      <c r="A50" s="10" t="s">
        <v>965</v>
      </c>
      <c r="B50" s="10" t="s">
        <v>2616</v>
      </c>
      <c r="C50" s="10" t="s">
        <v>1022</v>
      </c>
      <c r="D50" s="10" t="s">
        <v>976</v>
      </c>
      <c r="E50" s="10" t="s">
        <v>1024</v>
      </c>
      <c r="F50" s="10" t="s">
        <v>153</v>
      </c>
      <c r="G50" s="10" t="s">
        <v>634</v>
      </c>
      <c r="H50" s="7" t="s">
        <v>2502</v>
      </c>
      <c r="I50" s="5">
        <v>5359045.8899999997</v>
      </c>
      <c r="J50" s="5">
        <v>5359045.8899999997</v>
      </c>
      <c r="K50" s="5">
        <v>5350316.7300000004</v>
      </c>
      <c r="L50" s="5">
        <v>2002960.78</v>
      </c>
      <c r="M50" s="5">
        <v>0</v>
      </c>
      <c r="N50" s="3">
        <v>0.373753242855698</v>
      </c>
      <c r="O50" s="3">
        <v>0.4</v>
      </c>
      <c r="P50" s="10" t="s">
        <v>2624</v>
      </c>
      <c r="Q50" s="227">
        <v>43206</v>
      </c>
      <c r="R50" s="227">
        <v>43227</v>
      </c>
      <c r="S50" s="10"/>
      <c r="T50" s="10" t="s">
        <v>1025</v>
      </c>
      <c r="U50" s="227">
        <v>43286</v>
      </c>
      <c r="V50" s="10"/>
      <c r="W50" s="453"/>
      <c r="X50" s="442"/>
      <c r="Y50" s="453"/>
      <c r="Z50" s="442"/>
      <c r="AA50" s="46"/>
      <c r="AB50" s="46"/>
    </row>
    <row r="51" spans="1:28" s="15" customFormat="1" ht="74.25" customHeight="1" x14ac:dyDescent="0.25">
      <c r="A51" s="10" t="s">
        <v>965</v>
      </c>
      <c r="B51" s="10" t="s">
        <v>2616</v>
      </c>
      <c r="C51" s="10" t="s">
        <v>1027</v>
      </c>
      <c r="D51" s="10" t="s">
        <v>1028</v>
      </c>
      <c r="E51" s="10" t="s">
        <v>937</v>
      </c>
      <c r="F51" s="10" t="s">
        <v>153</v>
      </c>
      <c r="G51" s="10" t="s">
        <v>634</v>
      </c>
      <c r="H51" s="7" t="s">
        <v>2505</v>
      </c>
      <c r="I51" s="5">
        <v>2553795.7400000002</v>
      </c>
      <c r="J51" s="5">
        <v>2553795.7400000002</v>
      </c>
      <c r="K51" s="5">
        <v>2546229.7000000002</v>
      </c>
      <c r="L51" s="5">
        <v>2464688.02</v>
      </c>
      <c r="M51" s="5">
        <v>0</v>
      </c>
      <c r="N51" s="3">
        <v>0.965107734105626</v>
      </c>
      <c r="O51" s="3">
        <v>0.9</v>
      </c>
      <c r="P51" s="10" t="s">
        <v>2606</v>
      </c>
      <c r="Q51" s="227">
        <v>43208</v>
      </c>
      <c r="R51" s="227">
        <v>43227</v>
      </c>
      <c r="S51" s="10"/>
      <c r="T51" s="10" t="s">
        <v>1020</v>
      </c>
      <c r="U51" s="227">
        <v>43271</v>
      </c>
      <c r="V51" s="10"/>
      <c r="W51" s="453"/>
      <c r="X51" s="442"/>
      <c r="Y51" s="453"/>
      <c r="Z51" s="442"/>
      <c r="AA51" s="46"/>
      <c r="AB51" s="46"/>
    </row>
    <row r="52" spans="1:28" s="15" customFormat="1" ht="74.25" customHeight="1" x14ac:dyDescent="0.25">
      <c r="A52" s="10" t="s">
        <v>965</v>
      </c>
      <c r="B52" s="10" t="s">
        <v>2616</v>
      </c>
      <c r="C52" s="10" t="s">
        <v>1029</v>
      </c>
      <c r="D52" s="10" t="s">
        <v>976</v>
      </c>
      <c r="E52" s="10" t="s">
        <v>1031</v>
      </c>
      <c r="F52" s="10" t="s">
        <v>153</v>
      </c>
      <c r="G52" s="10" t="s">
        <v>634</v>
      </c>
      <c r="H52" s="7" t="s">
        <v>2321</v>
      </c>
      <c r="I52" s="5">
        <v>1349794.24</v>
      </c>
      <c r="J52" s="5">
        <v>1344282.61</v>
      </c>
      <c r="K52" s="5">
        <v>1344282.61</v>
      </c>
      <c r="L52" s="5">
        <v>1344282.61</v>
      </c>
      <c r="M52" s="5">
        <v>182888.82</v>
      </c>
      <c r="N52" s="3">
        <v>1</v>
      </c>
      <c r="O52" s="3">
        <v>1</v>
      </c>
      <c r="P52" s="10" t="s">
        <v>2605</v>
      </c>
      <c r="Q52" s="227">
        <v>43234</v>
      </c>
      <c r="R52" s="227">
        <v>43234</v>
      </c>
      <c r="S52" s="10"/>
      <c r="T52" s="10" t="s">
        <v>1032</v>
      </c>
      <c r="U52" s="227">
        <v>43278</v>
      </c>
      <c r="V52" s="10"/>
      <c r="W52" s="501">
        <v>43369</v>
      </c>
      <c r="X52" s="442"/>
      <c r="Y52" s="453"/>
      <c r="Z52" s="442"/>
      <c r="AA52" s="46"/>
      <c r="AB52" s="46"/>
    </row>
    <row r="53" spans="1:28" s="15" customFormat="1" ht="74.25" customHeight="1" x14ac:dyDescent="0.25">
      <c r="A53" s="10" t="s">
        <v>965</v>
      </c>
      <c r="B53" s="10" t="s">
        <v>2616</v>
      </c>
      <c r="C53" s="10" t="s">
        <v>1034</v>
      </c>
      <c r="D53" s="10" t="s">
        <v>976</v>
      </c>
      <c r="E53" s="10" t="s">
        <v>1036</v>
      </c>
      <c r="F53" s="10" t="s">
        <v>153</v>
      </c>
      <c r="G53" s="10" t="s">
        <v>634</v>
      </c>
      <c r="H53" s="7" t="s">
        <v>2507</v>
      </c>
      <c r="I53" s="5">
        <v>2265699.25</v>
      </c>
      <c r="J53" s="5">
        <v>2265699.25</v>
      </c>
      <c r="K53" s="5">
        <v>2258718.91</v>
      </c>
      <c r="L53" s="5">
        <v>2101810.86</v>
      </c>
      <c r="M53" s="5">
        <v>0</v>
      </c>
      <c r="N53" s="3">
        <v>0.92766542602686597</v>
      </c>
      <c r="O53" s="3">
        <v>0.5</v>
      </c>
      <c r="P53" s="10" t="s">
        <v>2625</v>
      </c>
      <c r="Q53" s="227">
        <v>43203</v>
      </c>
      <c r="R53" s="227">
        <v>43223</v>
      </c>
      <c r="S53" s="10"/>
      <c r="T53" s="10" t="s">
        <v>1037</v>
      </c>
      <c r="U53" s="227">
        <v>43267</v>
      </c>
      <c r="V53" s="10"/>
      <c r="W53" s="453"/>
      <c r="X53" s="442"/>
      <c r="Y53" s="453"/>
      <c r="Z53" s="442"/>
      <c r="AA53" s="46"/>
      <c r="AB53" s="46"/>
    </row>
    <row r="54" spans="1:28" s="15" customFormat="1" ht="74.25" customHeight="1" x14ac:dyDescent="0.25">
      <c r="A54" s="10" t="s">
        <v>965</v>
      </c>
      <c r="B54" s="10" t="s">
        <v>2616</v>
      </c>
      <c r="C54" s="10" t="s">
        <v>1039</v>
      </c>
      <c r="D54" s="10" t="s">
        <v>1040</v>
      </c>
      <c r="E54" s="10" t="s">
        <v>915</v>
      </c>
      <c r="F54" s="10" t="s">
        <v>153</v>
      </c>
      <c r="G54" s="10" t="s">
        <v>634</v>
      </c>
      <c r="H54" s="7" t="s">
        <v>2510</v>
      </c>
      <c r="I54" s="5">
        <v>2504536.35</v>
      </c>
      <c r="J54" s="5">
        <v>2504536.35</v>
      </c>
      <c r="K54" s="5">
        <v>2499105.87</v>
      </c>
      <c r="L54" s="5">
        <v>2405811.09</v>
      </c>
      <c r="M54" s="5">
        <v>0</v>
      </c>
      <c r="N54" s="3">
        <v>0.96058142258546197</v>
      </c>
      <c r="O54" s="3">
        <v>1</v>
      </c>
      <c r="P54" s="10" t="s">
        <v>2626</v>
      </c>
      <c r="Q54" s="227">
        <v>43217</v>
      </c>
      <c r="R54" s="227">
        <v>43237</v>
      </c>
      <c r="S54" s="10"/>
      <c r="T54" s="10" t="s">
        <v>1041</v>
      </c>
      <c r="U54" s="227">
        <v>43296</v>
      </c>
      <c r="V54" s="10"/>
      <c r="W54" s="453"/>
      <c r="X54" s="442"/>
      <c r="Y54" s="453"/>
      <c r="Z54" s="442"/>
      <c r="AA54" s="46"/>
      <c r="AB54" s="46"/>
    </row>
    <row r="55" spans="1:28" s="15" customFormat="1" ht="74.25" customHeight="1" x14ac:dyDescent="0.25">
      <c r="A55" s="10" t="s">
        <v>965</v>
      </c>
      <c r="B55" s="10" t="s">
        <v>2616</v>
      </c>
      <c r="C55" s="10" t="s">
        <v>1043</v>
      </c>
      <c r="D55" s="10" t="s">
        <v>1040</v>
      </c>
      <c r="E55" s="10" t="s">
        <v>1045</v>
      </c>
      <c r="F55" s="10" t="s">
        <v>153</v>
      </c>
      <c r="G55" s="10" t="s">
        <v>634</v>
      </c>
      <c r="H55" s="7" t="s">
        <v>2510</v>
      </c>
      <c r="I55" s="5">
        <v>2288493.84</v>
      </c>
      <c r="J55" s="5">
        <v>2288493.84</v>
      </c>
      <c r="K55" s="5">
        <v>2281610.75</v>
      </c>
      <c r="L55" s="5">
        <v>2195815.71</v>
      </c>
      <c r="M55" s="5">
        <v>0</v>
      </c>
      <c r="N55" s="3">
        <v>0.95950256523303601</v>
      </c>
      <c r="O55" s="3">
        <v>1</v>
      </c>
      <c r="P55" s="10" t="s">
        <v>2627</v>
      </c>
      <c r="Q55" s="227">
        <v>43208</v>
      </c>
      <c r="R55" s="227">
        <v>43227</v>
      </c>
      <c r="S55" s="10"/>
      <c r="T55" s="10" t="s">
        <v>1025</v>
      </c>
      <c r="U55" s="227">
        <v>43286</v>
      </c>
      <c r="V55" s="10"/>
      <c r="W55" s="453"/>
      <c r="X55" s="442"/>
      <c r="Y55" s="453"/>
      <c r="Z55" s="442"/>
      <c r="AA55" s="46"/>
      <c r="AB55" s="46"/>
    </row>
    <row r="56" spans="1:28" s="15" customFormat="1" ht="74.25" customHeight="1" x14ac:dyDescent="0.25">
      <c r="A56" s="10" t="s">
        <v>1046</v>
      </c>
      <c r="B56" s="10" t="s">
        <v>2628</v>
      </c>
      <c r="C56" s="10" t="s">
        <v>1047</v>
      </c>
      <c r="D56" s="10" t="s">
        <v>976</v>
      </c>
      <c r="E56" s="10" t="s">
        <v>1049</v>
      </c>
      <c r="F56" s="10" t="s">
        <v>153</v>
      </c>
      <c r="G56" s="10" t="s">
        <v>634</v>
      </c>
      <c r="H56" s="7" t="s">
        <v>2321</v>
      </c>
      <c r="I56" s="5">
        <v>1649449.82</v>
      </c>
      <c r="J56" s="5">
        <v>1649449.82</v>
      </c>
      <c r="K56" s="5">
        <v>1642581.88</v>
      </c>
      <c r="L56" s="5">
        <v>1578299.59</v>
      </c>
      <c r="M56" s="5">
        <v>0</v>
      </c>
      <c r="N56" s="3">
        <v>0.95686426520086598</v>
      </c>
      <c r="O56" s="3">
        <v>0.95</v>
      </c>
      <c r="P56" s="10" t="s">
        <v>2619</v>
      </c>
      <c r="Q56" s="227">
        <v>43208</v>
      </c>
      <c r="R56" s="227">
        <v>43227</v>
      </c>
      <c r="S56" s="10"/>
      <c r="T56" s="10" t="s">
        <v>1025</v>
      </c>
      <c r="U56" s="227">
        <v>43286</v>
      </c>
      <c r="V56" s="10"/>
      <c r="W56" s="453"/>
      <c r="X56" s="442"/>
      <c r="Y56" s="453"/>
      <c r="Z56" s="442"/>
      <c r="AA56" s="46"/>
      <c r="AB56" s="46"/>
    </row>
    <row r="57" spans="1:28" s="15" customFormat="1" ht="74.25" customHeight="1" x14ac:dyDescent="0.25">
      <c r="A57" s="10" t="s">
        <v>965</v>
      </c>
      <c r="B57" s="10" t="s">
        <v>2616</v>
      </c>
      <c r="C57" s="10" t="s">
        <v>1050</v>
      </c>
      <c r="D57" s="10" t="s">
        <v>976</v>
      </c>
      <c r="E57" s="10" t="s">
        <v>1052</v>
      </c>
      <c r="F57" s="10" t="s">
        <v>153</v>
      </c>
      <c r="G57" s="10" t="s">
        <v>634</v>
      </c>
      <c r="H57" s="7" t="s">
        <v>2323</v>
      </c>
      <c r="I57" s="5">
        <v>2766254.92</v>
      </c>
      <c r="J57" s="5">
        <v>2760229.16</v>
      </c>
      <c r="K57" s="5">
        <v>2760229.16</v>
      </c>
      <c r="L57" s="5">
        <v>2760229.16</v>
      </c>
      <c r="M57" s="5">
        <v>214556.95</v>
      </c>
      <c r="N57" s="3">
        <v>1</v>
      </c>
      <c r="O57" s="3">
        <v>1</v>
      </c>
      <c r="P57" s="10" t="s">
        <v>2629</v>
      </c>
      <c r="Q57" s="227">
        <v>43227</v>
      </c>
      <c r="R57" s="227">
        <v>43227</v>
      </c>
      <c r="S57" s="10"/>
      <c r="T57" s="10" t="s">
        <v>810</v>
      </c>
      <c r="U57" s="227">
        <v>43286</v>
      </c>
      <c r="V57" s="10"/>
      <c r="W57" s="501">
        <v>43343</v>
      </c>
      <c r="X57" s="442"/>
      <c r="Y57" s="453"/>
      <c r="Z57" s="442"/>
      <c r="AA57" s="46"/>
      <c r="AB57" s="46"/>
    </row>
    <row r="58" spans="1:28" s="15" customFormat="1" ht="74.25" customHeight="1" x14ac:dyDescent="0.25">
      <c r="A58" s="10" t="s">
        <v>965</v>
      </c>
      <c r="B58" s="10" t="s">
        <v>2616</v>
      </c>
      <c r="C58" s="10" t="s">
        <v>1054</v>
      </c>
      <c r="D58" s="10" t="s">
        <v>1055</v>
      </c>
      <c r="E58" s="10" t="s">
        <v>1057</v>
      </c>
      <c r="F58" s="10" t="s">
        <v>153</v>
      </c>
      <c r="G58" s="10" t="s">
        <v>634</v>
      </c>
      <c r="H58" s="7" t="s">
        <v>2516</v>
      </c>
      <c r="I58" s="5">
        <v>3796833.87</v>
      </c>
      <c r="J58" s="5">
        <v>3796833.87</v>
      </c>
      <c r="K58" s="5">
        <v>3790562.03</v>
      </c>
      <c r="L58" s="5">
        <v>3701271.59</v>
      </c>
      <c r="M58" s="5">
        <v>0</v>
      </c>
      <c r="N58" s="3">
        <v>0.97483106101768902</v>
      </c>
      <c r="O58" s="3">
        <v>1</v>
      </c>
      <c r="P58" s="10" t="s">
        <v>2626</v>
      </c>
      <c r="Q58" s="227">
        <v>43217</v>
      </c>
      <c r="R58" s="227">
        <v>43237</v>
      </c>
      <c r="S58" s="10"/>
      <c r="T58" s="10" t="s">
        <v>1041</v>
      </c>
      <c r="U58" s="227">
        <v>43296</v>
      </c>
      <c r="V58" s="10"/>
      <c r="W58" s="453"/>
      <c r="X58" s="442"/>
      <c r="Y58" s="453"/>
      <c r="Z58" s="442"/>
      <c r="AA58" s="46"/>
      <c r="AB58" s="46"/>
    </row>
    <row r="59" spans="1:28" s="15" customFormat="1" ht="74.25" customHeight="1" x14ac:dyDescent="0.25">
      <c r="A59" s="10" t="s">
        <v>965</v>
      </c>
      <c r="B59" s="10" t="s">
        <v>2616</v>
      </c>
      <c r="C59" s="10" t="s">
        <v>1058</v>
      </c>
      <c r="D59" s="10" t="s">
        <v>1059</v>
      </c>
      <c r="E59" s="10" t="s">
        <v>1061</v>
      </c>
      <c r="F59" s="10" t="s">
        <v>153</v>
      </c>
      <c r="G59" s="10" t="s">
        <v>634</v>
      </c>
      <c r="H59" s="7" t="s">
        <v>2518</v>
      </c>
      <c r="I59" s="5">
        <v>363589.15</v>
      </c>
      <c r="J59" s="5">
        <v>358195.15</v>
      </c>
      <c r="K59" s="5">
        <v>358195.15</v>
      </c>
      <c r="L59" s="5">
        <v>358195.15</v>
      </c>
      <c r="M59" s="5">
        <v>70571.87</v>
      </c>
      <c r="N59" s="3">
        <v>1</v>
      </c>
      <c r="O59" s="3">
        <v>1</v>
      </c>
      <c r="P59" s="10" t="s">
        <v>2619</v>
      </c>
      <c r="Q59" s="227">
        <v>43227</v>
      </c>
      <c r="R59" s="227">
        <v>43227</v>
      </c>
      <c r="S59" s="10"/>
      <c r="T59" s="10" t="s">
        <v>1062</v>
      </c>
      <c r="U59" s="227">
        <v>43256</v>
      </c>
      <c r="V59" s="10"/>
      <c r="W59" s="501">
        <v>43371</v>
      </c>
      <c r="X59" s="442"/>
      <c r="Y59" s="453"/>
      <c r="Z59" s="442"/>
      <c r="AA59" s="46"/>
      <c r="AB59" s="46"/>
    </row>
    <row r="60" spans="1:28" s="15" customFormat="1" ht="74.25" customHeight="1" x14ac:dyDescent="0.25">
      <c r="A60" s="10" t="s">
        <v>965</v>
      </c>
      <c r="B60" s="10" t="s">
        <v>2616</v>
      </c>
      <c r="C60" s="10" t="s">
        <v>1063</v>
      </c>
      <c r="D60" s="10" t="s">
        <v>976</v>
      </c>
      <c r="E60" s="10" t="s">
        <v>1065</v>
      </c>
      <c r="F60" s="10" t="s">
        <v>153</v>
      </c>
      <c r="G60" s="10" t="s">
        <v>634</v>
      </c>
      <c r="H60" s="7" t="s">
        <v>2326</v>
      </c>
      <c r="I60" s="5">
        <v>2386141.38</v>
      </c>
      <c r="J60" s="5">
        <v>2381099.5499999998</v>
      </c>
      <c r="K60" s="5">
        <v>2381099.5499999998</v>
      </c>
      <c r="L60" s="5">
        <v>2381099.5499999998</v>
      </c>
      <c r="M60" s="5">
        <v>1104256.3600000001</v>
      </c>
      <c r="N60" s="3">
        <v>1</v>
      </c>
      <c r="O60" s="3">
        <v>1</v>
      </c>
      <c r="P60" s="10" t="s">
        <v>2618</v>
      </c>
      <c r="Q60" s="227">
        <v>43227</v>
      </c>
      <c r="R60" s="227">
        <v>43227</v>
      </c>
      <c r="S60" s="10"/>
      <c r="T60" s="10" t="s">
        <v>1066</v>
      </c>
      <c r="U60" s="227">
        <v>43271</v>
      </c>
      <c r="V60" s="10"/>
      <c r="W60" s="501">
        <v>43294</v>
      </c>
      <c r="X60" s="442"/>
      <c r="Y60" s="453"/>
      <c r="Z60" s="442"/>
      <c r="AA60" s="46"/>
      <c r="AB60" s="46"/>
    </row>
    <row r="61" spans="1:28" s="15" customFormat="1" ht="82.5" customHeight="1" x14ac:dyDescent="0.25">
      <c r="A61" s="10" t="s">
        <v>965</v>
      </c>
      <c r="B61" s="10" t="s">
        <v>2616</v>
      </c>
      <c r="C61" s="10" t="s">
        <v>1067</v>
      </c>
      <c r="D61" s="10" t="s">
        <v>1068</v>
      </c>
      <c r="E61" s="10" t="s">
        <v>665</v>
      </c>
      <c r="F61" s="10" t="s">
        <v>153</v>
      </c>
      <c r="G61" s="10" t="s">
        <v>713</v>
      </c>
      <c r="H61" s="7" t="s">
        <v>2555</v>
      </c>
      <c r="I61" s="5">
        <v>1656072.32</v>
      </c>
      <c r="J61" s="5">
        <v>1654535.67</v>
      </c>
      <c r="K61" s="5">
        <v>1654535.67</v>
      </c>
      <c r="L61" s="5">
        <v>1654535.67</v>
      </c>
      <c r="M61" s="5">
        <v>623685.28</v>
      </c>
      <c r="N61" s="3">
        <v>1</v>
      </c>
      <c r="O61" s="3">
        <v>1</v>
      </c>
      <c r="P61" s="10" t="s">
        <v>2611</v>
      </c>
      <c r="Q61" s="227">
        <v>43214</v>
      </c>
      <c r="R61" s="227">
        <v>43234</v>
      </c>
      <c r="S61" s="10"/>
      <c r="T61" s="10" t="s">
        <v>875</v>
      </c>
      <c r="U61" s="227">
        <v>43278</v>
      </c>
      <c r="V61" s="10"/>
      <c r="W61" s="501">
        <v>43292</v>
      </c>
      <c r="X61" s="442"/>
      <c r="Y61" s="453"/>
      <c r="Z61" s="442"/>
      <c r="AA61" s="46"/>
      <c r="AB61" s="46"/>
    </row>
    <row r="62" spans="1:28" s="15" customFormat="1" ht="74.25" customHeight="1" x14ac:dyDescent="0.25">
      <c r="A62" s="10" t="s">
        <v>965</v>
      </c>
      <c r="B62" s="10" t="s">
        <v>2616</v>
      </c>
      <c r="C62" s="10" t="s">
        <v>1070</v>
      </c>
      <c r="D62" s="10" t="s">
        <v>1071</v>
      </c>
      <c r="E62" s="10" t="s">
        <v>1073</v>
      </c>
      <c r="F62" s="10" t="s">
        <v>153</v>
      </c>
      <c r="G62" s="10" t="s">
        <v>634</v>
      </c>
      <c r="H62" s="7" t="s">
        <v>2523</v>
      </c>
      <c r="I62" s="5">
        <v>639185.56999999995</v>
      </c>
      <c r="J62" s="5">
        <v>639185.56999999995</v>
      </c>
      <c r="K62" s="5">
        <v>0</v>
      </c>
      <c r="L62" s="5">
        <v>0</v>
      </c>
      <c r="M62" s="5">
        <v>0</v>
      </c>
      <c r="N62" s="3">
        <v>0</v>
      </c>
      <c r="O62" s="3">
        <v>0</v>
      </c>
      <c r="P62" s="10"/>
      <c r="Q62" s="227">
        <v>43355</v>
      </c>
      <c r="R62" s="10"/>
      <c r="S62" s="10"/>
      <c r="T62" s="10" t="s">
        <v>1074</v>
      </c>
      <c r="U62" s="10"/>
      <c r="V62" s="10"/>
      <c r="W62" s="453"/>
      <c r="X62" s="442"/>
      <c r="Y62" s="453"/>
      <c r="Z62" s="442"/>
      <c r="AA62" s="46"/>
      <c r="AB62" s="46"/>
    </row>
    <row r="63" spans="1:28" s="15" customFormat="1" ht="74.25" customHeight="1" x14ac:dyDescent="0.25">
      <c r="A63" s="10" t="s">
        <v>965</v>
      </c>
      <c r="B63" s="10" t="s">
        <v>2616</v>
      </c>
      <c r="C63" s="10" t="s">
        <v>1076</v>
      </c>
      <c r="D63" s="10" t="s">
        <v>1077</v>
      </c>
      <c r="E63" s="10" t="s">
        <v>937</v>
      </c>
      <c r="F63" s="10" t="s">
        <v>153</v>
      </c>
      <c r="G63" s="10" t="s">
        <v>634</v>
      </c>
      <c r="H63" s="7" t="s">
        <v>2498</v>
      </c>
      <c r="I63" s="5">
        <v>1751937.01</v>
      </c>
      <c r="J63" s="5">
        <v>1751937.01</v>
      </c>
      <c r="K63" s="5">
        <v>0</v>
      </c>
      <c r="L63" s="5">
        <v>0</v>
      </c>
      <c r="M63" s="5">
        <v>0</v>
      </c>
      <c r="N63" s="3">
        <v>0</v>
      </c>
      <c r="O63" s="3">
        <v>0.1</v>
      </c>
      <c r="P63" s="10"/>
      <c r="Q63" s="227">
        <v>43355</v>
      </c>
      <c r="R63" s="10"/>
      <c r="S63" s="10"/>
      <c r="T63" s="10" t="s">
        <v>1074</v>
      </c>
      <c r="U63" s="10"/>
      <c r="V63" s="10"/>
      <c r="W63" s="453"/>
      <c r="X63" s="442"/>
      <c r="Y63" s="453"/>
      <c r="Z63" s="442"/>
      <c r="AA63" s="46"/>
      <c r="AB63" s="46"/>
    </row>
    <row r="64" spans="1:28" s="15" customFormat="1" ht="56.25" customHeight="1" x14ac:dyDescent="0.25">
      <c r="A64" s="10" t="s">
        <v>1046</v>
      </c>
      <c r="B64" s="10" t="s">
        <v>2628</v>
      </c>
      <c r="C64" s="10" t="s">
        <v>1078</v>
      </c>
      <c r="D64" s="10" t="s">
        <v>1079</v>
      </c>
      <c r="E64" s="10" t="s">
        <v>630</v>
      </c>
      <c r="F64" s="10" t="s">
        <v>229</v>
      </c>
      <c r="G64" s="10" t="s">
        <v>919</v>
      </c>
      <c r="H64" s="7" t="s">
        <v>2630</v>
      </c>
      <c r="I64" s="5">
        <v>69988433.810000002</v>
      </c>
      <c r="J64" s="5">
        <v>69988170.650000006</v>
      </c>
      <c r="K64" s="5">
        <v>69988433.810000002</v>
      </c>
      <c r="L64" s="5">
        <v>69988170.650000006</v>
      </c>
      <c r="M64" s="5">
        <v>2662219.59</v>
      </c>
      <c r="N64" s="3">
        <v>1</v>
      </c>
      <c r="O64" s="3">
        <v>1</v>
      </c>
      <c r="P64" s="10" t="s">
        <v>2631</v>
      </c>
      <c r="Q64" s="227">
        <v>43083</v>
      </c>
      <c r="R64" s="227">
        <v>43101</v>
      </c>
      <c r="S64" s="10"/>
      <c r="T64" s="10" t="s">
        <v>875</v>
      </c>
      <c r="U64" s="227">
        <v>43280</v>
      </c>
      <c r="V64" s="10"/>
      <c r="W64" s="501">
        <v>43371</v>
      </c>
      <c r="X64" s="442"/>
      <c r="Y64" s="453"/>
      <c r="Z64" s="442"/>
      <c r="AA64" s="46"/>
      <c r="AB64" s="46"/>
    </row>
    <row r="65" spans="1:28" s="15" customFormat="1" ht="56.25" customHeight="1" x14ac:dyDescent="0.25">
      <c r="A65" s="10" t="s">
        <v>1046</v>
      </c>
      <c r="B65" s="10" t="s">
        <v>2628</v>
      </c>
      <c r="C65" s="10" t="s">
        <v>1081</v>
      </c>
      <c r="D65" s="10" t="s">
        <v>1082</v>
      </c>
      <c r="E65" s="10" t="s">
        <v>630</v>
      </c>
      <c r="F65" s="10" t="s">
        <v>229</v>
      </c>
      <c r="G65" s="10" t="s">
        <v>919</v>
      </c>
      <c r="H65" s="7" t="s">
        <v>2632</v>
      </c>
      <c r="I65" s="5">
        <v>4393653.12</v>
      </c>
      <c r="J65" s="5">
        <v>4393653.12</v>
      </c>
      <c r="K65" s="5">
        <v>4393653.12</v>
      </c>
      <c r="L65" s="5">
        <v>4393653.12</v>
      </c>
      <c r="M65" s="5">
        <v>4393653.12</v>
      </c>
      <c r="N65" s="3">
        <v>1</v>
      </c>
      <c r="O65" s="3">
        <v>1</v>
      </c>
      <c r="P65" s="10" t="s">
        <v>2633</v>
      </c>
      <c r="Q65" s="227">
        <v>43108</v>
      </c>
      <c r="R65" s="227">
        <v>43108</v>
      </c>
      <c r="S65" s="10"/>
      <c r="T65" s="10" t="s">
        <v>1084</v>
      </c>
      <c r="U65" s="227">
        <v>43122</v>
      </c>
      <c r="V65" s="10"/>
      <c r="W65" s="501">
        <v>43131</v>
      </c>
      <c r="X65" s="442"/>
      <c r="Y65" s="453"/>
      <c r="Z65" s="442"/>
      <c r="AA65" s="46"/>
      <c r="AB65" s="46"/>
    </row>
    <row r="66" spans="1:28" s="15" customFormat="1" ht="56.25" customHeight="1" x14ac:dyDescent="0.25">
      <c r="A66" s="10" t="s">
        <v>1046</v>
      </c>
      <c r="B66" s="10" t="s">
        <v>2628</v>
      </c>
      <c r="C66" s="10" t="s">
        <v>1085</v>
      </c>
      <c r="D66" s="10" t="s">
        <v>1086</v>
      </c>
      <c r="E66" s="10" t="s">
        <v>1088</v>
      </c>
      <c r="F66" s="10" t="s">
        <v>229</v>
      </c>
      <c r="G66" s="10" t="s">
        <v>919</v>
      </c>
      <c r="H66" s="7" t="s">
        <v>2634</v>
      </c>
      <c r="I66" s="5">
        <v>3294326.34</v>
      </c>
      <c r="J66" s="5">
        <v>3294326.34</v>
      </c>
      <c r="K66" s="5">
        <v>3294326.34</v>
      </c>
      <c r="L66" s="5">
        <v>3294326.34</v>
      </c>
      <c r="M66" s="5">
        <v>3294326.34</v>
      </c>
      <c r="N66" s="3">
        <v>1</v>
      </c>
      <c r="O66" s="3">
        <v>1</v>
      </c>
      <c r="P66" s="10" t="s">
        <v>2614</v>
      </c>
      <c r="Q66" s="227">
        <v>43108</v>
      </c>
      <c r="R66" s="227">
        <v>43108</v>
      </c>
      <c r="S66" s="10"/>
      <c r="T66" s="10" t="s">
        <v>1084</v>
      </c>
      <c r="U66" s="227">
        <v>43122</v>
      </c>
      <c r="V66" s="10"/>
      <c r="W66" s="501">
        <v>43131</v>
      </c>
      <c r="X66" s="442"/>
      <c r="Y66" s="453"/>
      <c r="Z66" s="442"/>
      <c r="AA66" s="46"/>
      <c r="AB66" s="46"/>
    </row>
    <row r="67" spans="1:28" s="15" customFormat="1" ht="56.25" customHeight="1" x14ac:dyDescent="0.25">
      <c r="A67" s="10" t="s">
        <v>1046</v>
      </c>
      <c r="B67" s="10" t="s">
        <v>2628</v>
      </c>
      <c r="C67" s="10" t="s">
        <v>1089</v>
      </c>
      <c r="D67" s="10" t="s">
        <v>1090</v>
      </c>
      <c r="E67" s="10" t="s">
        <v>1092</v>
      </c>
      <c r="F67" s="10" t="s">
        <v>229</v>
      </c>
      <c r="G67" s="10" t="s">
        <v>919</v>
      </c>
      <c r="H67" s="7" t="s">
        <v>2635</v>
      </c>
      <c r="I67" s="5">
        <v>1097881.42</v>
      </c>
      <c r="J67" s="5">
        <v>1097881.42</v>
      </c>
      <c r="K67" s="5">
        <v>1097881.42</v>
      </c>
      <c r="L67" s="5">
        <v>1097881.42</v>
      </c>
      <c r="M67" s="5">
        <v>1097881.42</v>
      </c>
      <c r="N67" s="3">
        <v>1</v>
      </c>
      <c r="O67" s="3">
        <v>1</v>
      </c>
      <c r="P67" s="10" t="s">
        <v>2627</v>
      </c>
      <c r="Q67" s="227">
        <v>43108</v>
      </c>
      <c r="R67" s="227">
        <v>43108</v>
      </c>
      <c r="S67" s="10"/>
      <c r="T67" s="10" t="s">
        <v>1084</v>
      </c>
      <c r="U67" s="227">
        <v>43122</v>
      </c>
      <c r="V67" s="10"/>
      <c r="W67" s="501">
        <v>43139</v>
      </c>
      <c r="X67" s="442"/>
      <c r="Y67" s="453"/>
      <c r="Z67" s="442"/>
      <c r="AA67" s="46"/>
      <c r="AB67" s="46"/>
    </row>
    <row r="68" spans="1:28" s="15" customFormat="1" ht="56.25" customHeight="1" x14ac:dyDescent="0.25">
      <c r="A68" s="10" t="s">
        <v>1046</v>
      </c>
      <c r="B68" s="10" t="s">
        <v>2628</v>
      </c>
      <c r="C68" s="10" t="s">
        <v>1093</v>
      </c>
      <c r="D68" s="10" t="s">
        <v>1094</v>
      </c>
      <c r="E68" s="10" t="s">
        <v>1096</v>
      </c>
      <c r="F68" s="10" t="s">
        <v>229</v>
      </c>
      <c r="G68" s="10" t="s">
        <v>919</v>
      </c>
      <c r="H68" s="7" t="s">
        <v>2635</v>
      </c>
      <c r="I68" s="5">
        <v>1097881.42</v>
      </c>
      <c r="J68" s="5">
        <v>1097881.42</v>
      </c>
      <c r="K68" s="5">
        <v>1097881.42</v>
      </c>
      <c r="L68" s="5">
        <v>1097881.42</v>
      </c>
      <c r="M68" s="5">
        <v>1097881.42</v>
      </c>
      <c r="N68" s="3">
        <v>1</v>
      </c>
      <c r="O68" s="3">
        <v>1</v>
      </c>
      <c r="P68" s="10" t="s">
        <v>2627</v>
      </c>
      <c r="Q68" s="227">
        <v>43108</v>
      </c>
      <c r="R68" s="227">
        <v>43108</v>
      </c>
      <c r="S68" s="10"/>
      <c r="T68" s="10" t="s">
        <v>1084</v>
      </c>
      <c r="U68" s="227">
        <v>43122</v>
      </c>
      <c r="V68" s="10"/>
      <c r="W68" s="501">
        <v>43139</v>
      </c>
      <c r="X68" s="442"/>
      <c r="Y68" s="453"/>
      <c r="Z68" s="442"/>
      <c r="AA68" s="46"/>
      <c r="AB68" s="46"/>
    </row>
    <row r="69" spans="1:28" s="15" customFormat="1" ht="56.25" customHeight="1" x14ac:dyDescent="0.25">
      <c r="A69" s="10" t="s">
        <v>1046</v>
      </c>
      <c r="B69" s="10" t="s">
        <v>2628</v>
      </c>
      <c r="C69" s="10" t="s">
        <v>1097</v>
      </c>
      <c r="D69" s="10" t="s">
        <v>1098</v>
      </c>
      <c r="E69" s="10" t="s">
        <v>1100</v>
      </c>
      <c r="F69" s="10" t="s">
        <v>229</v>
      </c>
      <c r="G69" s="10" t="s">
        <v>919</v>
      </c>
      <c r="H69" s="7" t="s">
        <v>2635</v>
      </c>
      <c r="I69" s="5">
        <v>1097956.82</v>
      </c>
      <c r="J69" s="5">
        <v>1097956.82</v>
      </c>
      <c r="K69" s="5">
        <v>1097956.82</v>
      </c>
      <c r="L69" s="5">
        <v>1097956.82</v>
      </c>
      <c r="M69" s="5">
        <v>1097956.82</v>
      </c>
      <c r="N69" s="3">
        <v>1</v>
      </c>
      <c r="O69" s="3">
        <v>1</v>
      </c>
      <c r="P69" s="10" t="s">
        <v>2636</v>
      </c>
      <c r="Q69" s="227">
        <v>43108</v>
      </c>
      <c r="R69" s="227">
        <v>43108</v>
      </c>
      <c r="S69" s="10"/>
      <c r="T69" s="10" t="s">
        <v>1084</v>
      </c>
      <c r="U69" s="227">
        <v>43122</v>
      </c>
      <c r="V69" s="10"/>
      <c r="W69" s="501">
        <v>43131</v>
      </c>
      <c r="X69" s="442"/>
      <c r="Y69" s="453"/>
      <c r="Z69" s="442"/>
      <c r="AA69" s="46"/>
      <c r="AB69" s="46"/>
    </row>
    <row r="70" spans="1:28" s="15" customFormat="1" ht="45" customHeight="1" x14ac:dyDescent="0.25">
      <c r="A70" s="10" t="s">
        <v>1046</v>
      </c>
      <c r="B70" s="10" t="s">
        <v>2628</v>
      </c>
      <c r="C70" s="10" t="s">
        <v>1101</v>
      </c>
      <c r="D70" s="10" t="s">
        <v>1102</v>
      </c>
      <c r="E70" s="10" t="s">
        <v>1104</v>
      </c>
      <c r="F70" s="10" t="s">
        <v>229</v>
      </c>
      <c r="G70" s="10" t="s">
        <v>919</v>
      </c>
      <c r="H70" s="7" t="s">
        <v>2635</v>
      </c>
      <c r="I70" s="5">
        <v>1097956.82</v>
      </c>
      <c r="J70" s="5">
        <v>1097956.82</v>
      </c>
      <c r="K70" s="5">
        <v>1097956.82</v>
      </c>
      <c r="L70" s="5">
        <v>1097956.82</v>
      </c>
      <c r="M70" s="5">
        <v>1097956.82</v>
      </c>
      <c r="N70" s="3">
        <v>1</v>
      </c>
      <c r="O70" s="3">
        <v>1</v>
      </c>
      <c r="P70" s="10" t="s">
        <v>2636</v>
      </c>
      <c r="Q70" s="227">
        <v>43108</v>
      </c>
      <c r="R70" s="227">
        <v>43108</v>
      </c>
      <c r="S70" s="10"/>
      <c r="T70" s="10" t="s">
        <v>1084</v>
      </c>
      <c r="U70" s="227">
        <v>43122</v>
      </c>
      <c r="V70" s="10"/>
      <c r="W70" s="501">
        <v>43131</v>
      </c>
      <c r="X70" s="442"/>
      <c r="Y70" s="453"/>
      <c r="Z70" s="442"/>
      <c r="AA70" s="46"/>
      <c r="AB70" s="46"/>
    </row>
    <row r="71" spans="1:28" s="15" customFormat="1" ht="45" customHeight="1" x14ac:dyDescent="0.25">
      <c r="A71" s="10" t="s">
        <v>1046</v>
      </c>
      <c r="B71" s="10" t="s">
        <v>2628</v>
      </c>
      <c r="C71" s="10" t="s">
        <v>1105</v>
      </c>
      <c r="D71" s="10" t="s">
        <v>1106</v>
      </c>
      <c r="E71" s="10" t="s">
        <v>1108</v>
      </c>
      <c r="F71" s="10" t="s">
        <v>229</v>
      </c>
      <c r="G71" s="10" t="s">
        <v>919</v>
      </c>
      <c r="H71" s="7" t="s">
        <v>2634</v>
      </c>
      <c r="I71" s="5">
        <v>3294554.28</v>
      </c>
      <c r="J71" s="5">
        <v>3294554.28</v>
      </c>
      <c r="K71" s="5">
        <v>3294554.28</v>
      </c>
      <c r="L71" s="5">
        <v>3294554.28</v>
      </c>
      <c r="M71" s="5">
        <v>3294554.28</v>
      </c>
      <c r="N71" s="3">
        <v>1</v>
      </c>
      <c r="O71" s="3">
        <v>1</v>
      </c>
      <c r="P71" s="10" t="s">
        <v>2637</v>
      </c>
      <c r="Q71" s="227">
        <v>43108</v>
      </c>
      <c r="R71" s="227">
        <v>43108</v>
      </c>
      <c r="S71" s="10"/>
      <c r="T71" s="10" t="s">
        <v>1084</v>
      </c>
      <c r="U71" s="227">
        <v>43122</v>
      </c>
      <c r="V71" s="10"/>
      <c r="W71" s="501">
        <v>43131</v>
      </c>
      <c r="X71" s="442"/>
      <c r="Y71" s="453"/>
      <c r="Z71" s="442"/>
      <c r="AA71" s="46"/>
      <c r="AB71" s="46"/>
    </row>
    <row r="72" spans="1:28" s="15" customFormat="1" ht="45" customHeight="1" x14ac:dyDescent="0.25">
      <c r="A72" s="10" t="s">
        <v>1046</v>
      </c>
      <c r="B72" s="10" t="s">
        <v>2628</v>
      </c>
      <c r="C72" s="10" t="s">
        <v>1109</v>
      </c>
      <c r="D72" s="10" t="s">
        <v>1110</v>
      </c>
      <c r="E72" s="10" t="s">
        <v>1112</v>
      </c>
      <c r="F72" s="10" t="s">
        <v>229</v>
      </c>
      <c r="G72" s="10" t="s">
        <v>919</v>
      </c>
      <c r="H72" s="7" t="s">
        <v>2635</v>
      </c>
      <c r="I72" s="5">
        <v>1097994.52</v>
      </c>
      <c r="J72" s="5">
        <v>1097994.52</v>
      </c>
      <c r="K72" s="5">
        <v>1097994.52</v>
      </c>
      <c r="L72" s="5">
        <v>1097994.52</v>
      </c>
      <c r="M72" s="5">
        <v>1097994.52</v>
      </c>
      <c r="N72" s="3">
        <v>1</v>
      </c>
      <c r="O72" s="3">
        <v>1</v>
      </c>
      <c r="P72" s="10" t="s">
        <v>2638</v>
      </c>
      <c r="Q72" s="227">
        <v>43108</v>
      </c>
      <c r="R72" s="227">
        <v>43108</v>
      </c>
      <c r="S72" s="10"/>
      <c r="T72" s="10" t="s">
        <v>1084</v>
      </c>
      <c r="U72" s="227">
        <v>43122</v>
      </c>
      <c r="V72" s="10"/>
      <c r="W72" s="501">
        <v>43131</v>
      </c>
      <c r="X72" s="442"/>
      <c r="Y72" s="453"/>
      <c r="Z72" s="442"/>
      <c r="AA72" s="46"/>
      <c r="AB72" s="46"/>
    </row>
    <row r="73" spans="1:28" s="15" customFormat="1" ht="45" customHeight="1" x14ac:dyDescent="0.25">
      <c r="A73" s="10" t="s">
        <v>1046</v>
      </c>
      <c r="B73" s="10" t="s">
        <v>2628</v>
      </c>
      <c r="C73" s="10" t="s">
        <v>1113</v>
      </c>
      <c r="D73" s="10" t="s">
        <v>1114</v>
      </c>
      <c r="E73" s="10" t="s">
        <v>1116</v>
      </c>
      <c r="F73" s="10" t="s">
        <v>229</v>
      </c>
      <c r="G73" s="10" t="s">
        <v>919</v>
      </c>
      <c r="H73" s="7" t="s">
        <v>2635</v>
      </c>
      <c r="I73" s="5">
        <v>1097994.52</v>
      </c>
      <c r="J73" s="5">
        <v>1097994.52</v>
      </c>
      <c r="K73" s="5">
        <v>1097994.52</v>
      </c>
      <c r="L73" s="5">
        <v>1097994.52</v>
      </c>
      <c r="M73" s="5">
        <v>1097994.52</v>
      </c>
      <c r="N73" s="3">
        <v>1</v>
      </c>
      <c r="O73" s="3">
        <v>1</v>
      </c>
      <c r="P73" s="10" t="s">
        <v>2638</v>
      </c>
      <c r="Q73" s="227">
        <v>43108</v>
      </c>
      <c r="R73" s="227">
        <v>43108</v>
      </c>
      <c r="S73" s="10"/>
      <c r="T73" s="10" t="s">
        <v>1084</v>
      </c>
      <c r="U73" s="227">
        <v>43122</v>
      </c>
      <c r="V73" s="10"/>
      <c r="W73" s="501">
        <v>43131</v>
      </c>
      <c r="X73" s="442"/>
      <c r="Y73" s="453"/>
      <c r="Z73" s="442"/>
      <c r="AA73" s="46"/>
      <c r="AB73" s="46"/>
    </row>
    <row r="74" spans="1:28" s="15" customFormat="1" ht="45" customHeight="1" x14ac:dyDescent="0.25">
      <c r="A74" s="10" t="s">
        <v>1046</v>
      </c>
      <c r="B74" s="10" t="s">
        <v>2628</v>
      </c>
      <c r="C74" s="10" t="s">
        <v>1117</v>
      </c>
      <c r="D74" s="10" t="s">
        <v>1118</v>
      </c>
      <c r="E74" s="10" t="s">
        <v>1120</v>
      </c>
      <c r="F74" s="10" t="s">
        <v>229</v>
      </c>
      <c r="G74" s="10" t="s">
        <v>919</v>
      </c>
      <c r="H74" s="7" t="s">
        <v>2635</v>
      </c>
      <c r="I74" s="5">
        <v>1097918.54</v>
      </c>
      <c r="J74" s="5">
        <v>1097918.54</v>
      </c>
      <c r="K74" s="5">
        <v>1097918.54</v>
      </c>
      <c r="L74" s="5">
        <v>1097918.54</v>
      </c>
      <c r="M74" s="5">
        <v>1097918.54</v>
      </c>
      <c r="N74" s="3">
        <v>1</v>
      </c>
      <c r="O74" s="3">
        <v>1</v>
      </c>
      <c r="P74" s="10" t="s">
        <v>2639</v>
      </c>
      <c r="Q74" s="227">
        <v>43108</v>
      </c>
      <c r="R74" s="227">
        <v>43108</v>
      </c>
      <c r="S74" s="10"/>
      <c r="T74" s="10" t="s">
        <v>1084</v>
      </c>
      <c r="U74" s="227">
        <v>43122</v>
      </c>
      <c r="V74" s="10"/>
      <c r="W74" s="501">
        <v>43131</v>
      </c>
      <c r="X74" s="442"/>
      <c r="Y74" s="453"/>
      <c r="Z74" s="442"/>
      <c r="AA74" s="46"/>
      <c r="AB74" s="46"/>
    </row>
    <row r="75" spans="1:28" s="15" customFormat="1" ht="45" customHeight="1" x14ac:dyDescent="0.25">
      <c r="A75" s="10" t="s">
        <v>1046</v>
      </c>
      <c r="B75" s="10" t="s">
        <v>2628</v>
      </c>
      <c r="C75" s="10" t="s">
        <v>1121</v>
      </c>
      <c r="D75" s="10" t="s">
        <v>1122</v>
      </c>
      <c r="E75" s="10" t="s">
        <v>1124</v>
      </c>
      <c r="F75" s="10" t="s">
        <v>229</v>
      </c>
      <c r="G75" s="10" t="s">
        <v>919</v>
      </c>
      <c r="H75" s="7" t="s">
        <v>2635</v>
      </c>
      <c r="I75" s="5">
        <v>1097918.54</v>
      </c>
      <c r="J75" s="5">
        <v>1097918.54</v>
      </c>
      <c r="K75" s="5">
        <v>1097918.54</v>
      </c>
      <c r="L75" s="5">
        <v>1097918.54</v>
      </c>
      <c r="M75" s="5">
        <v>1097918.54</v>
      </c>
      <c r="N75" s="3">
        <v>1</v>
      </c>
      <c r="O75" s="3">
        <v>1</v>
      </c>
      <c r="P75" s="10" t="s">
        <v>2639</v>
      </c>
      <c r="Q75" s="227">
        <v>43108</v>
      </c>
      <c r="R75" s="227">
        <v>43108</v>
      </c>
      <c r="S75" s="10"/>
      <c r="T75" s="10" t="s">
        <v>1084</v>
      </c>
      <c r="U75" s="227">
        <v>43122</v>
      </c>
      <c r="V75" s="10"/>
      <c r="W75" s="501">
        <v>43131</v>
      </c>
      <c r="X75" s="442"/>
      <c r="Y75" s="453"/>
      <c r="Z75" s="442"/>
      <c r="AA75" s="46"/>
      <c r="AB75" s="46"/>
    </row>
    <row r="76" spans="1:28" s="15" customFormat="1" ht="63" customHeight="1" x14ac:dyDescent="0.25">
      <c r="A76" s="10" t="s">
        <v>1046</v>
      </c>
      <c r="B76" s="10" t="s">
        <v>2628</v>
      </c>
      <c r="C76" s="10" t="s">
        <v>1125</v>
      </c>
      <c r="D76" s="10" t="s">
        <v>1126</v>
      </c>
      <c r="E76" s="10" t="s">
        <v>1124</v>
      </c>
      <c r="F76" s="10" t="s">
        <v>229</v>
      </c>
      <c r="G76" s="10" t="s">
        <v>919</v>
      </c>
      <c r="H76" s="7" t="s">
        <v>2635</v>
      </c>
      <c r="I76" s="5">
        <v>1098108.78</v>
      </c>
      <c r="J76" s="5">
        <v>1098108.78</v>
      </c>
      <c r="K76" s="5">
        <v>1098108.78</v>
      </c>
      <c r="L76" s="5">
        <v>1098108.78</v>
      </c>
      <c r="M76" s="5">
        <v>1098108.78</v>
      </c>
      <c r="N76" s="3">
        <v>1</v>
      </c>
      <c r="O76" s="3">
        <v>1</v>
      </c>
      <c r="P76" s="10" t="s">
        <v>2614</v>
      </c>
      <c r="Q76" s="227">
        <v>43108</v>
      </c>
      <c r="R76" s="227">
        <v>43108</v>
      </c>
      <c r="S76" s="10"/>
      <c r="T76" s="10" t="s">
        <v>1084</v>
      </c>
      <c r="U76" s="227">
        <v>43122</v>
      </c>
      <c r="V76" s="10"/>
      <c r="W76" s="501">
        <v>43131</v>
      </c>
      <c r="X76" s="442"/>
      <c r="Y76" s="453"/>
      <c r="Z76" s="442"/>
      <c r="AA76" s="46"/>
      <c r="AB76" s="46"/>
    </row>
    <row r="77" spans="1:28" s="15" customFormat="1" ht="63" customHeight="1" x14ac:dyDescent="0.25">
      <c r="A77" s="10" t="s">
        <v>1046</v>
      </c>
      <c r="B77" s="10" t="s">
        <v>2628</v>
      </c>
      <c r="C77" s="10" t="s">
        <v>1127</v>
      </c>
      <c r="D77" s="10" t="s">
        <v>1128</v>
      </c>
      <c r="E77" s="10" t="s">
        <v>1130</v>
      </c>
      <c r="F77" s="10" t="s">
        <v>229</v>
      </c>
      <c r="G77" s="10" t="s">
        <v>919</v>
      </c>
      <c r="H77" s="7" t="s">
        <v>2635</v>
      </c>
      <c r="I77" s="5">
        <v>1098108.78</v>
      </c>
      <c r="J77" s="5">
        <v>1098108.78</v>
      </c>
      <c r="K77" s="5">
        <v>1098108.78</v>
      </c>
      <c r="L77" s="5">
        <v>1098108.78</v>
      </c>
      <c r="M77" s="5">
        <v>1098108.78</v>
      </c>
      <c r="N77" s="3">
        <v>1</v>
      </c>
      <c r="O77" s="3">
        <v>1</v>
      </c>
      <c r="P77" s="10" t="s">
        <v>2614</v>
      </c>
      <c r="Q77" s="227">
        <v>43108</v>
      </c>
      <c r="R77" s="227">
        <v>43108</v>
      </c>
      <c r="S77" s="10"/>
      <c r="T77" s="10" t="s">
        <v>1084</v>
      </c>
      <c r="U77" s="227">
        <v>43122</v>
      </c>
      <c r="V77" s="10"/>
      <c r="W77" s="501">
        <v>43131</v>
      </c>
      <c r="X77" s="442"/>
      <c r="Y77" s="453"/>
      <c r="Z77" s="442"/>
      <c r="AA77" s="46"/>
      <c r="AB77" s="46"/>
    </row>
    <row r="78" spans="1:28" s="15" customFormat="1" ht="63" customHeight="1" x14ac:dyDescent="0.25">
      <c r="A78" s="10" t="s">
        <v>1046</v>
      </c>
      <c r="B78" s="10" t="s">
        <v>2628</v>
      </c>
      <c r="C78" s="10" t="s">
        <v>1131</v>
      </c>
      <c r="D78" s="10" t="s">
        <v>1132</v>
      </c>
      <c r="E78" s="10" t="s">
        <v>630</v>
      </c>
      <c r="F78" s="10" t="s">
        <v>229</v>
      </c>
      <c r="G78" s="10" t="s">
        <v>919</v>
      </c>
      <c r="H78" s="7" t="s">
        <v>2635</v>
      </c>
      <c r="I78" s="5">
        <v>1098413.28</v>
      </c>
      <c r="J78" s="5">
        <v>1098413.28</v>
      </c>
      <c r="K78" s="5">
        <v>1098413.28</v>
      </c>
      <c r="L78" s="5">
        <v>1098413.28</v>
      </c>
      <c r="M78" s="5">
        <v>1098413.28</v>
      </c>
      <c r="N78" s="3">
        <v>1</v>
      </c>
      <c r="O78" s="3">
        <v>1</v>
      </c>
      <c r="P78" s="10" t="s">
        <v>2633</v>
      </c>
      <c r="Q78" s="227">
        <v>43108</v>
      </c>
      <c r="R78" s="227">
        <v>43108</v>
      </c>
      <c r="S78" s="10"/>
      <c r="T78" s="10" t="s">
        <v>1084</v>
      </c>
      <c r="U78" s="227">
        <v>43122</v>
      </c>
      <c r="V78" s="10"/>
      <c r="W78" s="501">
        <v>43131</v>
      </c>
      <c r="X78" s="442"/>
      <c r="Y78" s="453"/>
      <c r="Z78" s="442"/>
      <c r="AA78" s="46"/>
      <c r="AB78" s="46"/>
    </row>
    <row r="79" spans="1:28" s="15" customFormat="1" ht="63" customHeight="1" x14ac:dyDescent="0.25">
      <c r="A79" s="10" t="s">
        <v>1046</v>
      </c>
      <c r="B79" s="10" t="s">
        <v>2628</v>
      </c>
      <c r="C79" s="10" t="s">
        <v>1133</v>
      </c>
      <c r="D79" s="10" t="s">
        <v>1134</v>
      </c>
      <c r="E79" s="10" t="s">
        <v>1136</v>
      </c>
      <c r="F79" s="10" t="s">
        <v>229</v>
      </c>
      <c r="G79" s="10" t="s">
        <v>919</v>
      </c>
      <c r="H79" s="7" t="s">
        <v>2635</v>
      </c>
      <c r="I79" s="5">
        <v>1098413.28</v>
      </c>
      <c r="J79" s="5">
        <v>1098413.28</v>
      </c>
      <c r="K79" s="5">
        <v>1098413.28</v>
      </c>
      <c r="L79" s="5">
        <v>1098413.28</v>
      </c>
      <c r="M79" s="5">
        <v>1098413.28</v>
      </c>
      <c r="N79" s="3">
        <v>1</v>
      </c>
      <c r="O79" s="3">
        <v>1</v>
      </c>
      <c r="P79" s="10" t="s">
        <v>2633</v>
      </c>
      <c r="Q79" s="227">
        <v>43108</v>
      </c>
      <c r="R79" s="227">
        <v>43108</v>
      </c>
      <c r="S79" s="10"/>
      <c r="T79" s="10" t="s">
        <v>1084</v>
      </c>
      <c r="U79" s="227">
        <v>43122</v>
      </c>
      <c r="V79" s="10"/>
      <c r="W79" s="501">
        <v>43131</v>
      </c>
      <c r="X79" s="442"/>
      <c r="Y79" s="453"/>
      <c r="Z79" s="442"/>
      <c r="AA79" s="46"/>
      <c r="AB79" s="46"/>
    </row>
    <row r="80" spans="1:28" s="15" customFormat="1" ht="47.25" customHeight="1" x14ac:dyDescent="0.25">
      <c r="A80" s="10" t="s">
        <v>1046</v>
      </c>
      <c r="B80" s="10" t="s">
        <v>2628</v>
      </c>
      <c r="C80" s="10" t="s">
        <v>1137</v>
      </c>
      <c r="D80" s="10" t="s">
        <v>1138</v>
      </c>
      <c r="E80" s="10" t="s">
        <v>1140</v>
      </c>
      <c r="F80" s="10" t="s">
        <v>229</v>
      </c>
      <c r="G80" s="10" t="s">
        <v>919</v>
      </c>
      <c r="H80" s="7" t="s">
        <v>2635</v>
      </c>
      <c r="I80" s="5">
        <v>1098184.76</v>
      </c>
      <c r="J80" s="5">
        <v>1098184.76</v>
      </c>
      <c r="K80" s="5">
        <v>1098184.76</v>
      </c>
      <c r="L80" s="5">
        <v>1098184.76</v>
      </c>
      <c r="M80" s="5">
        <v>1098184.76</v>
      </c>
      <c r="N80" s="3">
        <v>1</v>
      </c>
      <c r="O80" s="3">
        <v>1</v>
      </c>
      <c r="P80" s="10" t="s">
        <v>2637</v>
      </c>
      <c r="Q80" s="227">
        <v>43108</v>
      </c>
      <c r="R80" s="227">
        <v>43108</v>
      </c>
      <c r="S80" s="10"/>
      <c r="T80" s="10" t="s">
        <v>1084</v>
      </c>
      <c r="U80" s="227">
        <v>43122</v>
      </c>
      <c r="V80" s="10"/>
      <c r="W80" s="501">
        <v>43131</v>
      </c>
      <c r="X80" s="442"/>
      <c r="Y80" s="453"/>
      <c r="Z80" s="442"/>
      <c r="AA80" s="46"/>
      <c r="AB80" s="46"/>
    </row>
    <row r="81" spans="1:28" s="15" customFormat="1" ht="47.25" customHeight="1" x14ac:dyDescent="0.25">
      <c r="A81" s="10" t="s">
        <v>1046</v>
      </c>
      <c r="B81" s="10" t="s">
        <v>2628</v>
      </c>
      <c r="C81" s="10" t="s">
        <v>1141</v>
      </c>
      <c r="D81" s="10" t="s">
        <v>1142</v>
      </c>
      <c r="E81" s="10" t="s">
        <v>1144</v>
      </c>
      <c r="F81" s="10" t="s">
        <v>229</v>
      </c>
      <c r="G81" s="10" t="s">
        <v>919</v>
      </c>
      <c r="H81" s="7" t="s">
        <v>2635</v>
      </c>
      <c r="I81" s="5">
        <v>1098184.76</v>
      </c>
      <c r="J81" s="5">
        <v>1098184.76</v>
      </c>
      <c r="K81" s="5">
        <v>1098184.76</v>
      </c>
      <c r="L81" s="5">
        <v>1098184.76</v>
      </c>
      <c r="M81" s="5">
        <v>1098184.76</v>
      </c>
      <c r="N81" s="3">
        <v>1</v>
      </c>
      <c r="O81" s="3">
        <v>1</v>
      </c>
      <c r="P81" s="10" t="s">
        <v>2637</v>
      </c>
      <c r="Q81" s="227">
        <v>43108</v>
      </c>
      <c r="R81" s="227">
        <v>43108</v>
      </c>
      <c r="S81" s="10"/>
      <c r="T81" s="10" t="s">
        <v>1084</v>
      </c>
      <c r="U81" s="227">
        <v>43122</v>
      </c>
      <c r="V81" s="10"/>
      <c r="W81" s="501">
        <v>43131</v>
      </c>
      <c r="X81" s="442"/>
      <c r="Y81" s="453"/>
      <c r="Z81" s="442"/>
      <c r="AA81" s="46"/>
      <c r="AB81" s="46"/>
    </row>
    <row r="82" spans="1:28" s="15" customFormat="1" ht="47.25" customHeight="1" x14ac:dyDescent="0.25">
      <c r="A82" s="10" t="s">
        <v>1046</v>
      </c>
      <c r="B82" s="10" t="s">
        <v>2628</v>
      </c>
      <c r="C82" s="10" t="s">
        <v>1145</v>
      </c>
      <c r="D82" s="10" t="s">
        <v>1146</v>
      </c>
      <c r="E82" s="10" t="s">
        <v>1148</v>
      </c>
      <c r="F82" s="10" t="s">
        <v>229</v>
      </c>
      <c r="G82" s="10" t="s">
        <v>919</v>
      </c>
      <c r="H82" s="7" t="s">
        <v>2635</v>
      </c>
      <c r="I82" s="5">
        <v>1097881.42</v>
      </c>
      <c r="J82" s="5">
        <v>1097881.42</v>
      </c>
      <c r="K82" s="5">
        <v>1097881.42</v>
      </c>
      <c r="L82" s="5">
        <v>1097881.42</v>
      </c>
      <c r="M82" s="5">
        <v>1097881.42</v>
      </c>
      <c r="N82" s="3">
        <v>1</v>
      </c>
      <c r="O82" s="3">
        <v>1</v>
      </c>
      <c r="P82" s="10" t="s">
        <v>2627</v>
      </c>
      <c r="Q82" s="227">
        <v>43108</v>
      </c>
      <c r="R82" s="227">
        <v>43108</v>
      </c>
      <c r="S82" s="10"/>
      <c r="T82" s="10" t="s">
        <v>1084</v>
      </c>
      <c r="U82" s="227">
        <v>43122</v>
      </c>
      <c r="V82" s="10"/>
      <c r="W82" s="501">
        <v>43139</v>
      </c>
      <c r="X82" s="442"/>
      <c r="Y82" s="453"/>
      <c r="Z82" s="442"/>
      <c r="AA82" s="46"/>
      <c r="AB82" s="46"/>
    </row>
    <row r="83" spans="1:28" s="15" customFormat="1" ht="47.25" customHeight="1" x14ac:dyDescent="0.25">
      <c r="A83" s="10" t="s">
        <v>1046</v>
      </c>
      <c r="B83" s="10" t="s">
        <v>2628</v>
      </c>
      <c r="C83" s="10" t="s">
        <v>1149</v>
      </c>
      <c r="D83" s="10" t="s">
        <v>1150</v>
      </c>
      <c r="E83" s="10" t="s">
        <v>1152</v>
      </c>
      <c r="F83" s="10" t="s">
        <v>229</v>
      </c>
      <c r="G83" s="10" t="s">
        <v>919</v>
      </c>
      <c r="H83" s="7" t="s">
        <v>2635</v>
      </c>
      <c r="I83" s="5">
        <v>1097881.42</v>
      </c>
      <c r="J83" s="5">
        <v>1097881.42</v>
      </c>
      <c r="K83" s="5">
        <v>1097881.42</v>
      </c>
      <c r="L83" s="5">
        <v>1097881.42</v>
      </c>
      <c r="M83" s="5">
        <v>1097881.42</v>
      </c>
      <c r="N83" s="3">
        <v>1</v>
      </c>
      <c r="O83" s="3">
        <v>1</v>
      </c>
      <c r="P83" s="10" t="s">
        <v>2627</v>
      </c>
      <c r="Q83" s="227">
        <v>43108</v>
      </c>
      <c r="R83" s="227">
        <v>43108</v>
      </c>
      <c r="S83" s="10"/>
      <c r="T83" s="10" t="s">
        <v>1084</v>
      </c>
      <c r="U83" s="227">
        <v>43122</v>
      </c>
      <c r="V83" s="10"/>
      <c r="W83" s="501">
        <v>43139</v>
      </c>
      <c r="X83" s="442"/>
      <c r="Y83" s="453"/>
      <c r="Z83" s="442"/>
      <c r="AA83" s="46"/>
      <c r="AB83" s="46"/>
    </row>
    <row r="84" spans="1:28" s="15" customFormat="1" ht="47.25" customHeight="1" x14ac:dyDescent="0.25">
      <c r="A84" s="10" t="s">
        <v>1046</v>
      </c>
      <c r="B84" s="10" t="s">
        <v>2628</v>
      </c>
      <c r="C84" s="10" t="s">
        <v>1153</v>
      </c>
      <c r="D84" s="10" t="s">
        <v>1154</v>
      </c>
      <c r="E84" s="10" t="s">
        <v>1156</v>
      </c>
      <c r="F84" s="10" t="s">
        <v>229</v>
      </c>
      <c r="G84" s="10" t="s">
        <v>919</v>
      </c>
      <c r="H84" s="7" t="s">
        <v>2635</v>
      </c>
      <c r="I84" s="5">
        <v>1097994.52</v>
      </c>
      <c r="J84" s="5">
        <v>1097994.52</v>
      </c>
      <c r="K84" s="5">
        <v>1097994.52</v>
      </c>
      <c r="L84" s="5">
        <v>1097994.52</v>
      </c>
      <c r="M84" s="5">
        <v>1097994.52</v>
      </c>
      <c r="N84" s="3">
        <v>1</v>
      </c>
      <c r="O84" s="3">
        <v>1</v>
      </c>
      <c r="P84" s="10" t="s">
        <v>2638</v>
      </c>
      <c r="Q84" s="227">
        <v>43108</v>
      </c>
      <c r="R84" s="227">
        <v>43108</v>
      </c>
      <c r="S84" s="10"/>
      <c r="T84" s="10" t="s">
        <v>1084</v>
      </c>
      <c r="U84" s="227">
        <v>43122</v>
      </c>
      <c r="V84" s="10"/>
      <c r="W84" s="501">
        <v>43131</v>
      </c>
      <c r="X84" s="442"/>
      <c r="Y84" s="453"/>
      <c r="Z84" s="442"/>
      <c r="AA84" s="46"/>
      <c r="AB84" s="46"/>
    </row>
    <row r="85" spans="1:28" s="15" customFormat="1" ht="47.25" customHeight="1" x14ac:dyDescent="0.25">
      <c r="A85" s="10" t="s">
        <v>1046</v>
      </c>
      <c r="B85" s="10" t="s">
        <v>2628</v>
      </c>
      <c r="C85" s="10" t="s">
        <v>1157</v>
      </c>
      <c r="D85" s="10" t="s">
        <v>1158</v>
      </c>
      <c r="E85" s="10" t="s">
        <v>1160</v>
      </c>
      <c r="F85" s="10" t="s">
        <v>229</v>
      </c>
      <c r="G85" s="10" t="s">
        <v>919</v>
      </c>
      <c r="H85" s="7" t="s">
        <v>2635</v>
      </c>
      <c r="I85" s="5">
        <v>1097994.52</v>
      </c>
      <c r="J85" s="5">
        <v>1097994.52</v>
      </c>
      <c r="K85" s="5">
        <v>1097994.52</v>
      </c>
      <c r="L85" s="5">
        <v>1097994.52</v>
      </c>
      <c r="M85" s="5">
        <v>1097994.52</v>
      </c>
      <c r="N85" s="3">
        <v>1</v>
      </c>
      <c r="O85" s="3">
        <v>1</v>
      </c>
      <c r="P85" s="10" t="s">
        <v>2638</v>
      </c>
      <c r="Q85" s="227">
        <v>43108</v>
      </c>
      <c r="R85" s="227">
        <v>43108</v>
      </c>
      <c r="S85" s="10"/>
      <c r="T85" s="10" t="s">
        <v>1084</v>
      </c>
      <c r="U85" s="227">
        <v>43122</v>
      </c>
      <c r="V85" s="10"/>
      <c r="W85" s="501">
        <v>43131</v>
      </c>
      <c r="X85" s="442"/>
      <c r="Y85" s="453"/>
      <c r="Z85" s="442"/>
      <c r="AA85" s="46"/>
      <c r="AB85" s="46"/>
    </row>
    <row r="86" spans="1:28" s="15" customFormat="1" ht="54.75" customHeight="1" x14ac:dyDescent="0.25">
      <c r="A86" s="10" t="s">
        <v>1161</v>
      </c>
      <c r="B86" s="10" t="s">
        <v>2640</v>
      </c>
      <c r="C86" s="10" t="s">
        <v>1162</v>
      </c>
      <c r="D86" s="10" t="s">
        <v>1163</v>
      </c>
      <c r="E86" s="10" t="s">
        <v>630</v>
      </c>
      <c r="F86" s="10" t="s">
        <v>229</v>
      </c>
      <c r="G86" s="10" t="s">
        <v>919</v>
      </c>
      <c r="H86" s="7" t="s">
        <v>2641</v>
      </c>
      <c r="I86" s="5">
        <v>2108968.62</v>
      </c>
      <c r="J86" s="5">
        <v>2108968.62</v>
      </c>
      <c r="K86" s="5">
        <v>2108968.62</v>
      </c>
      <c r="L86" s="5">
        <v>2108968.62</v>
      </c>
      <c r="M86" s="5">
        <v>1394666.33</v>
      </c>
      <c r="N86" s="3">
        <v>1</v>
      </c>
      <c r="O86" s="3">
        <v>1</v>
      </c>
      <c r="P86" s="10" t="s">
        <v>2615</v>
      </c>
      <c r="Q86" s="227">
        <v>43108</v>
      </c>
      <c r="R86" s="227">
        <v>43108</v>
      </c>
      <c r="S86" s="10"/>
      <c r="T86" s="10" t="s">
        <v>971</v>
      </c>
      <c r="U86" s="227">
        <v>43152</v>
      </c>
      <c r="V86" s="10"/>
      <c r="W86" s="501">
        <v>43179</v>
      </c>
      <c r="X86" s="442"/>
      <c r="Y86" s="453"/>
      <c r="Z86" s="442"/>
      <c r="AA86" s="46"/>
      <c r="AB86" s="46"/>
    </row>
    <row r="87" spans="1:28" s="15" customFormat="1" ht="54" customHeight="1" x14ac:dyDescent="0.25">
      <c r="A87" s="10" t="s">
        <v>1046</v>
      </c>
      <c r="B87" s="10" t="s">
        <v>2628</v>
      </c>
      <c r="C87" s="10" t="s">
        <v>1164</v>
      </c>
      <c r="D87" s="10" t="s">
        <v>1165</v>
      </c>
      <c r="E87" s="10" t="s">
        <v>630</v>
      </c>
      <c r="F87" s="10" t="s">
        <v>229</v>
      </c>
      <c r="G87" s="10" t="s">
        <v>919</v>
      </c>
      <c r="H87" s="7" t="s">
        <v>2642</v>
      </c>
      <c r="I87" s="5">
        <v>3766640.23</v>
      </c>
      <c r="J87" s="5">
        <v>3766386.82</v>
      </c>
      <c r="K87" s="5">
        <v>3766640.23</v>
      </c>
      <c r="L87" s="5">
        <v>3766386.82</v>
      </c>
      <c r="M87" s="5">
        <v>1370560.13</v>
      </c>
      <c r="N87" s="3">
        <v>1</v>
      </c>
      <c r="O87" s="3">
        <v>1</v>
      </c>
      <c r="P87" s="10" t="s">
        <v>2643</v>
      </c>
      <c r="Q87" s="227">
        <v>43108</v>
      </c>
      <c r="R87" s="227">
        <v>43108</v>
      </c>
      <c r="S87" s="10"/>
      <c r="T87" s="10" t="s">
        <v>971</v>
      </c>
      <c r="U87" s="227">
        <v>43152</v>
      </c>
      <c r="V87" s="10"/>
      <c r="W87" s="501">
        <v>43230</v>
      </c>
      <c r="X87" s="442"/>
      <c r="Y87" s="453"/>
      <c r="Z87" s="442"/>
      <c r="AA87" s="46"/>
      <c r="AB87" s="46"/>
    </row>
    <row r="88" spans="1:28" s="15" customFormat="1" ht="54" customHeight="1" x14ac:dyDescent="0.25">
      <c r="A88" s="10" t="s">
        <v>1046</v>
      </c>
      <c r="B88" s="10" t="s">
        <v>2628</v>
      </c>
      <c r="C88" s="10" t="s">
        <v>1166</v>
      </c>
      <c r="D88" s="10" t="s">
        <v>1167</v>
      </c>
      <c r="E88" s="10" t="s">
        <v>630</v>
      </c>
      <c r="F88" s="10" t="s">
        <v>229</v>
      </c>
      <c r="G88" s="10" t="s">
        <v>919</v>
      </c>
      <c r="H88" s="7" t="s">
        <v>2644</v>
      </c>
      <c r="I88" s="5">
        <v>3061135.07</v>
      </c>
      <c r="J88" s="5">
        <v>3060374.1</v>
      </c>
      <c r="K88" s="5">
        <v>3061135.07</v>
      </c>
      <c r="L88" s="5">
        <v>3060374.1</v>
      </c>
      <c r="M88" s="5">
        <v>1456339.27</v>
      </c>
      <c r="N88" s="3">
        <v>1</v>
      </c>
      <c r="O88" s="3">
        <v>1</v>
      </c>
      <c r="P88" s="10" t="s">
        <v>2645</v>
      </c>
      <c r="Q88" s="227">
        <v>43108</v>
      </c>
      <c r="R88" s="227">
        <v>43108</v>
      </c>
      <c r="S88" s="10"/>
      <c r="T88" s="10" t="s">
        <v>971</v>
      </c>
      <c r="U88" s="227">
        <v>43152</v>
      </c>
      <c r="V88" s="10"/>
      <c r="W88" s="501">
        <v>43203</v>
      </c>
      <c r="X88" s="442"/>
      <c r="Y88" s="453"/>
      <c r="Z88" s="442"/>
      <c r="AA88" s="46"/>
      <c r="AB88" s="46"/>
    </row>
    <row r="89" spans="1:28" s="15" customFormat="1" ht="54" customHeight="1" x14ac:dyDescent="0.25">
      <c r="A89" s="10" t="s">
        <v>1046</v>
      </c>
      <c r="B89" s="10" t="s">
        <v>2628</v>
      </c>
      <c r="C89" s="10" t="s">
        <v>1169</v>
      </c>
      <c r="D89" s="10" t="s">
        <v>1170</v>
      </c>
      <c r="E89" s="10" t="s">
        <v>665</v>
      </c>
      <c r="F89" s="10" t="s">
        <v>229</v>
      </c>
      <c r="G89" s="10" t="s">
        <v>919</v>
      </c>
      <c r="H89" s="7" t="s">
        <v>2646</v>
      </c>
      <c r="I89" s="5">
        <v>2945469.03</v>
      </c>
      <c r="J89" s="5">
        <v>2945383.77</v>
      </c>
      <c r="K89" s="5">
        <v>2945469.03</v>
      </c>
      <c r="L89" s="5">
        <v>2945383.77</v>
      </c>
      <c r="M89" s="5">
        <v>0</v>
      </c>
      <c r="N89" s="3">
        <v>1</v>
      </c>
      <c r="O89" s="3">
        <v>1</v>
      </c>
      <c r="P89" s="10" t="s">
        <v>2647</v>
      </c>
      <c r="Q89" s="227">
        <v>43108</v>
      </c>
      <c r="R89" s="227">
        <v>43108</v>
      </c>
      <c r="S89" s="10"/>
      <c r="T89" s="10" t="s">
        <v>1171</v>
      </c>
      <c r="U89" s="227">
        <v>43152</v>
      </c>
      <c r="V89" s="10"/>
      <c r="W89" s="453"/>
      <c r="X89" s="442"/>
      <c r="Y89" s="453"/>
      <c r="Z89" s="442"/>
      <c r="AA89" s="46"/>
      <c r="AB89" s="46"/>
    </row>
    <row r="90" spans="1:28" s="15" customFormat="1" ht="37.5" customHeight="1" x14ac:dyDescent="0.25">
      <c r="A90" s="10" t="s">
        <v>1046</v>
      </c>
      <c r="B90" s="10" t="s">
        <v>2628</v>
      </c>
      <c r="C90" s="10" t="s">
        <v>1169</v>
      </c>
      <c r="D90" s="10" t="s">
        <v>1170</v>
      </c>
      <c r="E90" s="10" t="s">
        <v>665</v>
      </c>
      <c r="F90" s="10" t="s">
        <v>229</v>
      </c>
      <c r="G90" s="10" t="s">
        <v>919</v>
      </c>
      <c r="H90" s="7" t="s">
        <v>2646</v>
      </c>
      <c r="I90" s="5">
        <v>2945469.03</v>
      </c>
      <c r="J90" s="5">
        <v>2945383.77</v>
      </c>
      <c r="K90" s="5">
        <v>2945469.03</v>
      </c>
      <c r="L90" s="5">
        <v>2945383.77</v>
      </c>
      <c r="M90" s="5">
        <v>254567.8</v>
      </c>
      <c r="N90" s="3">
        <v>1</v>
      </c>
      <c r="O90" s="3">
        <v>1</v>
      </c>
      <c r="P90" s="10" t="s">
        <v>2647</v>
      </c>
      <c r="Q90" s="227">
        <v>43108</v>
      </c>
      <c r="R90" s="227">
        <v>43108</v>
      </c>
      <c r="S90" s="10"/>
      <c r="T90" s="10" t="s">
        <v>1171</v>
      </c>
      <c r="U90" s="227">
        <v>43152</v>
      </c>
      <c r="V90" s="10"/>
      <c r="W90" s="501">
        <v>43168</v>
      </c>
      <c r="X90" s="442"/>
      <c r="Y90" s="453"/>
      <c r="Z90" s="442"/>
      <c r="AA90" s="46"/>
      <c r="AB90" s="46"/>
    </row>
    <row r="91" spans="1:28" s="15" customFormat="1" ht="37.5" customHeight="1" x14ac:dyDescent="0.25">
      <c r="A91" s="10" t="s">
        <v>1046</v>
      </c>
      <c r="B91" s="10" t="s">
        <v>2628</v>
      </c>
      <c r="C91" s="10" t="s">
        <v>1172</v>
      </c>
      <c r="D91" s="10" t="s">
        <v>1173</v>
      </c>
      <c r="E91" s="10" t="s">
        <v>1175</v>
      </c>
      <c r="F91" s="10" t="s">
        <v>229</v>
      </c>
      <c r="G91" s="10" t="s">
        <v>634</v>
      </c>
      <c r="H91" s="7" t="s">
        <v>2648</v>
      </c>
      <c r="I91" s="5">
        <v>2822847</v>
      </c>
      <c r="J91" s="5">
        <v>2817245.3</v>
      </c>
      <c r="K91" s="5">
        <v>2817245.3</v>
      </c>
      <c r="L91" s="5">
        <v>2817245.3</v>
      </c>
      <c r="M91" s="5">
        <v>624388.93000000005</v>
      </c>
      <c r="N91" s="3">
        <v>1</v>
      </c>
      <c r="O91" s="3">
        <v>1</v>
      </c>
      <c r="P91" s="10" t="s">
        <v>2615</v>
      </c>
      <c r="Q91" s="227">
        <v>43202</v>
      </c>
      <c r="R91" s="227">
        <v>43202</v>
      </c>
      <c r="S91" s="10"/>
      <c r="T91" s="10" t="s">
        <v>974</v>
      </c>
      <c r="U91" s="227">
        <v>43261</v>
      </c>
      <c r="V91" s="10"/>
      <c r="W91" s="501">
        <v>43312</v>
      </c>
      <c r="X91" s="442"/>
      <c r="Y91" s="453"/>
      <c r="Z91" s="442"/>
      <c r="AA91" s="46"/>
      <c r="AB91" s="46"/>
    </row>
    <row r="92" spans="1:28" s="15" customFormat="1" ht="63" customHeight="1" x14ac:dyDescent="0.25">
      <c r="A92" s="10" t="s">
        <v>1046</v>
      </c>
      <c r="B92" s="10" t="s">
        <v>2628</v>
      </c>
      <c r="C92" s="10" t="s">
        <v>1176</v>
      </c>
      <c r="D92" s="10" t="s">
        <v>1177</v>
      </c>
      <c r="E92" s="10" t="s">
        <v>1160</v>
      </c>
      <c r="F92" s="10" t="s">
        <v>153</v>
      </c>
      <c r="G92" s="10" t="s">
        <v>634</v>
      </c>
      <c r="H92" s="7" t="s">
        <v>2329</v>
      </c>
      <c r="I92" s="5">
        <v>1074824.24</v>
      </c>
      <c r="J92" s="5">
        <v>1068473.56</v>
      </c>
      <c r="K92" s="5">
        <v>1068473.56</v>
      </c>
      <c r="L92" s="5">
        <v>1068473.56</v>
      </c>
      <c r="M92" s="5">
        <v>749098.1</v>
      </c>
      <c r="N92" s="3">
        <v>1</v>
      </c>
      <c r="O92" s="3">
        <v>1</v>
      </c>
      <c r="P92" s="10" t="s">
        <v>2649</v>
      </c>
      <c r="Q92" s="227">
        <v>43241</v>
      </c>
      <c r="R92" s="227">
        <v>43241</v>
      </c>
      <c r="S92" s="10"/>
      <c r="T92" s="10" t="s">
        <v>1179</v>
      </c>
      <c r="U92" s="227">
        <v>43270</v>
      </c>
      <c r="V92" s="10"/>
      <c r="W92" s="501">
        <v>43311</v>
      </c>
      <c r="X92" s="442"/>
      <c r="Y92" s="453"/>
      <c r="Z92" s="442"/>
      <c r="AA92" s="46"/>
      <c r="AB92" s="46"/>
    </row>
    <row r="93" spans="1:28" s="15" customFormat="1" ht="57.75" customHeight="1" x14ac:dyDescent="0.25">
      <c r="A93" s="10" t="s">
        <v>1046</v>
      </c>
      <c r="B93" s="10" t="s">
        <v>2628</v>
      </c>
      <c r="C93" s="10" t="s">
        <v>1182</v>
      </c>
      <c r="D93" s="10" t="s">
        <v>1183</v>
      </c>
      <c r="E93" s="10" t="s">
        <v>1185</v>
      </c>
      <c r="F93" s="10" t="s">
        <v>229</v>
      </c>
      <c r="G93" s="10" t="s">
        <v>634</v>
      </c>
      <c r="H93" s="7" t="s">
        <v>2344</v>
      </c>
      <c r="I93" s="5">
        <v>4527542.6900000004</v>
      </c>
      <c r="J93" s="5">
        <v>4522058.96</v>
      </c>
      <c r="K93" s="5">
        <v>4522335.66</v>
      </c>
      <c r="L93" s="5">
        <v>4522058.96</v>
      </c>
      <c r="M93" s="5">
        <v>3181944.06</v>
      </c>
      <c r="N93" s="3">
        <v>1</v>
      </c>
      <c r="O93" s="3">
        <v>1</v>
      </c>
      <c r="P93" s="10" t="s">
        <v>2650</v>
      </c>
      <c r="Q93" s="227">
        <v>43241</v>
      </c>
      <c r="R93" s="227">
        <v>43241</v>
      </c>
      <c r="S93" s="10"/>
      <c r="T93" s="10" t="s">
        <v>775</v>
      </c>
      <c r="U93" s="227">
        <v>43280</v>
      </c>
      <c r="V93" s="10"/>
      <c r="W93" s="501">
        <v>43308</v>
      </c>
      <c r="X93" s="442"/>
      <c r="Y93" s="453"/>
      <c r="Z93" s="442"/>
      <c r="AA93" s="46"/>
      <c r="AB93" s="46"/>
    </row>
    <row r="94" spans="1:28" s="15" customFormat="1" ht="104.25" customHeight="1" x14ac:dyDescent="0.25">
      <c r="A94" s="10" t="s">
        <v>1046</v>
      </c>
      <c r="B94" s="10" t="s">
        <v>2628</v>
      </c>
      <c r="C94" s="10" t="s">
        <v>1186</v>
      </c>
      <c r="D94" s="10" t="s">
        <v>1187</v>
      </c>
      <c r="E94" s="10" t="s">
        <v>630</v>
      </c>
      <c r="F94" s="10" t="s">
        <v>229</v>
      </c>
      <c r="G94" s="10" t="s">
        <v>634</v>
      </c>
      <c r="H94" s="7" t="s">
        <v>2651</v>
      </c>
      <c r="I94" s="5">
        <v>4000000</v>
      </c>
      <c r="J94" s="5">
        <v>3993812.57</v>
      </c>
      <c r="K94" s="5">
        <v>3993909.58</v>
      </c>
      <c r="L94" s="5">
        <v>3993812.57</v>
      </c>
      <c r="M94" s="5">
        <v>2089832.08</v>
      </c>
      <c r="N94" s="3">
        <v>1</v>
      </c>
      <c r="O94" s="3">
        <v>1</v>
      </c>
      <c r="P94" s="10" t="s">
        <v>2619</v>
      </c>
      <c r="Q94" s="227">
        <v>43272</v>
      </c>
      <c r="R94" s="227">
        <v>43272</v>
      </c>
      <c r="S94" s="10"/>
      <c r="T94" s="10" t="s">
        <v>1025</v>
      </c>
      <c r="U94" s="227">
        <v>43311</v>
      </c>
      <c r="V94" s="10"/>
      <c r="W94" s="501">
        <v>43343</v>
      </c>
      <c r="X94" s="442"/>
      <c r="Y94" s="453"/>
      <c r="Z94" s="442"/>
      <c r="AA94" s="46"/>
      <c r="AB94" s="46"/>
    </row>
    <row r="95" spans="1:28" s="15" customFormat="1" ht="101.25" customHeight="1" x14ac:dyDescent="0.25">
      <c r="A95" s="10" t="s">
        <v>1046</v>
      </c>
      <c r="B95" s="10" t="s">
        <v>2628</v>
      </c>
      <c r="C95" s="10" t="s">
        <v>1186</v>
      </c>
      <c r="D95" s="10" t="s">
        <v>1187</v>
      </c>
      <c r="E95" s="10" t="s">
        <v>630</v>
      </c>
      <c r="F95" s="10" t="s">
        <v>229</v>
      </c>
      <c r="G95" s="10" t="s">
        <v>634</v>
      </c>
      <c r="H95" s="7" t="s">
        <v>2651</v>
      </c>
      <c r="I95" s="5">
        <v>4000000</v>
      </c>
      <c r="J95" s="5">
        <v>3993812.57</v>
      </c>
      <c r="K95" s="5">
        <v>3993909.58</v>
      </c>
      <c r="L95" s="5">
        <v>3993812.57</v>
      </c>
      <c r="M95" s="5">
        <v>1116323.0900000001</v>
      </c>
      <c r="N95" s="3">
        <v>1</v>
      </c>
      <c r="O95" s="3">
        <v>1</v>
      </c>
      <c r="P95" s="10" t="s">
        <v>2619</v>
      </c>
      <c r="Q95" s="227">
        <v>43272</v>
      </c>
      <c r="R95" s="227">
        <v>43272</v>
      </c>
      <c r="S95" s="10"/>
      <c r="T95" s="10" t="s">
        <v>1025</v>
      </c>
      <c r="U95" s="227">
        <v>43311</v>
      </c>
      <c r="V95" s="10"/>
      <c r="W95" s="501">
        <v>43369</v>
      </c>
      <c r="X95" s="442"/>
      <c r="Y95" s="453"/>
      <c r="Z95" s="442"/>
      <c r="AA95" s="46"/>
      <c r="AB95" s="46"/>
    </row>
    <row r="96" spans="1:28" s="15" customFormat="1" ht="57.75" customHeight="1" x14ac:dyDescent="0.25">
      <c r="A96" s="10" t="s">
        <v>1046</v>
      </c>
      <c r="B96" s="10" t="s">
        <v>2628</v>
      </c>
      <c r="C96" s="10" t="s">
        <v>1188</v>
      </c>
      <c r="D96" s="10" t="s">
        <v>1189</v>
      </c>
      <c r="E96" s="10" t="s">
        <v>991</v>
      </c>
      <c r="F96" s="10" t="s">
        <v>229</v>
      </c>
      <c r="G96" s="10" t="s">
        <v>634</v>
      </c>
      <c r="H96" s="7" t="s">
        <v>2652</v>
      </c>
      <c r="I96" s="5">
        <v>5636467.4299999997</v>
      </c>
      <c r="J96" s="5">
        <v>5631329.1200000001</v>
      </c>
      <c r="K96" s="5">
        <v>5631450.1900000004</v>
      </c>
      <c r="L96" s="5">
        <v>5631329.1200000001</v>
      </c>
      <c r="M96" s="5">
        <v>933182.17</v>
      </c>
      <c r="N96" s="3">
        <v>1</v>
      </c>
      <c r="O96" s="3">
        <v>1</v>
      </c>
      <c r="P96" s="10" t="s">
        <v>2605</v>
      </c>
      <c r="Q96" s="227">
        <v>43276</v>
      </c>
      <c r="R96" s="227">
        <v>43276</v>
      </c>
      <c r="S96" s="10"/>
      <c r="T96" s="10" t="s">
        <v>1190</v>
      </c>
      <c r="U96" s="227">
        <v>43320</v>
      </c>
      <c r="V96" s="10"/>
      <c r="W96" s="501">
        <v>43356</v>
      </c>
      <c r="X96" s="442"/>
      <c r="Y96" s="453"/>
      <c r="Z96" s="442"/>
      <c r="AA96" s="46"/>
      <c r="AB96" s="46"/>
    </row>
    <row r="97" spans="1:28" s="15" customFormat="1" ht="78" customHeight="1" x14ac:dyDescent="0.25">
      <c r="A97" s="10" t="s">
        <v>1046</v>
      </c>
      <c r="B97" s="10" t="s">
        <v>2628</v>
      </c>
      <c r="C97" s="10" t="s">
        <v>1192</v>
      </c>
      <c r="D97" s="10" t="s">
        <v>1193</v>
      </c>
      <c r="E97" s="10" t="s">
        <v>947</v>
      </c>
      <c r="F97" s="10" t="s">
        <v>229</v>
      </c>
      <c r="G97" s="10" t="s">
        <v>634</v>
      </c>
      <c r="H97" s="7" t="s">
        <v>2653</v>
      </c>
      <c r="I97" s="5">
        <v>5060174.92</v>
      </c>
      <c r="J97" s="5">
        <v>5054958.76</v>
      </c>
      <c r="K97" s="5">
        <v>5055179.24</v>
      </c>
      <c r="L97" s="5">
        <v>5054958.76</v>
      </c>
      <c r="M97" s="5">
        <v>585343.22</v>
      </c>
      <c r="N97" s="3">
        <v>1</v>
      </c>
      <c r="O97" s="3">
        <v>1</v>
      </c>
      <c r="P97" s="10" t="s">
        <v>2607</v>
      </c>
      <c r="Q97" s="227">
        <v>43276</v>
      </c>
      <c r="R97" s="227">
        <v>43276</v>
      </c>
      <c r="S97" s="10"/>
      <c r="T97" s="10" t="s">
        <v>1190</v>
      </c>
      <c r="U97" s="227">
        <v>43320</v>
      </c>
      <c r="V97" s="10"/>
      <c r="W97" s="501">
        <v>43360</v>
      </c>
      <c r="X97" s="442"/>
      <c r="Y97" s="453"/>
      <c r="Z97" s="442"/>
      <c r="AA97" s="46"/>
      <c r="AB97" s="46"/>
    </row>
    <row r="98" spans="1:28" s="15" customFormat="1" ht="36.75" customHeight="1" x14ac:dyDescent="0.25">
      <c r="A98" s="10" t="s">
        <v>1046</v>
      </c>
      <c r="B98" s="10" t="s">
        <v>2628</v>
      </c>
      <c r="C98" s="10" t="s">
        <v>1194</v>
      </c>
      <c r="D98" s="10" t="s">
        <v>1195</v>
      </c>
      <c r="E98" s="10" t="s">
        <v>1197</v>
      </c>
      <c r="F98" s="10" t="s">
        <v>229</v>
      </c>
      <c r="G98" s="10" t="s">
        <v>634</v>
      </c>
      <c r="H98" s="7" t="s">
        <v>2635</v>
      </c>
      <c r="I98" s="5">
        <v>1104181.96</v>
      </c>
      <c r="J98" s="5">
        <v>1101573.1200000001</v>
      </c>
      <c r="K98" s="5">
        <v>1101573.1200000001</v>
      </c>
      <c r="L98" s="5">
        <v>1101573.1200000001</v>
      </c>
      <c r="M98" s="5">
        <v>550786.56000000006</v>
      </c>
      <c r="N98" s="3">
        <v>1</v>
      </c>
      <c r="O98" s="3">
        <v>1</v>
      </c>
      <c r="P98" s="10" t="s">
        <v>2650</v>
      </c>
      <c r="Q98" s="227">
        <v>43276</v>
      </c>
      <c r="R98" s="227">
        <v>43276</v>
      </c>
      <c r="S98" s="10"/>
      <c r="T98" s="10" t="s">
        <v>925</v>
      </c>
      <c r="U98" s="227">
        <v>43290</v>
      </c>
      <c r="V98" s="10"/>
      <c r="W98" s="501">
        <v>43370</v>
      </c>
      <c r="X98" s="442"/>
      <c r="Y98" s="453"/>
      <c r="Z98" s="442"/>
      <c r="AA98" s="46"/>
      <c r="AB98" s="46"/>
    </row>
    <row r="99" spans="1:28" s="15" customFormat="1" ht="36.75" customHeight="1" x14ac:dyDescent="0.25">
      <c r="A99" s="10" t="s">
        <v>1046</v>
      </c>
      <c r="B99" s="10" t="s">
        <v>2628</v>
      </c>
      <c r="C99" s="10" t="s">
        <v>1198</v>
      </c>
      <c r="D99" s="10" t="s">
        <v>1195</v>
      </c>
      <c r="E99" s="10" t="s">
        <v>1200</v>
      </c>
      <c r="F99" s="10" t="s">
        <v>229</v>
      </c>
      <c r="G99" s="10" t="s">
        <v>634</v>
      </c>
      <c r="H99" s="7" t="s">
        <v>2635</v>
      </c>
      <c r="I99" s="5">
        <v>1104181.96</v>
      </c>
      <c r="J99" s="5">
        <v>1101573.1200000001</v>
      </c>
      <c r="K99" s="5">
        <v>1101573.1200000001</v>
      </c>
      <c r="L99" s="5">
        <v>1101573.1200000001</v>
      </c>
      <c r="M99" s="5">
        <v>550786.56000000006</v>
      </c>
      <c r="N99" s="3">
        <v>1</v>
      </c>
      <c r="O99" s="3">
        <v>1</v>
      </c>
      <c r="P99" s="10" t="s">
        <v>2650</v>
      </c>
      <c r="Q99" s="227">
        <v>43276</v>
      </c>
      <c r="R99" s="227">
        <v>43276</v>
      </c>
      <c r="S99" s="10"/>
      <c r="T99" s="10" t="s">
        <v>925</v>
      </c>
      <c r="U99" s="227">
        <v>43290</v>
      </c>
      <c r="V99" s="10"/>
      <c r="W99" s="501">
        <v>43370</v>
      </c>
      <c r="X99" s="442"/>
      <c r="Y99" s="453"/>
      <c r="Z99" s="442"/>
      <c r="AA99" s="46"/>
      <c r="AB99" s="46"/>
    </row>
    <row r="100" spans="1:28" s="15" customFormat="1" ht="36.75" customHeight="1" x14ac:dyDescent="0.25">
      <c r="A100" s="10" t="s">
        <v>1046</v>
      </c>
      <c r="B100" s="10" t="s">
        <v>2628</v>
      </c>
      <c r="C100" s="10" t="s">
        <v>1201</v>
      </c>
      <c r="D100" s="10" t="s">
        <v>1195</v>
      </c>
      <c r="E100" s="10" t="s">
        <v>1203</v>
      </c>
      <c r="F100" s="10" t="s">
        <v>229</v>
      </c>
      <c r="G100" s="10" t="s">
        <v>634</v>
      </c>
      <c r="H100" s="7" t="s">
        <v>2635</v>
      </c>
      <c r="I100" s="5">
        <v>1104181.96</v>
      </c>
      <c r="J100" s="5">
        <v>1101682.1599999999</v>
      </c>
      <c r="K100" s="5">
        <v>1101682.1599999999</v>
      </c>
      <c r="L100" s="5">
        <v>1101682.1599999999</v>
      </c>
      <c r="M100" s="5">
        <v>550841.07999999996</v>
      </c>
      <c r="N100" s="3">
        <v>1</v>
      </c>
      <c r="O100" s="3">
        <v>1</v>
      </c>
      <c r="P100" s="10" t="s">
        <v>2610</v>
      </c>
      <c r="Q100" s="227">
        <v>43255</v>
      </c>
      <c r="R100" s="227">
        <v>43276</v>
      </c>
      <c r="S100" s="10"/>
      <c r="T100" s="10" t="s">
        <v>1204</v>
      </c>
      <c r="U100" s="227">
        <v>43290</v>
      </c>
      <c r="V100" s="10"/>
      <c r="W100" s="501">
        <v>43370</v>
      </c>
      <c r="X100" s="442"/>
      <c r="Y100" s="453"/>
      <c r="Z100" s="442"/>
      <c r="AA100" s="46"/>
      <c r="AB100" s="46"/>
    </row>
    <row r="101" spans="1:28" s="15" customFormat="1" ht="36.75" customHeight="1" x14ac:dyDescent="0.25">
      <c r="A101" s="10" t="s">
        <v>1046</v>
      </c>
      <c r="B101" s="10" t="s">
        <v>2628</v>
      </c>
      <c r="C101" s="10" t="s">
        <v>1206</v>
      </c>
      <c r="D101" s="10" t="s">
        <v>1195</v>
      </c>
      <c r="E101" s="10" t="s">
        <v>1208</v>
      </c>
      <c r="F101" s="10" t="s">
        <v>229</v>
      </c>
      <c r="G101" s="10" t="s">
        <v>634</v>
      </c>
      <c r="H101" s="7" t="s">
        <v>2635</v>
      </c>
      <c r="I101" s="5">
        <v>1104181.96</v>
      </c>
      <c r="J101" s="5">
        <v>1101682.1599999999</v>
      </c>
      <c r="K101" s="5">
        <v>1101682.1599999999</v>
      </c>
      <c r="L101" s="5">
        <v>1101682.1599999999</v>
      </c>
      <c r="M101" s="5">
        <v>550841.07999999996</v>
      </c>
      <c r="N101" s="3">
        <v>1</v>
      </c>
      <c r="O101" s="3">
        <v>1</v>
      </c>
      <c r="P101" s="10" t="s">
        <v>2610</v>
      </c>
      <c r="Q101" s="227">
        <v>43276</v>
      </c>
      <c r="R101" s="227">
        <v>43276</v>
      </c>
      <c r="S101" s="10"/>
      <c r="T101" s="10" t="s">
        <v>925</v>
      </c>
      <c r="U101" s="227">
        <v>43290</v>
      </c>
      <c r="V101" s="10"/>
      <c r="W101" s="501">
        <v>43370</v>
      </c>
      <c r="X101" s="442"/>
      <c r="Y101" s="453"/>
      <c r="Z101" s="442"/>
      <c r="AA101" s="46"/>
      <c r="AB101" s="46"/>
    </row>
    <row r="102" spans="1:28" s="15" customFormat="1" ht="36.75" customHeight="1" x14ac:dyDescent="0.25">
      <c r="A102" s="10" t="s">
        <v>1046</v>
      </c>
      <c r="B102" s="10" t="s">
        <v>2628</v>
      </c>
      <c r="C102" s="10" t="s">
        <v>1209</v>
      </c>
      <c r="D102" s="10" t="s">
        <v>1195</v>
      </c>
      <c r="E102" s="10" t="s">
        <v>1211</v>
      </c>
      <c r="F102" s="10" t="s">
        <v>229</v>
      </c>
      <c r="G102" s="10" t="s">
        <v>634</v>
      </c>
      <c r="H102" s="7" t="s">
        <v>2635</v>
      </c>
      <c r="I102" s="5">
        <v>1104181.96</v>
      </c>
      <c r="J102" s="5">
        <v>1101523.24</v>
      </c>
      <c r="K102" s="5">
        <v>1101523.24</v>
      </c>
      <c r="L102" s="5">
        <v>1101523.24</v>
      </c>
      <c r="M102" s="5">
        <v>550761.62</v>
      </c>
      <c r="N102" s="3">
        <v>1</v>
      </c>
      <c r="O102" s="3">
        <v>1</v>
      </c>
      <c r="P102" s="10" t="s">
        <v>2654</v>
      </c>
      <c r="Q102" s="227">
        <v>43276</v>
      </c>
      <c r="R102" s="227">
        <v>43276</v>
      </c>
      <c r="S102" s="10"/>
      <c r="T102" s="10" t="s">
        <v>925</v>
      </c>
      <c r="U102" s="227">
        <v>43290</v>
      </c>
      <c r="V102" s="10"/>
      <c r="W102" s="501">
        <v>43370</v>
      </c>
      <c r="X102" s="442"/>
      <c r="Y102" s="453"/>
      <c r="Z102" s="442"/>
      <c r="AA102" s="46"/>
      <c r="AB102" s="46"/>
    </row>
    <row r="103" spans="1:28" s="15" customFormat="1" ht="36.75" customHeight="1" x14ac:dyDescent="0.25">
      <c r="A103" s="10" t="s">
        <v>1046</v>
      </c>
      <c r="B103" s="10" t="s">
        <v>2628</v>
      </c>
      <c r="C103" s="10" t="s">
        <v>1215</v>
      </c>
      <c r="D103" s="10" t="s">
        <v>1195</v>
      </c>
      <c r="E103" s="10" t="s">
        <v>1217</v>
      </c>
      <c r="F103" s="10" t="s">
        <v>229</v>
      </c>
      <c r="G103" s="10" t="s">
        <v>634</v>
      </c>
      <c r="H103" s="7" t="s">
        <v>2635</v>
      </c>
      <c r="I103" s="5">
        <v>1104181.96</v>
      </c>
      <c r="J103" s="5">
        <v>1101701.8799999999</v>
      </c>
      <c r="K103" s="5">
        <v>1101701.8799999999</v>
      </c>
      <c r="L103" s="5">
        <v>1101701.8799999999</v>
      </c>
      <c r="M103" s="5">
        <v>550850.93999999994</v>
      </c>
      <c r="N103" s="3">
        <v>1</v>
      </c>
      <c r="O103" s="3">
        <v>1</v>
      </c>
      <c r="P103" s="10" t="s">
        <v>2621</v>
      </c>
      <c r="Q103" s="227">
        <v>43276</v>
      </c>
      <c r="R103" s="227">
        <v>43276</v>
      </c>
      <c r="S103" s="10"/>
      <c r="T103" s="10" t="s">
        <v>925</v>
      </c>
      <c r="U103" s="227">
        <v>43290</v>
      </c>
      <c r="V103" s="10"/>
      <c r="W103" s="501">
        <v>43370</v>
      </c>
      <c r="X103" s="442"/>
      <c r="Y103" s="453"/>
      <c r="Z103" s="442"/>
      <c r="AA103" s="46"/>
      <c r="AB103" s="46"/>
    </row>
    <row r="104" spans="1:28" s="15" customFormat="1" ht="41.25" customHeight="1" x14ac:dyDescent="0.25">
      <c r="A104" s="10" t="s">
        <v>1046</v>
      </c>
      <c r="B104" s="10" t="s">
        <v>2628</v>
      </c>
      <c r="C104" s="10" t="s">
        <v>1218</v>
      </c>
      <c r="D104" s="10" t="s">
        <v>1195</v>
      </c>
      <c r="E104" s="10" t="s">
        <v>1220</v>
      </c>
      <c r="F104" s="10" t="s">
        <v>229</v>
      </c>
      <c r="G104" s="10" t="s">
        <v>634</v>
      </c>
      <c r="H104" s="7" t="s">
        <v>2635</v>
      </c>
      <c r="I104" s="5">
        <v>1104181.96</v>
      </c>
      <c r="J104" s="5">
        <v>1101701.8799999999</v>
      </c>
      <c r="K104" s="5">
        <v>1101701.8799999999</v>
      </c>
      <c r="L104" s="5">
        <v>1101701.8799999999</v>
      </c>
      <c r="M104" s="5">
        <v>550850.93999999994</v>
      </c>
      <c r="N104" s="3">
        <v>1</v>
      </c>
      <c r="O104" s="3">
        <v>1</v>
      </c>
      <c r="P104" s="10" t="s">
        <v>2621</v>
      </c>
      <c r="Q104" s="227">
        <v>43276</v>
      </c>
      <c r="R104" s="227">
        <v>43276</v>
      </c>
      <c r="S104" s="10"/>
      <c r="T104" s="10" t="s">
        <v>925</v>
      </c>
      <c r="U104" s="227">
        <v>43290</v>
      </c>
      <c r="V104" s="10"/>
      <c r="W104" s="501">
        <v>43370</v>
      </c>
      <c r="X104" s="442"/>
      <c r="Y104" s="453"/>
      <c r="Z104" s="442"/>
      <c r="AA104" s="46"/>
      <c r="AB104" s="46"/>
    </row>
    <row r="105" spans="1:28" s="15" customFormat="1" ht="41.25" customHeight="1" x14ac:dyDescent="0.25">
      <c r="A105" s="10" t="s">
        <v>1046</v>
      </c>
      <c r="B105" s="10" t="s">
        <v>2628</v>
      </c>
      <c r="C105" s="10" t="s">
        <v>1221</v>
      </c>
      <c r="D105" s="10" t="s">
        <v>1195</v>
      </c>
      <c r="E105" s="10" t="s">
        <v>1223</v>
      </c>
      <c r="F105" s="10" t="s">
        <v>229</v>
      </c>
      <c r="G105" s="10" t="s">
        <v>634</v>
      </c>
      <c r="H105" s="7" t="s">
        <v>2635</v>
      </c>
      <c r="I105" s="5">
        <v>1104181.96</v>
      </c>
      <c r="J105" s="5">
        <v>1101573.1200000001</v>
      </c>
      <c r="K105" s="5">
        <v>1101573.1200000001</v>
      </c>
      <c r="L105" s="5">
        <v>1101573.1200000001</v>
      </c>
      <c r="M105" s="5">
        <v>550786.56000000006</v>
      </c>
      <c r="N105" s="3">
        <v>1</v>
      </c>
      <c r="O105" s="3">
        <v>1</v>
      </c>
      <c r="P105" s="10" t="s">
        <v>2650</v>
      </c>
      <c r="Q105" s="227">
        <v>43276</v>
      </c>
      <c r="R105" s="227">
        <v>43276</v>
      </c>
      <c r="S105" s="10"/>
      <c r="T105" s="10" t="s">
        <v>925</v>
      </c>
      <c r="U105" s="227">
        <v>43290</v>
      </c>
      <c r="V105" s="10"/>
      <c r="W105" s="501">
        <v>43370</v>
      </c>
      <c r="X105" s="442"/>
      <c r="Y105" s="453"/>
      <c r="Z105" s="442"/>
      <c r="AA105" s="46"/>
      <c r="AB105" s="46"/>
    </row>
    <row r="106" spans="1:28" s="15" customFormat="1" ht="41.25" customHeight="1" x14ac:dyDescent="0.25">
      <c r="A106" s="10" t="s">
        <v>1046</v>
      </c>
      <c r="B106" s="10" t="s">
        <v>2628</v>
      </c>
      <c r="C106" s="10" t="s">
        <v>1224</v>
      </c>
      <c r="D106" s="10" t="s">
        <v>1195</v>
      </c>
      <c r="E106" s="10" t="s">
        <v>1226</v>
      </c>
      <c r="F106" s="10" t="s">
        <v>229</v>
      </c>
      <c r="G106" s="10" t="s">
        <v>634</v>
      </c>
      <c r="H106" s="7" t="s">
        <v>2635</v>
      </c>
      <c r="I106" s="5">
        <v>1104181.96</v>
      </c>
      <c r="J106" s="5">
        <v>1101573.1200000001</v>
      </c>
      <c r="K106" s="5">
        <v>1101573.1200000001</v>
      </c>
      <c r="L106" s="5">
        <v>1101573.1200000001</v>
      </c>
      <c r="M106" s="5">
        <v>550786.56000000006</v>
      </c>
      <c r="N106" s="3">
        <v>1</v>
      </c>
      <c r="O106" s="3">
        <v>1</v>
      </c>
      <c r="P106" s="10" t="s">
        <v>2650</v>
      </c>
      <c r="Q106" s="227">
        <v>43276</v>
      </c>
      <c r="R106" s="227">
        <v>43276</v>
      </c>
      <c r="S106" s="10"/>
      <c r="T106" s="10" t="s">
        <v>925</v>
      </c>
      <c r="U106" s="227">
        <v>43290</v>
      </c>
      <c r="V106" s="10"/>
      <c r="W106" s="501">
        <v>43370</v>
      </c>
      <c r="X106" s="442"/>
      <c r="Y106" s="453"/>
      <c r="Z106" s="442"/>
      <c r="AA106" s="46"/>
      <c r="AB106" s="46"/>
    </row>
    <row r="107" spans="1:28" s="15" customFormat="1" ht="41.25" customHeight="1" x14ac:dyDescent="0.25">
      <c r="A107" s="10" t="s">
        <v>1046</v>
      </c>
      <c r="B107" s="10" t="s">
        <v>2628</v>
      </c>
      <c r="C107" s="10" t="s">
        <v>1227</v>
      </c>
      <c r="D107" s="10" t="s">
        <v>1195</v>
      </c>
      <c r="E107" s="10" t="s">
        <v>1004</v>
      </c>
      <c r="F107" s="10" t="s">
        <v>229</v>
      </c>
      <c r="G107" s="10" t="s">
        <v>634</v>
      </c>
      <c r="H107" s="7" t="s">
        <v>2635</v>
      </c>
      <c r="I107" s="5">
        <v>1104181.96</v>
      </c>
      <c r="J107" s="5">
        <v>1101682.1599999999</v>
      </c>
      <c r="K107" s="5">
        <v>1101682.1599999999</v>
      </c>
      <c r="L107" s="5">
        <v>1101682.1599999999</v>
      </c>
      <c r="M107" s="5">
        <v>550841.07999999996</v>
      </c>
      <c r="N107" s="3">
        <v>1</v>
      </c>
      <c r="O107" s="3">
        <v>1</v>
      </c>
      <c r="P107" s="10" t="s">
        <v>2610</v>
      </c>
      <c r="Q107" s="227">
        <v>43276</v>
      </c>
      <c r="R107" s="227">
        <v>43276</v>
      </c>
      <c r="S107" s="10"/>
      <c r="T107" s="10" t="s">
        <v>925</v>
      </c>
      <c r="U107" s="227">
        <v>43290</v>
      </c>
      <c r="V107" s="10"/>
      <c r="W107" s="501">
        <v>43370</v>
      </c>
      <c r="X107" s="442"/>
      <c r="Y107" s="453"/>
      <c r="Z107" s="442"/>
      <c r="AA107" s="46"/>
      <c r="AB107" s="46"/>
    </row>
    <row r="108" spans="1:28" s="15" customFormat="1" ht="41.25" customHeight="1" x14ac:dyDescent="0.25">
      <c r="A108" s="10" t="s">
        <v>1046</v>
      </c>
      <c r="B108" s="10" t="s">
        <v>2628</v>
      </c>
      <c r="C108" s="10" t="s">
        <v>1228</v>
      </c>
      <c r="D108" s="10" t="s">
        <v>1195</v>
      </c>
      <c r="E108" s="10" t="s">
        <v>1230</v>
      </c>
      <c r="F108" s="10" t="s">
        <v>229</v>
      </c>
      <c r="G108" s="10" t="s">
        <v>634</v>
      </c>
      <c r="H108" s="7" t="s">
        <v>2635</v>
      </c>
      <c r="I108" s="5">
        <v>1104181.96</v>
      </c>
      <c r="J108" s="5">
        <v>1101682.1599999999</v>
      </c>
      <c r="K108" s="5">
        <v>1101682.1599999999</v>
      </c>
      <c r="L108" s="5">
        <v>1101682.1599999999</v>
      </c>
      <c r="M108" s="5">
        <v>550841.07999999996</v>
      </c>
      <c r="N108" s="3">
        <v>1</v>
      </c>
      <c r="O108" s="3">
        <v>1</v>
      </c>
      <c r="P108" s="10" t="s">
        <v>2610</v>
      </c>
      <c r="Q108" s="227">
        <v>43276</v>
      </c>
      <c r="R108" s="227">
        <v>43276</v>
      </c>
      <c r="S108" s="10"/>
      <c r="T108" s="10" t="s">
        <v>925</v>
      </c>
      <c r="U108" s="227">
        <v>43290</v>
      </c>
      <c r="V108" s="10"/>
      <c r="W108" s="501">
        <v>43370</v>
      </c>
      <c r="X108" s="442"/>
      <c r="Y108" s="453"/>
      <c r="Z108" s="442"/>
      <c r="AA108" s="46"/>
      <c r="AB108" s="46"/>
    </row>
    <row r="109" spans="1:28" s="15" customFormat="1" ht="41.25" customHeight="1" x14ac:dyDescent="0.25">
      <c r="A109" s="10" t="s">
        <v>1046</v>
      </c>
      <c r="B109" s="10" t="s">
        <v>2628</v>
      </c>
      <c r="C109" s="10" t="s">
        <v>1231</v>
      </c>
      <c r="D109" s="10" t="s">
        <v>1195</v>
      </c>
      <c r="E109" s="10" t="s">
        <v>1233</v>
      </c>
      <c r="F109" s="10" t="s">
        <v>229</v>
      </c>
      <c r="G109" s="10" t="s">
        <v>634</v>
      </c>
      <c r="H109" s="7" t="s">
        <v>2635</v>
      </c>
      <c r="I109" s="5">
        <v>1104181.96</v>
      </c>
      <c r="J109" s="5">
        <v>1101563.26</v>
      </c>
      <c r="K109" s="5">
        <v>1101563.26</v>
      </c>
      <c r="L109" s="5">
        <v>1101563.26</v>
      </c>
      <c r="M109" s="5">
        <v>550781.63</v>
      </c>
      <c r="N109" s="3">
        <v>1</v>
      </c>
      <c r="O109" s="3">
        <v>1</v>
      </c>
      <c r="P109" s="10" t="s">
        <v>2624</v>
      </c>
      <c r="Q109" s="227">
        <v>43276</v>
      </c>
      <c r="R109" s="227">
        <v>43276</v>
      </c>
      <c r="S109" s="10"/>
      <c r="T109" s="10" t="s">
        <v>925</v>
      </c>
      <c r="U109" s="227">
        <v>43290</v>
      </c>
      <c r="V109" s="10"/>
      <c r="W109" s="501">
        <v>43370</v>
      </c>
      <c r="X109" s="442"/>
      <c r="Y109" s="453"/>
      <c r="Z109" s="442"/>
      <c r="AA109" s="46"/>
      <c r="AB109" s="46"/>
    </row>
    <row r="110" spans="1:28" s="15" customFormat="1" ht="31.5" customHeight="1" x14ac:dyDescent="0.25">
      <c r="A110" s="10" t="s">
        <v>1046</v>
      </c>
      <c r="B110" s="10" t="s">
        <v>2628</v>
      </c>
      <c r="C110" s="10" t="s">
        <v>1234</v>
      </c>
      <c r="D110" s="10" t="s">
        <v>1195</v>
      </c>
      <c r="E110" s="10" t="s">
        <v>1236</v>
      </c>
      <c r="F110" s="10" t="s">
        <v>229</v>
      </c>
      <c r="G110" s="10" t="s">
        <v>634</v>
      </c>
      <c r="H110" s="7" t="s">
        <v>2635</v>
      </c>
      <c r="I110" s="5">
        <v>1104181.96</v>
      </c>
      <c r="J110" s="5">
        <v>1101563.26</v>
      </c>
      <c r="K110" s="5">
        <v>1101563.26</v>
      </c>
      <c r="L110" s="5">
        <v>1101563.26</v>
      </c>
      <c r="M110" s="5">
        <v>550781.63</v>
      </c>
      <c r="N110" s="3">
        <v>1</v>
      </c>
      <c r="O110" s="3">
        <v>1</v>
      </c>
      <c r="P110" s="10" t="s">
        <v>2624</v>
      </c>
      <c r="Q110" s="227">
        <v>43276</v>
      </c>
      <c r="R110" s="227">
        <v>43276</v>
      </c>
      <c r="S110" s="10"/>
      <c r="T110" s="10" t="s">
        <v>925</v>
      </c>
      <c r="U110" s="227">
        <v>43290</v>
      </c>
      <c r="V110" s="10"/>
      <c r="W110" s="501">
        <v>43370</v>
      </c>
      <c r="X110" s="442"/>
      <c r="Y110" s="453"/>
      <c r="Z110" s="442"/>
      <c r="AA110" s="46"/>
      <c r="AB110" s="46"/>
    </row>
    <row r="111" spans="1:28" s="15" customFormat="1" ht="31.5" customHeight="1" x14ac:dyDescent="0.25">
      <c r="A111" s="10" t="s">
        <v>1046</v>
      </c>
      <c r="B111" s="10" t="s">
        <v>2628</v>
      </c>
      <c r="C111" s="10" t="s">
        <v>1237</v>
      </c>
      <c r="D111" s="10" t="s">
        <v>1195</v>
      </c>
      <c r="E111" s="10" t="s">
        <v>1239</v>
      </c>
      <c r="F111" s="10" t="s">
        <v>229</v>
      </c>
      <c r="G111" s="10" t="s">
        <v>634</v>
      </c>
      <c r="H111" s="7" t="s">
        <v>2635</v>
      </c>
      <c r="I111" s="5">
        <v>1104181.96</v>
      </c>
      <c r="J111" s="5">
        <v>1101681</v>
      </c>
      <c r="K111" s="5">
        <v>1101681</v>
      </c>
      <c r="L111" s="5">
        <v>1101681</v>
      </c>
      <c r="M111" s="5">
        <v>550840.5</v>
      </c>
      <c r="N111" s="3">
        <v>1</v>
      </c>
      <c r="O111" s="3">
        <v>1</v>
      </c>
      <c r="P111" s="10" t="s">
        <v>2613</v>
      </c>
      <c r="Q111" s="227">
        <v>43276</v>
      </c>
      <c r="R111" s="227">
        <v>43276</v>
      </c>
      <c r="S111" s="10"/>
      <c r="T111" s="10" t="s">
        <v>925</v>
      </c>
      <c r="U111" s="227">
        <v>43290</v>
      </c>
      <c r="V111" s="10"/>
      <c r="W111" s="501">
        <v>43370</v>
      </c>
      <c r="X111" s="442"/>
      <c r="Y111" s="453"/>
      <c r="Z111" s="442"/>
      <c r="AA111" s="46"/>
      <c r="AB111" s="46"/>
    </row>
    <row r="112" spans="1:28" s="15" customFormat="1" ht="31.5" customHeight="1" x14ac:dyDescent="0.25">
      <c r="A112" s="10" t="s">
        <v>1046</v>
      </c>
      <c r="B112" s="10" t="s">
        <v>2628</v>
      </c>
      <c r="C112" s="10" t="s">
        <v>1240</v>
      </c>
      <c r="D112" s="10" t="s">
        <v>1195</v>
      </c>
      <c r="E112" s="10" t="s">
        <v>1242</v>
      </c>
      <c r="F112" s="10" t="s">
        <v>229</v>
      </c>
      <c r="G112" s="10" t="s">
        <v>634</v>
      </c>
      <c r="H112" s="7" t="s">
        <v>2635</v>
      </c>
      <c r="I112" s="5">
        <v>1104181.96</v>
      </c>
      <c r="J112" s="5">
        <v>1101681</v>
      </c>
      <c r="K112" s="5">
        <v>1101681</v>
      </c>
      <c r="L112" s="5">
        <v>1101681</v>
      </c>
      <c r="M112" s="5">
        <v>550840.5</v>
      </c>
      <c r="N112" s="3">
        <v>1</v>
      </c>
      <c r="O112" s="3">
        <v>1</v>
      </c>
      <c r="P112" s="10" t="s">
        <v>2613</v>
      </c>
      <c r="Q112" s="227">
        <v>43276</v>
      </c>
      <c r="R112" s="227">
        <v>43276</v>
      </c>
      <c r="S112" s="10"/>
      <c r="T112" s="10" t="s">
        <v>925</v>
      </c>
      <c r="U112" s="227">
        <v>43290</v>
      </c>
      <c r="V112" s="10"/>
      <c r="W112" s="501">
        <v>43370</v>
      </c>
      <c r="X112" s="442"/>
      <c r="Y112" s="453"/>
      <c r="Z112" s="442"/>
      <c r="AA112" s="46"/>
      <c r="AB112" s="46"/>
    </row>
    <row r="113" spans="1:28" s="15" customFormat="1" ht="31.5" customHeight="1" x14ac:dyDescent="0.25">
      <c r="A113" s="10" t="s">
        <v>1046</v>
      </c>
      <c r="B113" s="10" t="s">
        <v>2628</v>
      </c>
      <c r="C113" s="10" t="s">
        <v>1243</v>
      </c>
      <c r="D113" s="10" t="s">
        <v>1195</v>
      </c>
      <c r="E113" s="10" t="s">
        <v>1245</v>
      </c>
      <c r="F113" s="10" t="s">
        <v>229</v>
      </c>
      <c r="G113" s="10" t="s">
        <v>634</v>
      </c>
      <c r="H113" s="7" t="s">
        <v>2635</v>
      </c>
      <c r="I113" s="5">
        <v>1104181.96</v>
      </c>
      <c r="J113" s="5">
        <v>1101660.7</v>
      </c>
      <c r="K113" s="5">
        <v>1101660.7</v>
      </c>
      <c r="L113" s="5">
        <v>1101660.7</v>
      </c>
      <c r="M113" s="5">
        <v>550830.35</v>
      </c>
      <c r="N113" s="3">
        <v>1</v>
      </c>
      <c r="O113" s="3">
        <v>1</v>
      </c>
      <c r="P113" s="10" t="s">
        <v>2610</v>
      </c>
      <c r="Q113" s="227">
        <v>43276</v>
      </c>
      <c r="R113" s="227">
        <v>43276</v>
      </c>
      <c r="S113" s="10"/>
      <c r="T113" s="10" t="s">
        <v>925</v>
      </c>
      <c r="U113" s="227">
        <v>43290</v>
      </c>
      <c r="V113" s="10"/>
      <c r="W113" s="501">
        <v>43370</v>
      </c>
      <c r="X113" s="442"/>
      <c r="Y113" s="453"/>
      <c r="Z113" s="442"/>
      <c r="AA113" s="46"/>
      <c r="AB113" s="46"/>
    </row>
    <row r="114" spans="1:28" s="15" customFormat="1" ht="31.5" customHeight="1" x14ac:dyDescent="0.25">
      <c r="A114" s="10" t="s">
        <v>1046</v>
      </c>
      <c r="B114" s="10" t="s">
        <v>2628</v>
      </c>
      <c r="C114" s="10" t="s">
        <v>1246</v>
      </c>
      <c r="D114" s="10" t="s">
        <v>1195</v>
      </c>
      <c r="E114" s="10" t="s">
        <v>1248</v>
      </c>
      <c r="F114" s="10" t="s">
        <v>229</v>
      </c>
      <c r="G114" s="10" t="s">
        <v>634</v>
      </c>
      <c r="H114" s="7" t="s">
        <v>2635</v>
      </c>
      <c r="I114" s="5">
        <v>1104181.96</v>
      </c>
      <c r="J114" s="5">
        <v>1101660.7</v>
      </c>
      <c r="K114" s="5">
        <v>1101660.7</v>
      </c>
      <c r="L114" s="5">
        <v>1101660.7</v>
      </c>
      <c r="M114" s="5">
        <v>550830.35</v>
      </c>
      <c r="N114" s="3">
        <v>1</v>
      </c>
      <c r="O114" s="3">
        <v>1</v>
      </c>
      <c r="P114" s="10" t="s">
        <v>2610</v>
      </c>
      <c r="Q114" s="227">
        <v>43276</v>
      </c>
      <c r="R114" s="227">
        <v>43276</v>
      </c>
      <c r="S114" s="10"/>
      <c r="T114" s="10" t="s">
        <v>925</v>
      </c>
      <c r="U114" s="227">
        <v>43290</v>
      </c>
      <c r="V114" s="10"/>
      <c r="W114" s="501">
        <v>43370</v>
      </c>
      <c r="X114" s="442"/>
      <c r="Y114" s="453"/>
      <c r="Z114" s="442"/>
      <c r="AA114" s="46"/>
      <c r="AB114" s="46"/>
    </row>
    <row r="115" spans="1:28" s="15" customFormat="1" ht="33" customHeight="1" x14ac:dyDescent="0.25">
      <c r="A115" s="10" t="s">
        <v>1046</v>
      </c>
      <c r="B115" s="10" t="s">
        <v>2628</v>
      </c>
      <c r="C115" s="10" t="s">
        <v>1249</v>
      </c>
      <c r="D115" s="10" t="s">
        <v>1195</v>
      </c>
      <c r="E115" s="10" t="s">
        <v>1251</v>
      </c>
      <c r="F115" s="10" t="s">
        <v>229</v>
      </c>
      <c r="G115" s="10" t="s">
        <v>634</v>
      </c>
      <c r="H115" s="7" t="s">
        <v>2635</v>
      </c>
      <c r="I115" s="5">
        <v>1104181.96</v>
      </c>
      <c r="J115" s="5">
        <v>1101687.96</v>
      </c>
      <c r="K115" s="5">
        <v>1101687.96</v>
      </c>
      <c r="L115" s="5">
        <v>1101687.96</v>
      </c>
      <c r="M115" s="5">
        <v>550843.98</v>
      </c>
      <c r="N115" s="3">
        <v>1</v>
      </c>
      <c r="O115" s="3">
        <v>1</v>
      </c>
      <c r="P115" s="10" t="s">
        <v>2654</v>
      </c>
      <c r="Q115" s="227">
        <v>43276</v>
      </c>
      <c r="R115" s="227">
        <v>43276</v>
      </c>
      <c r="S115" s="10"/>
      <c r="T115" s="10" t="s">
        <v>925</v>
      </c>
      <c r="U115" s="227">
        <v>43290</v>
      </c>
      <c r="V115" s="10"/>
      <c r="W115" s="501">
        <v>43370</v>
      </c>
      <c r="X115" s="442"/>
      <c r="Y115" s="453"/>
      <c r="Z115" s="442"/>
      <c r="AA115" s="46"/>
      <c r="AB115" s="46"/>
    </row>
    <row r="116" spans="1:28" s="15" customFormat="1" ht="33" customHeight="1" x14ac:dyDescent="0.25">
      <c r="A116" s="10" t="s">
        <v>1046</v>
      </c>
      <c r="B116" s="10" t="s">
        <v>2628</v>
      </c>
      <c r="C116" s="10" t="s">
        <v>1252</v>
      </c>
      <c r="D116" s="10" t="s">
        <v>1195</v>
      </c>
      <c r="E116" s="10" t="s">
        <v>1254</v>
      </c>
      <c r="F116" s="10" t="s">
        <v>229</v>
      </c>
      <c r="G116" s="10" t="s">
        <v>634</v>
      </c>
      <c r="H116" s="7" t="s">
        <v>2635</v>
      </c>
      <c r="I116" s="5">
        <v>1104181.96</v>
      </c>
      <c r="J116" s="5">
        <v>1101687.96</v>
      </c>
      <c r="K116" s="5">
        <v>1101687.96</v>
      </c>
      <c r="L116" s="5">
        <v>1101687.96</v>
      </c>
      <c r="M116" s="5">
        <v>550843.98</v>
      </c>
      <c r="N116" s="3">
        <v>1</v>
      </c>
      <c r="O116" s="3">
        <v>1</v>
      </c>
      <c r="P116" s="10" t="s">
        <v>2654</v>
      </c>
      <c r="Q116" s="227">
        <v>43276</v>
      </c>
      <c r="R116" s="227">
        <v>43276</v>
      </c>
      <c r="S116" s="10"/>
      <c r="T116" s="10" t="s">
        <v>925</v>
      </c>
      <c r="U116" s="227">
        <v>43290</v>
      </c>
      <c r="V116" s="10"/>
      <c r="W116" s="501">
        <v>43370</v>
      </c>
      <c r="X116" s="442"/>
      <c r="Y116" s="453"/>
      <c r="Z116" s="442"/>
      <c r="AA116" s="46"/>
      <c r="AB116" s="46"/>
    </row>
    <row r="117" spans="1:28" s="15" customFormat="1" ht="33" customHeight="1" x14ac:dyDescent="0.25">
      <c r="A117" s="10" t="s">
        <v>1046</v>
      </c>
      <c r="B117" s="10" t="s">
        <v>2628</v>
      </c>
      <c r="C117" s="10" t="s">
        <v>1255</v>
      </c>
      <c r="D117" s="10" t="s">
        <v>1195</v>
      </c>
      <c r="E117" s="10" t="s">
        <v>1257</v>
      </c>
      <c r="F117" s="10" t="s">
        <v>229</v>
      </c>
      <c r="G117" s="10" t="s">
        <v>634</v>
      </c>
      <c r="H117" s="7" t="s">
        <v>2635</v>
      </c>
      <c r="I117" s="5">
        <v>1104181.96</v>
      </c>
      <c r="J117" s="5">
        <v>1101573.1200000001</v>
      </c>
      <c r="K117" s="5">
        <v>1101573.1200000001</v>
      </c>
      <c r="L117" s="5">
        <v>1101573.1200000001</v>
      </c>
      <c r="M117" s="5">
        <v>550786.56000000006</v>
      </c>
      <c r="N117" s="3">
        <v>1</v>
      </c>
      <c r="O117" s="3">
        <v>1</v>
      </c>
      <c r="P117" s="10" t="s">
        <v>2650</v>
      </c>
      <c r="Q117" s="227">
        <v>43276</v>
      </c>
      <c r="R117" s="227">
        <v>43276</v>
      </c>
      <c r="S117" s="10"/>
      <c r="T117" s="10" t="s">
        <v>925</v>
      </c>
      <c r="U117" s="227">
        <v>43290</v>
      </c>
      <c r="V117" s="10"/>
      <c r="W117" s="501">
        <v>43370</v>
      </c>
      <c r="X117" s="442"/>
      <c r="Y117" s="453"/>
      <c r="Z117" s="442"/>
      <c r="AA117" s="46"/>
      <c r="AB117" s="46"/>
    </row>
    <row r="118" spans="1:28" s="15" customFormat="1" ht="33" customHeight="1" x14ac:dyDescent="0.25">
      <c r="A118" s="10" t="s">
        <v>1046</v>
      </c>
      <c r="B118" s="10" t="s">
        <v>2628</v>
      </c>
      <c r="C118" s="10" t="s">
        <v>1258</v>
      </c>
      <c r="D118" s="10" t="s">
        <v>1195</v>
      </c>
      <c r="E118" s="10" t="s">
        <v>1260</v>
      </c>
      <c r="F118" s="10" t="s">
        <v>229</v>
      </c>
      <c r="G118" s="10" t="s">
        <v>634</v>
      </c>
      <c r="H118" s="7" t="s">
        <v>2635</v>
      </c>
      <c r="I118" s="5">
        <v>1104181.96</v>
      </c>
      <c r="J118" s="5">
        <v>1101573.1200000001</v>
      </c>
      <c r="K118" s="5">
        <v>1101573.1200000001</v>
      </c>
      <c r="L118" s="5">
        <v>1101573.1200000001</v>
      </c>
      <c r="M118" s="5">
        <v>550786.56000000006</v>
      </c>
      <c r="N118" s="3">
        <v>1</v>
      </c>
      <c r="O118" s="3">
        <v>1</v>
      </c>
      <c r="P118" s="10" t="s">
        <v>2650</v>
      </c>
      <c r="Q118" s="227">
        <v>43276</v>
      </c>
      <c r="R118" s="227">
        <v>43276</v>
      </c>
      <c r="S118" s="10"/>
      <c r="T118" s="10" t="s">
        <v>925</v>
      </c>
      <c r="U118" s="227">
        <v>43290</v>
      </c>
      <c r="V118" s="10"/>
      <c r="W118" s="501">
        <v>43370</v>
      </c>
      <c r="X118" s="442"/>
      <c r="Y118" s="453"/>
      <c r="Z118" s="442"/>
      <c r="AA118" s="46"/>
      <c r="AB118" s="46"/>
    </row>
    <row r="119" spans="1:28" s="15" customFormat="1" ht="33" customHeight="1" x14ac:dyDescent="0.25">
      <c r="A119" s="10" t="s">
        <v>1046</v>
      </c>
      <c r="B119" s="10" t="s">
        <v>2628</v>
      </c>
      <c r="C119" s="10" t="s">
        <v>1261</v>
      </c>
      <c r="D119" s="10" t="s">
        <v>1195</v>
      </c>
      <c r="E119" s="10" t="s">
        <v>1263</v>
      </c>
      <c r="F119" s="10" t="s">
        <v>229</v>
      </c>
      <c r="G119" s="10" t="s">
        <v>634</v>
      </c>
      <c r="H119" s="7" t="s">
        <v>2635</v>
      </c>
      <c r="I119" s="5">
        <v>1104181.96</v>
      </c>
      <c r="J119" s="5">
        <v>1101697.82</v>
      </c>
      <c r="K119" s="5">
        <v>1101697.82</v>
      </c>
      <c r="L119" s="5">
        <v>1101697.82</v>
      </c>
      <c r="M119" s="5">
        <v>550848.91</v>
      </c>
      <c r="N119" s="3">
        <v>1</v>
      </c>
      <c r="O119" s="3">
        <v>1</v>
      </c>
      <c r="P119" s="10" t="s">
        <v>2655</v>
      </c>
      <c r="Q119" s="227">
        <v>43276</v>
      </c>
      <c r="R119" s="227">
        <v>43276</v>
      </c>
      <c r="S119" s="10"/>
      <c r="T119" s="10" t="s">
        <v>925</v>
      </c>
      <c r="U119" s="227">
        <v>43290</v>
      </c>
      <c r="V119" s="10"/>
      <c r="W119" s="501">
        <v>43370</v>
      </c>
      <c r="X119" s="442"/>
      <c r="Y119" s="453"/>
      <c r="Z119" s="442"/>
      <c r="AA119" s="46"/>
      <c r="AB119" s="46"/>
    </row>
    <row r="120" spans="1:28" s="15" customFormat="1" ht="33" customHeight="1" x14ac:dyDescent="0.25">
      <c r="A120" s="10" t="s">
        <v>1046</v>
      </c>
      <c r="B120" s="10" t="s">
        <v>2628</v>
      </c>
      <c r="C120" s="10" t="s">
        <v>1264</v>
      </c>
      <c r="D120" s="10" t="s">
        <v>1195</v>
      </c>
      <c r="E120" s="10" t="s">
        <v>978</v>
      </c>
      <c r="F120" s="10" t="s">
        <v>229</v>
      </c>
      <c r="G120" s="10" t="s">
        <v>634</v>
      </c>
      <c r="H120" s="7" t="s">
        <v>2635</v>
      </c>
      <c r="I120" s="5">
        <v>1104181.96</v>
      </c>
      <c r="J120" s="5">
        <v>1101697.82</v>
      </c>
      <c r="K120" s="5">
        <v>1101697.82</v>
      </c>
      <c r="L120" s="5">
        <v>1101697.82</v>
      </c>
      <c r="M120" s="5">
        <v>550848.91</v>
      </c>
      <c r="N120" s="3">
        <v>1</v>
      </c>
      <c r="O120" s="3">
        <v>1</v>
      </c>
      <c r="P120" s="10" t="s">
        <v>2655</v>
      </c>
      <c r="Q120" s="227">
        <v>43276</v>
      </c>
      <c r="R120" s="227">
        <v>43276</v>
      </c>
      <c r="S120" s="10"/>
      <c r="T120" s="10" t="s">
        <v>925</v>
      </c>
      <c r="U120" s="227">
        <v>43290</v>
      </c>
      <c r="V120" s="10"/>
      <c r="W120" s="501">
        <v>43370</v>
      </c>
      <c r="X120" s="442"/>
      <c r="Y120" s="453"/>
      <c r="Z120" s="442"/>
      <c r="AA120" s="46"/>
      <c r="AB120" s="46"/>
    </row>
    <row r="121" spans="1:28" s="15" customFormat="1" ht="39" customHeight="1" x14ac:dyDescent="0.25">
      <c r="A121" s="10" t="s">
        <v>1046</v>
      </c>
      <c r="B121" s="10" t="s">
        <v>2628</v>
      </c>
      <c r="C121" s="10" t="s">
        <v>1265</v>
      </c>
      <c r="D121" s="10" t="s">
        <v>1195</v>
      </c>
      <c r="E121" s="10" t="s">
        <v>1267</v>
      </c>
      <c r="F121" s="10" t="s">
        <v>229</v>
      </c>
      <c r="G121" s="10" t="s">
        <v>634</v>
      </c>
      <c r="H121" s="7" t="s">
        <v>2635</v>
      </c>
      <c r="I121" s="5">
        <v>1104181.96</v>
      </c>
      <c r="J121" s="5">
        <v>1101501.78</v>
      </c>
      <c r="K121" s="5">
        <v>1101501.78</v>
      </c>
      <c r="L121" s="5">
        <v>1101501.78</v>
      </c>
      <c r="M121" s="5">
        <v>550750.89</v>
      </c>
      <c r="N121" s="3">
        <v>1</v>
      </c>
      <c r="O121" s="3">
        <v>1</v>
      </c>
      <c r="P121" s="10" t="s">
        <v>2613</v>
      </c>
      <c r="Q121" s="227">
        <v>43276</v>
      </c>
      <c r="R121" s="227">
        <v>43276</v>
      </c>
      <c r="S121" s="10"/>
      <c r="T121" s="10" t="s">
        <v>925</v>
      </c>
      <c r="U121" s="227">
        <v>43290</v>
      </c>
      <c r="V121" s="10"/>
      <c r="W121" s="501">
        <v>43370</v>
      </c>
      <c r="X121" s="442"/>
      <c r="Y121" s="453"/>
      <c r="Z121" s="442"/>
      <c r="AA121" s="46"/>
      <c r="AB121" s="46"/>
    </row>
    <row r="122" spans="1:28" s="15" customFormat="1" ht="39" customHeight="1" x14ac:dyDescent="0.25">
      <c r="A122" s="10" t="s">
        <v>1046</v>
      </c>
      <c r="B122" s="10" t="s">
        <v>2628</v>
      </c>
      <c r="C122" s="10" t="s">
        <v>1268</v>
      </c>
      <c r="D122" s="10" t="s">
        <v>1195</v>
      </c>
      <c r="E122" s="10" t="s">
        <v>1270</v>
      </c>
      <c r="F122" s="10" t="s">
        <v>229</v>
      </c>
      <c r="G122" s="10" t="s">
        <v>634</v>
      </c>
      <c r="H122" s="7" t="s">
        <v>2635</v>
      </c>
      <c r="I122" s="5">
        <v>1104181.96</v>
      </c>
      <c r="J122" s="5">
        <v>1101501.78</v>
      </c>
      <c r="K122" s="5">
        <v>1101501.78</v>
      </c>
      <c r="L122" s="5">
        <v>1101501.78</v>
      </c>
      <c r="M122" s="5">
        <v>550750.89</v>
      </c>
      <c r="N122" s="3">
        <v>1</v>
      </c>
      <c r="O122" s="3">
        <v>1</v>
      </c>
      <c r="P122" s="10" t="s">
        <v>2613</v>
      </c>
      <c r="Q122" s="227">
        <v>43276</v>
      </c>
      <c r="R122" s="227">
        <v>43276</v>
      </c>
      <c r="S122" s="10"/>
      <c r="T122" s="10" t="s">
        <v>925</v>
      </c>
      <c r="U122" s="227">
        <v>43290</v>
      </c>
      <c r="V122" s="10"/>
      <c r="W122" s="501">
        <v>43370</v>
      </c>
      <c r="X122" s="442"/>
      <c r="Y122" s="453"/>
      <c r="Z122" s="442"/>
      <c r="AA122" s="46"/>
      <c r="AB122" s="46"/>
    </row>
    <row r="123" spans="1:28" s="15" customFormat="1" ht="39" customHeight="1" x14ac:dyDescent="0.25">
      <c r="A123" s="10" t="s">
        <v>1046</v>
      </c>
      <c r="B123" s="10" t="s">
        <v>2628</v>
      </c>
      <c r="C123" s="10" t="s">
        <v>1271</v>
      </c>
      <c r="D123" s="10" t="s">
        <v>1195</v>
      </c>
      <c r="E123" s="10" t="s">
        <v>1273</v>
      </c>
      <c r="F123" s="10" t="s">
        <v>229</v>
      </c>
      <c r="G123" s="10" t="s">
        <v>634</v>
      </c>
      <c r="H123" s="7" t="s">
        <v>2635</v>
      </c>
      <c r="I123" s="5">
        <v>1104181.96</v>
      </c>
      <c r="J123" s="5">
        <v>1101701.8799999999</v>
      </c>
      <c r="K123" s="5">
        <v>1101701.8799999999</v>
      </c>
      <c r="L123" s="5">
        <v>1101701.8799999999</v>
      </c>
      <c r="M123" s="5">
        <v>550850.93999999994</v>
      </c>
      <c r="N123" s="3">
        <v>1</v>
      </c>
      <c r="O123" s="3">
        <v>1</v>
      </c>
      <c r="P123" s="10" t="s">
        <v>2621</v>
      </c>
      <c r="Q123" s="227">
        <v>43276</v>
      </c>
      <c r="R123" s="227">
        <v>43276</v>
      </c>
      <c r="S123" s="10"/>
      <c r="T123" s="10" t="s">
        <v>925</v>
      </c>
      <c r="U123" s="227">
        <v>43290</v>
      </c>
      <c r="V123" s="10"/>
      <c r="W123" s="501">
        <v>43370</v>
      </c>
      <c r="X123" s="442"/>
      <c r="Y123" s="453"/>
      <c r="Z123" s="442"/>
      <c r="AA123" s="46"/>
      <c r="AB123" s="46"/>
    </row>
    <row r="124" spans="1:28" s="15" customFormat="1" ht="39" customHeight="1" x14ac:dyDescent="0.25">
      <c r="A124" s="10" t="s">
        <v>1046</v>
      </c>
      <c r="B124" s="10" t="s">
        <v>2628</v>
      </c>
      <c r="C124" s="10" t="s">
        <v>1274</v>
      </c>
      <c r="D124" s="10" t="s">
        <v>1195</v>
      </c>
      <c r="E124" s="10" t="s">
        <v>1276</v>
      </c>
      <c r="F124" s="10" t="s">
        <v>229</v>
      </c>
      <c r="G124" s="10" t="s">
        <v>634</v>
      </c>
      <c r="H124" s="7" t="s">
        <v>2635</v>
      </c>
      <c r="I124" s="5">
        <v>1104181.96</v>
      </c>
      <c r="J124" s="5">
        <v>1101701.8799999999</v>
      </c>
      <c r="K124" s="5">
        <v>1101701.8799999999</v>
      </c>
      <c r="L124" s="5">
        <v>1101701.8799999999</v>
      </c>
      <c r="M124" s="5">
        <v>550850.93999999994</v>
      </c>
      <c r="N124" s="3">
        <v>1</v>
      </c>
      <c r="O124" s="3">
        <v>1</v>
      </c>
      <c r="P124" s="10" t="s">
        <v>2621</v>
      </c>
      <c r="Q124" s="227">
        <v>43276</v>
      </c>
      <c r="R124" s="227">
        <v>43276</v>
      </c>
      <c r="S124" s="10"/>
      <c r="T124" s="10" t="s">
        <v>925</v>
      </c>
      <c r="U124" s="227">
        <v>43290</v>
      </c>
      <c r="V124" s="10"/>
      <c r="W124" s="501">
        <v>43370</v>
      </c>
      <c r="X124" s="442"/>
      <c r="Y124" s="453"/>
      <c r="Z124" s="442"/>
      <c r="AA124" s="46"/>
      <c r="AB124" s="46"/>
    </row>
    <row r="125" spans="1:28" s="15" customFormat="1" ht="39" customHeight="1" x14ac:dyDescent="0.25">
      <c r="A125" s="10" t="s">
        <v>1046</v>
      </c>
      <c r="B125" s="10" t="s">
        <v>2628</v>
      </c>
      <c r="C125" s="10" t="s">
        <v>1277</v>
      </c>
      <c r="D125" s="10" t="s">
        <v>1195</v>
      </c>
      <c r="E125" s="10" t="s">
        <v>1279</v>
      </c>
      <c r="F125" s="10" t="s">
        <v>229</v>
      </c>
      <c r="G125" s="10" t="s">
        <v>634</v>
      </c>
      <c r="H125" s="7" t="s">
        <v>2656</v>
      </c>
      <c r="I125" s="5">
        <v>1082098.32</v>
      </c>
      <c r="J125" s="5">
        <v>1076994.0900000001</v>
      </c>
      <c r="K125" s="5">
        <v>1076994.0900000001</v>
      </c>
      <c r="L125" s="5">
        <v>1076994.0900000001</v>
      </c>
      <c r="M125" s="5">
        <v>527507.31000000006</v>
      </c>
      <c r="N125" s="3">
        <v>1</v>
      </c>
      <c r="O125" s="3">
        <v>1</v>
      </c>
      <c r="P125" s="10" t="s">
        <v>2655</v>
      </c>
      <c r="Q125" s="227">
        <v>43276</v>
      </c>
      <c r="R125" s="227">
        <v>43276</v>
      </c>
      <c r="S125" s="10"/>
      <c r="T125" s="10" t="s">
        <v>925</v>
      </c>
      <c r="U125" s="227">
        <v>43290</v>
      </c>
      <c r="V125" s="10"/>
      <c r="W125" s="501">
        <v>43370</v>
      </c>
      <c r="X125" s="442"/>
      <c r="Y125" s="453"/>
      <c r="Z125" s="442"/>
      <c r="AA125" s="46"/>
      <c r="AB125" s="46"/>
    </row>
    <row r="126" spans="1:28" s="15" customFormat="1" ht="39" customHeight="1" x14ac:dyDescent="0.25">
      <c r="A126" s="10" t="s">
        <v>1046</v>
      </c>
      <c r="B126" s="10" t="s">
        <v>2628</v>
      </c>
      <c r="C126" s="10" t="s">
        <v>1280</v>
      </c>
      <c r="D126" s="10" t="s">
        <v>1281</v>
      </c>
      <c r="E126" s="10" t="s">
        <v>1283</v>
      </c>
      <c r="F126" s="10" t="s">
        <v>229</v>
      </c>
      <c r="G126" s="10" t="s">
        <v>634</v>
      </c>
      <c r="H126" s="7" t="s">
        <v>2657</v>
      </c>
      <c r="I126" s="5">
        <v>810892.55</v>
      </c>
      <c r="J126" s="5">
        <v>809535.69</v>
      </c>
      <c r="K126" s="5">
        <v>809535.7</v>
      </c>
      <c r="L126" s="5">
        <v>809535.69</v>
      </c>
      <c r="M126" s="5">
        <v>377783.32</v>
      </c>
      <c r="N126" s="3">
        <v>1</v>
      </c>
      <c r="O126" s="3">
        <v>1</v>
      </c>
      <c r="P126" s="10" t="s">
        <v>2613</v>
      </c>
      <c r="Q126" s="227">
        <v>43276</v>
      </c>
      <c r="R126" s="227">
        <v>43276</v>
      </c>
      <c r="S126" s="10"/>
      <c r="T126" s="10" t="s">
        <v>925</v>
      </c>
      <c r="U126" s="227">
        <v>43290</v>
      </c>
      <c r="V126" s="10"/>
      <c r="W126" s="501">
        <v>43362</v>
      </c>
      <c r="X126" s="442"/>
      <c r="Y126" s="453"/>
      <c r="Z126" s="442"/>
      <c r="AA126" s="46"/>
      <c r="AB126" s="46"/>
    </row>
    <row r="127" spans="1:28" s="15" customFormat="1" ht="39" customHeight="1" x14ac:dyDescent="0.25">
      <c r="A127" s="10" t="s">
        <v>1046</v>
      </c>
      <c r="B127" s="10" t="s">
        <v>2628</v>
      </c>
      <c r="C127" s="10" t="s">
        <v>1284</v>
      </c>
      <c r="D127" s="10" t="s">
        <v>1281</v>
      </c>
      <c r="E127" s="10" t="s">
        <v>1286</v>
      </c>
      <c r="F127" s="10" t="s">
        <v>229</v>
      </c>
      <c r="G127" s="10" t="s">
        <v>634</v>
      </c>
      <c r="H127" s="7" t="s">
        <v>2658</v>
      </c>
      <c r="I127" s="5">
        <v>540595.03</v>
      </c>
      <c r="J127" s="5">
        <v>539690.46</v>
      </c>
      <c r="K127" s="5">
        <v>539690.46</v>
      </c>
      <c r="L127" s="5">
        <v>539690.46</v>
      </c>
      <c r="M127" s="5">
        <v>269845.23</v>
      </c>
      <c r="N127" s="3">
        <v>1</v>
      </c>
      <c r="O127" s="3">
        <v>1</v>
      </c>
      <c r="P127" s="10" t="s">
        <v>2613</v>
      </c>
      <c r="Q127" s="227">
        <v>43276</v>
      </c>
      <c r="R127" s="227">
        <v>43276</v>
      </c>
      <c r="S127" s="10"/>
      <c r="T127" s="10" t="s">
        <v>925</v>
      </c>
      <c r="U127" s="227">
        <v>43290</v>
      </c>
      <c r="V127" s="10"/>
      <c r="W127" s="501">
        <v>43362</v>
      </c>
      <c r="X127" s="442"/>
      <c r="Y127" s="453"/>
      <c r="Z127" s="442"/>
      <c r="AA127" s="46"/>
      <c r="AB127" s="46"/>
    </row>
    <row r="128" spans="1:28" s="15" customFormat="1" ht="39" customHeight="1" x14ac:dyDescent="0.25">
      <c r="A128" s="10" t="s">
        <v>1046</v>
      </c>
      <c r="B128" s="10" t="s">
        <v>2628</v>
      </c>
      <c r="C128" s="10" t="s">
        <v>1287</v>
      </c>
      <c r="D128" s="10" t="s">
        <v>1281</v>
      </c>
      <c r="E128" s="10" t="s">
        <v>1289</v>
      </c>
      <c r="F128" s="10" t="s">
        <v>229</v>
      </c>
      <c r="G128" s="10" t="s">
        <v>634</v>
      </c>
      <c r="H128" s="7" t="s">
        <v>2658</v>
      </c>
      <c r="I128" s="5">
        <v>540595.03</v>
      </c>
      <c r="J128" s="5">
        <v>539690.46</v>
      </c>
      <c r="K128" s="5">
        <v>539690.46</v>
      </c>
      <c r="L128" s="5">
        <v>539690.46</v>
      </c>
      <c r="M128" s="5">
        <v>269845.23</v>
      </c>
      <c r="N128" s="3">
        <v>1</v>
      </c>
      <c r="O128" s="3">
        <v>1</v>
      </c>
      <c r="P128" s="10" t="s">
        <v>2613</v>
      </c>
      <c r="Q128" s="227">
        <v>43276</v>
      </c>
      <c r="R128" s="227">
        <v>43276</v>
      </c>
      <c r="S128" s="10"/>
      <c r="T128" s="10" t="s">
        <v>925</v>
      </c>
      <c r="U128" s="227">
        <v>43290</v>
      </c>
      <c r="V128" s="10"/>
      <c r="W128" s="501">
        <v>43362</v>
      </c>
      <c r="X128" s="442"/>
      <c r="Y128" s="453"/>
      <c r="Z128" s="442"/>
      <c r="AA128" s="46"/>
      <c r="AB128" s="46"/>
    </row>
    <row r="129" spans="1:28" s="15" customFormat="1" ht="46.5" customHeight="1" x14ac:dyDescent="0.25">
      <c r="A129" s="10" t="s">
        <v>1046</v>
      </c>
      <c r="B129" s="10" t="s">
        <v>2628</v>
      </c>
      <c r="C129" s="10" t="s">
        <v>1290</v>
      </c>
      <c r="D129" s="10" t="s">
        <v>1281</v>
      </c>
      <c r="E129" s="10" t="s">
        <v>1292</v>
      </c>
      <c r="F129" s="10" t="s">
        <v>229</v>
      </c>
      <c r="G129" s="10" t="s">
        <v>634</v>
      </c>
      <c r="H129" s="7" t="s">
        <v>2658</v>
      </c>
      <c r="I129" s="5">
        <v>540595.03</v>
      </c>
      <c r="J129" s="5">
        <v>539690.46</v>
      </c>
      <c r="K129" s="5">
        <v>539690.46</v>
      </c>
      <c r="L129" s="5">
        <v>539690.46</v>
      </c>
      <c r="M129" s="5">
        <v>269845.23</v>
      </c>
      <c r="N129" s="3">
        <v>1</v>
      </c>
      <c r="O129" s="3">
        <v>1</v>
      </c>
      <c r="P129" s="10" t="s">
        <v>2613</v>
      </c>
      <c r="Q129" s="227">
        <v>43276</v>
      </c>
      <c r="R129" s="227">
        <v>43276</v>
      </c>
      <c r="S129" s="10"/>
      <c r="T129" s="10" t="s">
        <v>925</v>
      </c>
      <c r="U129" s="227">
        <v>43290</v>
      </c>
      <c r="V129" s="10"/>
      <c r="W129" s="501">
        <v>43362</v>
      </c>
      <c r="X129" s="442"/>
      <c r="Y129" s="453"/>
      <c r="Z129" s="442"/>
      <c r="AA129" s="46"/>
      <c r="AB129" s="46"/>
    </row>
    <row r="130" spans="1:28" s="15" customFormat="1" ht="46.5" customHeight="1" x14ac:dyDescent="0.25">
      <c r="A130" s="10" t="s">
        <v>1046</v>
      </c>
      <c r="B130" s="10" t="s">
        <v>2628</v>
      </c>
      <c r="C130" s="10" t="s">
        <v>1293</v>
      </c>
      <c r="D130" s="10" t="s">
        <v>1281</v>
      </c>
      <c r="E130" s="10" t="s">
        <v>1295</v>
      </c>
      <c r="F130" s="10" t="s">
        <v>229</v>
      </c>
      <c r="G130" s="10" t="s">
        <v>634</v>
      </c>
      <c r="H130" s="7" t="s">
        <v>2658</v>
      </c>
      <c r="I130" s="5">
        <v>540595.03</v>
      </c>
      <c r="J130" s="5">
        <v>539690.46</v>
      </c>
      <c r="K130" s="5">
        <v>539690.46</v>
      </c>
      <c r="L130" s="5">
        <v>539690.46</v>
      </c>
      <c r="M130" s="5">
        <v>269845.23</v>
      </c>
      <c r="N130" s="3">
        <v>1</v>
      </c>
      <c r="O130" s="3">
        <v>1</v>
      </c>
      <c r="P130" s="10" t="s">
        <v>2613</v>
      </c>
      <c r="Q130" s="227">
        <v>43276</v>
      </c>
      <c r="R130" s="227">
        <v>43276</v>
      </c>
      <c r="S130" s="10"/>
      <c r="T130" s="10" t="s">
        <v>925</v>
      </c>
      <c r="U130" s="227">
        <v>43290</v>
      </c>
      <c r="V130" s="10"/>
      <c r="W130" s="501">
        <v>43362</v>
      </c>
      <c r="X130" s="442"/>
      <c r="Y130" s="453"/>
      <c r="Z130" s="442"/>
      <c r="AA130" s="46"/>
      <c r="AB130" s="46"/>
    </row>
    <row r="131" spans="1:28" s="15" customFormat="1" ht="46.5" customHeight="1" x14ac:dyDescent="0.25">
      <c r="A131" s="10" t="s">
        <v>1046</v>
      </c>
      <c r="B131" s="10" t="s">
        <v>2628</v>
      </c>
      <c r="C131" s="10" t="s">
        <v>1296</v>
      </c>
      <c r="D131" s="10" t="s">
        <v>1281</v>
      </c>
      <c r="E131" s="10" t="s">
        <v>1124</v>
      </c>
      <c r="F131" s="10" t="s">
        <v>229</v>
      </c>
      <c r="G131" s="10" t="s">
        <v>634</v>
      </c>
      <c r="H131" s="7" t="s">
        <v>2659</v>
      </c>
      <c r="I131" s="5">
        <v>1621785.1</v>
      </c>
      <c r="J131" s="5">
        <v>1618669.45</v>
      </c>
      <c r="K131" s="5">
        <v>1618669.45</v>
      </c>
      <c r="L131" s="5">
        <v>1618669.45</v>
      </c>
      <c r="M131" s="5">
        <v>701423.43</v>
      </c>
      <c r="N131" s="3">
        <v>1</v>
      </c>
      <c r="O131" s="3">
        <v>1</v>
      </c>
      <c r="P131" s="10" t="s">
        <v>2650</v>
      </c>
      <c r="Q131" s="227">
        <v>43276</v>
      </c>
      <c r="R131" s="227">
        <v>43276</v>
      </c>
      <c r="S131" s="10"/>
      <c r="T131" s="10" t="s">
        <v>925</v>
      </c>
      <c r="U131" s="227">
        <v>43290</v>
      </c>
      <c r="V131" s="10"/>
      <c r="W131" s="501">
        <v>43362</v>
      </c>
      <c r="X131" s="442"/>
      <c r="Y131" s="453"/>
      <c r="Z131" s="442"/>
      <c r="AA131" s="46"/>
      <c r="AB131" s="46"/>
    </row>
    <row r="132" spans="1:28" s="15" customFormat="1" ht="46.5" customHeight="1" x14ac:dyDescent="0.25">
      <c r="A132" s="10" t="s">
        <v>1046</v>
      </c>
      <c r="B132" s="10" t="s">
        <v>2628</v>
      </c>
      <c r="C132" s="10" t="s">
        <v>1297</v>
      </c>
      <c r="D132" s="10" t="s">
        <v>1298</v>
      </c>
      <c r="E132" s="10" t="s">
        <v>1300</v>
      </c>
      <c r="F132" s="10" t="s">
        <v>229</v>
      </c>
      <c r="G132" s="10" t="s">
        <v>634</v>
      </c>
      <c r="H132" s="7" t="s">
        <v>2658</v>
      </c>
      <c r="I132" s="5">
        <v>540595.03</v>
      </c>
      <c r="J132" s="5">
        <v>539556.48</v>
      </c>
      <c r="K132" s="5">
        <v>539556.48</v>
      </c>
      <c r="L132" s="5">
        <v>539556.48</v>
      </c>
      <c r="M132" s="5">
        <v>269778.24</v>
      </c>
      <c r="N132" s="3">
        <v>1</v>
      </c>
      <c r="O132" s="3">
        <v>1</v>
      </c>
      <c r="P132" s="10" t="s">
        <v>2650</v>
      </c>
      <c r="Q132" s="227">
        <v>43276</v>
      </c>
      <c r="R132" s="227">
        <v>43276</v>
      </c>
      <c r="S132" s="10"/>
      <c r="T132" s="10" t="s">
        <v>925</v>
      </c>
      <c r="U132" s="227">
        <v>43290</v>
      </c>
      <c r="V132" s="10"/>
      <c r="W132" s="501">
        <v>43362</v>
      </c>
      <c r="X132" s="442"/>
      <c r="Y132" s="453"/>
      <c r="Z132" s="442"/>
      <c r="AA132" s="46"/>
      <c r="AB132" s="46"/>
    </row>
    <row r="133" spans="1:28" s="15" customFormat="1" ht="46.5" customHeight="1" x14ac:dyDescent="0.25">
      <c r="A133" s="10" t="s">
        <v>1046</v>
      </c>
      <c r="B133" s="10" t="s">
        <v>2628</v>
      </c>
      <c r="C133" s="10" t="s">
        <v>1301</v>
      </c>
      <c r="D133" s="10" t="s">
        <v>1302</v>
      </c>
      <c r="E133" s="10" t="s">
        <v>1304</v>
      </c>
      <c r="F133" s="10" t="s">
        <v>229</v>
      </c>
      <c r="G133" s="10" t="s">
        <v>634</v>
      </c>
      <c r="H133" s="7" t="s">
        <v>2658</v>
      </c>
      <c r="I133" s="5">
        <v>540595.03</v>
      </c>
      <c r="J133" s="5">
        <v>539556.48</v>
      </c>
      <c r="K133" s="5">
        <v>539556.48</v>
      </c>
      <c r="L133" s="5">
        <v>539556.48</v>
      </c>
      <c r="M133" s="5">
        <v>269778.24</v>
      </c>
      <c r="N133" s="3">
        <v>1</v>
      </c>
      <c r="O133" s="3">
        <v>1</v>
      </c>
      <c r="P133" s="10" t="s">
        <v>2650</v>
      </c>
      <c r="Q133" s="227">
        <v>43276</v>
      </c>
      <c r="R133" s="227">
        <v>43276</v>
      </c>
      <c r="S133" s="10"/>
      <c r="T133" s="10" t="s">
        <v>925</v>
      </c>
      <c r="U133" s="227">
        <v>43290</v>
      </c>
      <c r="V133" s="10"/>
      <c r="W133" s="501">
        <v>43362</v>
      </c>
      <c r="X133" s="442"/>
      <c r="Y133" s="453"/>
      <c r="Z133" s="442"/>
      <c r="AA133" s="46"/>
      <c r="AB133" s="46"/>
    </row>
    <row r="134" spans="1:28" s="15" customFormat="1" ht="46.5" customHeight="1" x14ac:dyDescent="0.25">
      <c r="A134" s="10" t="s">
        <v>1046</v>
      </c>
      <c r="B134" s="10" t="s">
        <v>2628</v>
      </c>
      <c r="C134" s="10" t="s">
        <v>1305</v>
      </c>
      <c r="D134" s="10" t="s">
        <v>1306</v>
      </c>
      <c r="E134" s="10" t="s">
        <v>1308</v>
      </c>
      <c r="F134" s="10" t="s">
        <v>229</v>
      </c>
      <c r="G134" s="10" t="s">
        <v>634</v>
      </c>
      <c r="H134" s="7" t="s">
        <v>2658</v>
      </c>
      <c r="I134" s="5">
        <v>540595.03</v>
      </c>
      <c r="J134" s="5">
        <v>539556.48</v>
      </c>
      <c r="K134" s="5">
        <v>539556.48</v>
      </c>
      <c r="L134" s="5">
        <v>539556.48</v>
      </c>
      <c r="M134" s="5">
        <v>269778.24</v>
      </c>
      <c r="N134" s="3">
        <v>1</v>
      </c>
      <c r="O134" s="3">
        <v>1</v>
      </c>
      <c r="P134" s="10" t="s">
        <v>2650</v>
      </c>
      <c r="Q134" s="227">
        <v>43276</v>
      </c>
      <c r="R134" s="227">
        <v>43276</v>
      </c>
      <c r="S134" s="10"/>
      <c r="T134" s="10" t="s">
        <v>925</v>
      </c>
      <c r="U134" s="227">
        <v>43290</v>
      </c>
      <c r="V134" s="10"/>
      <c r="W134" s="501">
        <v>43362</v>
      </c>
      <c r="X134" s="442"/>
      <c r="Y134" s="453"/>
      <c r="Z134" s="442"/>
      <c r="AA134" s="46"/>
      <c r="AB134" s="46"/>
    </row>
    <row r="135" spans="1:28" s="15" customFormat="1" ht="46.5" customHeight="1" x14ac:dyDescent="0.25">
      <c r="A135" s="10" t="s">
        <v>1046</v>
      </c>
      <c r="B135" s="10" t="s">
        <v>2628</v>
      </c>
      <c r="C135" s="10" t="s">
        <v>1309</v>
      </c>
      <c r="D135" s="10" t="s">
        <v>1281</v>
      </c>
      <c r="E135" s="10" t="s">
        <v>1308</v>
      </c>
      <c r="F135" s="10" t="s">
        <v>229</v>
      </c>
      <c r="G135" s="10" t="s">
        <v>634</v>
      </c>
      <c r="H135" s="7" t="s">
        <v>2658</v>
      </c>
      <c r="I135" s="5">
        <v>540595.15</v>
      </c>
      <c r="J135" s="5">
        <v>539078.1</v>
      </c>
      <c r="K135" s="5">
        <v>539078.1</v>
      </c>
      <c r="L135" s="5">
        <v>539078.1</v>
      </c>
      <c r="M135" s="5">
        <v>269539.05</v>
      </c>
      <c r="N135" s="3">
        <v>1</v>
      </c>
      <c r="O135" s="3">
        <v>1</v>
      </c>
      <c r="P135" s="10" t="s">
        <v>2655</v>
      </c>
      <c r="Q135" s="227">
        <v>43276</v>
      </c>
      <c r="R135" s="227">
        <v>43276</v>
      </c>
      <c r="S135" s="10"/>
      <c r="T135" s="10" t="s">
        <v>925</v>
      </c>
      <c r="U135" s="227">
        <v>43290</v>
      </c>
      <c r="V135" s="10"/>
      <c r="W135" s="501">
        <v>43362</v>
      </c>
      <c r="X135" s="442"/>
      <c r="Y135" s="453"/>
      <c r="Z135" s="442"/>
      <c r="AA135" s="46"/>
      <c r="AB135" s="46"/>
    </row>
    <row r="136" spans="1:28" s="15" customFormat="1" ht="46.5" customHeight="1" x14ac:dyDescent="0.25">
      <c r="A136" s="10" t="s">
        <v>1046</v>
      </c>
      <c r="B136" s="10" t="s">
        <v>2628</v>
      </c>
      <c r="C136" s="10" t="s">
        <v>1310</v>
      </c>
      <c r="D136" s="10" t="s">
        <v>1311</v>
      </c>
      <c r="E136" s="10" t="s">
        <v>1308</v>
      </c>
      <c r="F136" s="10" t="s">
        <v>229</v>
      </c>
      <c r="G136" s="10" t="s">
        <v>634</v>
      </c>
      <c r="H136" s="7" t="s">
        <v>2658</v>
      </c>
      <c r="I136" s="5">
        <v>540595.15</v>
      </c>
      <c r="J136" s="5">
        <v>539078.1</v>
      </c>
      <c r="K136" s="5">
        <v>539078.1</v>
      </c>
      <c r="L136" s="5">
        <v>539078.1</v>
      </c>
      <c r="M136" s="5">
        <v>269539.05</v>
      </c>
      <c r="N136" s="3">
        <v>1</v>
      </c>
      <c r="O136" s="3">
        <v>1</v>
      </c>
      <c r="P136" s="10" t="s">
        <v>2655</v>
      </c>
      <c r="Q136" s="227">
        <v>43276</v>
      </c>
      <c r="R136" s="227">
        <v>43276</v>
      </c>
      <c r="S136" s="10"/>
      <c r="T136" s="10" t="s">
        <v>925</v>
      </c>
      <c r="U136" s="227">
        <v>43290</v>
      </c>
      <c r="V136" s="10"/>
      <c r="W136" s="501">
        <v>43362</v>
      </c>
      <c r="X136" s="442"/>
      <c r="Y136" s="453"/>
      <c r="Z136" s="442"/>
      <c r="AA136" s="46"/>
      <c r="AB136" s="46"/>
    </row>
    <row r="137" spans="1:28" s="15" customFormat="1" ht="46.5" customHeight="1" x14ac:dyDescent="0.25">
      <c r="A137" s="10" t="s">
        <v>1046</v>
      </c>
      <c r="B137" s="10" t="s">
        <v>2628</v>
      </c>
      <c r="C137" s="10" t="s">
        <v>1312</v>
      </c>
      <c r="D137" s="10" t="s">
        <v>1281</v>
      </c>
      <c r="E137" s="10" t="s">
        <v>1314</v>
      </c>
      <c r="F137" s="10" t="s">
        <v>229</v>
      </c>
      <c r="G137" s="10" t="s">
        <v>634</v>
      </c>
      <c r="H137" s="7" t="s">
        <v>2660</v>
      </c>
      <c r="I137" s="5">
        <v>270297.52</v>
      </c>
      <c r="J137" s="5">
        <v>269539.05</v>
      </c>
      <c r="K137" s="5">
        <v>269539.05</v>
      </c>
      <c r="L137" s="5">
        <v>269539.05</v>
      </c>
      <c r="M137" s="5">
        <v>107815.62</v>
      </c>
      <c r="N137" s="3">
        <v>1</v>
      </c>
      <c r="O137" s="3">
        <v>1</v>
      </c>
      <c r="P137" s="10" t="s">
        <v>2655</v>
      </c>
      <c r="Q137" s="227">
        <v>43276</v>
      </c>
      <c r="R137" s="227">
        <v>43276</v>
      </c>
      <c r="S137" s="10"/>
      <c r="T137" s="10" t="s">
        <v>925</v>
      </c>
      <c r="U137" s="227">
        <v>43290</v>
      </c>
      <c r="V137" s="10"/>
      <c r="W137" s="501">
        <v>43362</v>
      </c>
      <c r="X137" s="442"/>
      <c r="Y137" s="453"/>
      <c r="Z137" s="442"/>
      <c r="AA137" s="46"/>
      <c r="AB137" s="46"/>
    </row>
    <row r="138" spans="1:28" s="15" customFormat="1" ht="46.5" customHeight="1" x14ac:dyDescent="0.25">
      <c r="A138" s="10" t="s">
        <v>1046</v>
      </c>
      <c r="B138" s="10" t="s">
        <v>2628</v>
      </c>
      <c r="C138" s="10" t="s">
        <v>1315</v>
      </c>
      <c r="D138" s="10" t="s">
        <v>1281</v>
      </c>
      <c r="E138" s="10" t="s">
        <v>1317</v>
      </c>
      <c r="F138" s="10" t="s">
        <v>229</v>
      </c>
      <c r="G138" s="10" t="s">
        <v>634</v>
      </c>
      <c r="H138" s="7" t="s">
        <v>2661</v>
      </c>
      <c r="I138" s="5">
        <v>216238.06</v>
      </c>
      <c r="J138" s="5">
        <v>215631.24</v>
      </c>
      <c r="K138" s="5">
        <v>215631.24</v>
      </c>
      <c r="L138" s="5">
        <v>215631.24</v>
      </c>
      <c r="M138" s="5">
        <v>53907.81</v>
      </c>
      <c r="N138" s="3">
        <v>1</v>
      </c>
      <c r="O138" s="3">
        <v>1</v>
      </c>
      <c r="P138" s="10" t="s">
        <v>2655</v>
      </c>
      <c r="Q138" s="227">
        <v>43276</v>
      </c>
      <c r="R138" s="227">
        <v>43276</v>
      </c>
      <c r="S138" s="10"/>
      <c r="T138" s="10" t="s">
        <v>925</v>
      </c>
      <c r="U138" s="227">
        <v>43290</v>
      </c>
      <c r="V138" s="10"/>
      <c r="W138" s="501">
        <v>43362</v>
      </c>
      <c r="X138" s="442"/>
      <c r="Y138" s="453"/>
      <c r="Z138" s="442"/>
      <c r="AA138" s="46"/>
      <c r="AB138" s="46"/>
    </row>
    <row r="139" spans="1:28" s="15" customFormat="1" ht="39" customHeight="1" x14ac:dyDescent="0.25">
      <c r="A139" s="10" t="s">
        <v>1046</v>
      </c>
      <c r="B139" s="10" t="s">
        <v>2628</v>
      </c>
      <c r="C139" s="10" t="s">
        <v>1318</v>
      </c>
      <c r="D139" s="10" t="s">
        <v>1281</v>
      </c>
      <c r="E139" s="10" t="s">
        <v>923</v>
      </c>
      <c r="F139" s="10" t="s">
        <v>229</v>
      </c>
      <c r="G139" s="10" t="s">
        <v>634</v>
      </c>
      <c r="H139" s="7" t="s">
        <v>2661</v>
      </c>
      <c r="I139" s="5">
        <v>216238.06</v>
      </c>
      <c r="J139" s="5">
        <v>215631.24</v>
      </c>
      <c r="K139" s="5">
        <v>215631.24</v>
      </c>
      <c r="L139" s="5">
        <v>215631.24</v>
      </c>
      <c r="M139" s="5">
        <v>53907.81</v>
      </c>
      <c r="N139" s="3">
        <v>1</v>
      </c>
      <c r="O139" s="3">
        <v>1</v>
      </c>
      <c r="P139" s="10" t="s">
        <v>2655</v>
      </c>
      <c r="Q139" s="227">
        <v>43276</v>
      </c>
      <c r="R139" s="227">
        <v>43276</v>
      </c>
      <c r="S139" s="10"/>
      <c r="T139" s="10" t="s">
        <v>925</v>
      </c>
      <c r="U139" s="227">
        <v>43290</v>
      </c>
      <c r="V139" s="10"/>
      <c r="W139" s="501">
        <v>43362</v>
      </c>
      <c r="X139" s="442"/>
      <c r="Y139" s="453"/>
      <c r="Z139" s="442"/>
      <c r="AA139" s="46"/>
      <c r="AB139" s="46"/>
    </row>
    <row r="140" spans="1:28" s="15" customFormat="1" ht="39" customHeight="1" x14ac:dyDescent="0.25">
      <c r="A140" s="10" t="s">
        <v>1046</v>
      </c>
      <c r="B140" s="10" t="s">
        <v>2628</v>
      </c>
      <c r="C140" s="10" t="s">
        <v>1321</v>
      </c>
      <c r="D140" s="10" t="s">
        <v>1322</v>
      </c>
      <c r="E140" s="10" t="s">
        <v>947</v>
      </c>
      <c r="F140" s="10" t="s">
        <v>229</v>
      </c>
      <c r="G140" s="10" t="s">
        <v>634</v>
      </c>
      <c r="H140" s="7" t="s">
        <v>2662</v>
      </c>
      <c r="I140" s="5">
        <v>397505.51</v>
      </c>
      <c r="J140" s="5">
        <v>392828.18</v>
      </c>
      <c r="K140" s="5">
        <v>392828.18</v>
      </c>
      <c r="L140" s="5">
        <v>392828.18</v>
      </c>
      <c r="M140" s="5">
        <v>392828.18</v>
      </c>
      <c r="N140" s="3">
        <v>1</v>
      </c>
      <c r="O140" s="3">
        <v>1</v>
      </c>
      <c r="P140" s="10" t="s">
        <v>2606</v>
      </c>
      <c r="Q140" s="227">
        <v>43356</v>
      </c>
      <c r="R140" s="227">
        <v>43356</v>
      </c>
      <c r="S140" s="10"/>
      <c r="T140" s="10" t="s">
        <v>1323</v>
      </c>
      <c r="U140" s="227">
        <v>43365</v>
      </c>
      <c r="V140" s="10"/>
      <c r="W140" s="501">
        <v>43371</v>
      </c>
      <c r="X140" s="442"/>
      <c r="Y140" s="453"/>
      <c r="Z140" s="442"/>
      <c r="AA140" s="46"/>
      <c r="AB140" s="46"/>
    </row>
    <row r="141" spans="1:28" s="15" customFormat="1" ht="39" customHeight="1" x14ac:dyDescent="0.25">
      <c r="A141" s="10" t="s">
        <v>1161</v>
      </c>
      <c r="B141" s="10" t="s">
        <v>2640</v>
      </c>
      <c r="C141" s="10" t="s">
        <v>1327</v>
      </c>
      <c r="D141" s="10" t="s">
        <v>1328</v>
      </c>
      <c r="E141" s="10" t="s">
        <v>1300</v>
      </c>
      <c r="F141" s="10" t="s">
        <v>229</v>
      </c>
      <c r="G141" s="10" t="s">
        <v>919</v>
      </c>
      <c r="H141" s="7" t="s">
        <v>2663</v>
      </c>
      <c r="I141" s="5">
        <v>2994779.63</v>
      </c>
      <c r="J141" s="5">
        <v>2994779.63</v>
      </c>
      <c r="K141" s="5">
        <v>2994779.63</v>
      </c>
      <c r="L141" s="5">
        <v>2994779.63</v>
      </c>
      <c r="M141" s="5">
        <v>296676.09999999998</v>
      </c>
      <c r="N141" s="3">
        <v>1</v>
      </c>
      <c r="O141" s="3">
        <v>1</v>
      </c>
      <c r="P141" s="10" t="s">
        <v>2664</v>
      </c>
      <c r="Q141" s="227">
        <v>43108</v>
      </c>
      <c r="R141" s="227">
        <v>43108</v>
      </c>
      <c r="S141" s="10"/>
      <c r="T141" s="10" t="s">
        <v>971</v>
      </c>
      <c r="U141" s="227">
        <v>43152</v>
      </c>
      <c r="V141" s="10"/>
      <c r="W141" s="501">
        <v>43343</v>
      </c>
      <c r="X141" s="442"/>
      <c r="Y141" s="453"/>
      <c r="Z141" s="442"/>
      <c r="AA141" s="46"/>
      <c r="AB141" s="46"/>
    </row>
    <row r="142" spans="1:28" s="15" customFormat="1" ht="39" customHeight="1" x14ac:dyDescent="0.25">
      <c r="A142" s="10" t="s">
        <v>1161</v>
      </c>
      <c r="B142" s="10" t="s">
        <v>2640</v>
      </c>
      <c r="C142" s="10" t="s">
        <v>1329</v>
      </c>
      <c r="D142" s="10" t="s">
        <v>1330</v>
      </c>
      <c r="E142" s="10" t="s">
        <v>1332</v>
      </c>
      <c r="F142" s="10" t="s">
        <v>229</v>
      </c>
      <c r="G142" s="10" t="s">
        <v>919</v>
      </c>
      <c r="H142" s="7" t="s">
        <v>2665</v>
      </c>
      <c r="I142" s="5">
        <v>2994799.64</v>
      </c>
      <c r="J142" s="5">
        <v>2994799.64</v>
      </c>
      <c r="K142" s="5">
        <v>2994799.64</v>
      </c>
      <c r="L142" s="5">
        <v>2994799.64</v>
      </c>
      <c r="M142" s="5">
        <v>86344.15</v>
      </c>
      <c r="N142" s="3">
        <v>1</v>
      </c>
      <c r="O142" s="3">
        <v>1</v>
      </c>
      <c r="P142" s="10" t="s">
        <v>2666</v>
      </c>
      <c r="Q142" s="227">
        <v>43108</v>
      </c>
      <c r="R142" s="227">
        <v>43108</v>
      </c>
      <c r="S142" s="10"/>
      <c r="T142" s="10" t="s">
        <v>971</v>
      </c>
      <c r="U142" s="227">
        <v>43122</v>
      </c>
      <c r="V142" s="10"/>
      <c r="W142" s="501">
        <v>43250</v>
      </c>
      <c r="X142" s="442"/>
      <c r="Y142" s="453"/>
      <c r="Z142" s="442"/>
      <c r="AA142" s="46"/>
      <c r="AB142" s="46"/>
    </row>
    <row r="143" spans="1:28" s="15" customFormat="1" ht="57.75" customHeight="1" x14ac:dyDescent="0.25">
      <c r="A143" s="10" t="s">
        <v>1161</v>
      </c>
      <c r="B143" s="10" t="s">
        <v>2640</v>
      </c>
      <c r="C143" s="10" t="s">
        <v>1329</v>
      </c>
      <c r="D143" s="10" t="s">
        <v>1330</v>
      </c>
      <c r="E143" s="10" t="s">
        <v>1332</v>
      </c>
      <c r="F143" s="10" t="s">
        <v>229</v>
      </c>
      <c r="G143" s="10" t="s">
        <v>919</v>
      </c>
      <c r="H143" s="7" t="s">
        <v>2665</v>
      </c>
      <c r="I143" s="5">
        <v>2994799.64</v>
      </c>
      <c r="J143" s="5">
        <v>2994799.64</v>
      </c>
      <c r="K143" s="5">
        <v>2994799.64</v>
      </c>
      <c r="L143" s="5">
        <v>2994799.64</v>
      </c>
      <c r="M143" s="5">
        <v>86344.16</v>
      </c>
      <c r="N143" s="3">
        <v>1</v>
      </c>
      <c r="O143" s="3">
        <v>1</v>
      </c>
      <c r="P143" s="10" t="s">
        <v>2666</v>
      </c>
      <c r="Q143" s="227">
        <v>43108</v>
      </c>
      <c r="R143" s="227">
        <v>43108</v>
      </c>
      <c r="S143" s="10"/>
      <c r="T143" s="10" t="s">
        <v>971</v>
      </c>
      <c r="U143" s="227">
        <v>43122</v>
      </c>
      <c r="V143" s="10"/>
      <c r="W143" s="501">
        <v>43250</v>
      </c>
      <c r="X143" s="442"/>
      <c r="Y143" s="453"/>
      <c r="Z143" s="442"/>
      <c r="AA143" s="46"/>
      <c r="AB143" s="46"/>
    </row>
    <row r="144" spans="1:28" s="15" customFormat="1" ht="57.75" customHeight="1" x14ac:dyDescent="0.25">
      <c r="A144" s="10" t="s">
        <v>1161</v>
      </c>
      <c r="B144" s="10" t="s">
        <v>2640</v>
      </c>
      <c r="C144" s="10" t="s">
        <v>1333</v>
      </c>
      <c r="D144" s="10" t="s">
        <v>1334</v>
      </c>
      <c r="E144" s="10" t="s">
        <v>1208</v>
      </c>
      <c r="F144" s="10" t="s">
        <v>229</v>
      </c>
      <c r="G144" s="10" t="s">
        <v>919</v>
      </c>
      <c r="H144" s="7" t="s">
        <v>2667</v>
      </c>
      <c r="I144" s="5">
        <v>2493708.4700000002</v>
      </c>
      <c r="J144" s="5">
        <v>2493565.83</v>
      </c>
      <c r="K144" s="5">
        <v>2493708.4700000002</v>
      </c>
      <c r="L144" s="5">
        <v>2493565.83</v>
      </c>
      <c r="M144" s="5">
        <v>1032693.75</v>
      </c>
      <c r="N144" s="3">
        <v>1</v>
      </c>
      <c r="O144" s="3">
        <v>1</v>
      </c>
      <c r="P144" s="10" t="s">
        <v>2619</v>
      </c>
      <c r="Q144" s="227">
        <v>43108</v>
      </c>
      <c r="R144" s="227">
        <v>43108</v>
      </c>
      <c r="S144" s="10"/>
      <c r="T144" s="10" t="s">
        <v>971</v>
      </c>
      <c r="U144" s="227">
        <v>43152</v>
      </c>
      <c r="V144" s="10"/>
      <c r="W144" s="501">
        <v>43203</v>
      </c>
      <c r="X144" s="442"/>
      <c r="Y144" s="453"/>
      <c r="Z144" s="442"/>
      <c r="AA144" s="46"/>
      <c r="AB144" s="46"/>
    </row>
    <row r="145" spans="1:28" s="15" customFormat="1" ht="57.75" customHeight="1" x14ac:dyDescent="0.25">
      <c r="A145" s="10" t="s">
        <v>1161</v>
      </c>
      <c r="B145" s="10" t="s">
        <v>2640</v>
      </c>
      <c r="C145" s="10" t="s">
        <v>1335</v>
      </c>
      <c r="D145" s="10" t="s">
        <v>1336</v>
      </c>
      <c r="E145" s="10" t="s">
        <v>1338</v>
      </c>
      <c r="F145" s="10" t="s">
        <v>229</v>
      </c>
      <c r="G145" s="10" t="s">
        <v>919</v>
      </c>
      <c r="H145" s="7" t="s">
        <v>2668</v>
      </c>
      <c r="I145" s="5">
        <v>4462852.71</v>
      </c>
      <c r="J145" s="5">
        <v>4462766.66</v>
      </c>
      <c r="K145" s="5">
        <v>4462852.71</v>
      </c>
      <c r="L145" s="5">
        <v>4462766.66</v>
      </c>
      <c r="M145" s="5">
        <v>2626173</v>
      </c>
      <c r="N145" s="3">
        <v>1</v>
      </c>
      <c r="O145" s="3">
        <v>1</v>
      </c>
      <c r="P145" s="10" t="s">
        <v>2669</v>
      </c>
      <c r="Q145" s="227">
        <v>43108</v>
      </c>
      <c r="R145" s="227">
        <v>43108</v>
      </c>
      <c r="S145" s="10"/>
      <c r="T145" s="10" t="s">
        <v>971</v>
      </c>
      <c r="U145" s="227">
        <v>43152</v>
      </c>
      <c r="V145" s="10"/>
      <c r="W145" s="501">
        <v>43199</v>
      </c>
      <c r="X145" s="442"/>
      <c r="Y145" s="453"/>
      <c r="Z145" s="442"/>
      <c r="AA145" s="46"/>
      <c r="AB145" s="46"/>
    </row>
    <row r="146" spans="1:28" s="15" customFormat="1" ht="57.75" customHeight="1" x14ac:dyDescent="0.25">
      <c r="A146" s="10" t="s">
        <v>1161</v>
      </c>
      <c r="B146" s="10" t="s">
        <v>2640</v>
      </c>
      <c r="C146" s="10" t="s">
        <v>1339</v>
      </c>
      <c r="D146" s="10" t="s">
        <v>1340</v>
      </c>
      <c r="E146" s="10" t="s">
        <v>1342</v>
      </c>
      <c r="F146" s="10" t="s">
        <v>229</v>
      </c>
      <c r="G146" s="10" t="s">
        <v>919</v>
      </c>
      <c r="H146" s="7" t="s">
        <v>2344</v>
      </c>
      <c r="I146" s="5">
        <v>3500438.75</v>
      </c>
      <c r="J146" s="5">
        <v>3500438.74</v>
      </c>
      <c r="K146" s="5">
        <v>3500438.75</v>
      </c>
      <c r="L146" s="5">
        <v>3500438.74</v>
      </c>
      <c r="M146" s="5">
        <v>1024010.32</v>
      </c>
      <c r="N146" s="3">
        <v>1</v>
      </c>
      <c r="O146" s="3">
        <v>1</v>
      </c>
      <c r="P146" s="10" t="s">
        <v>2670</v>
      </c>
      <c r="Q146" s="227">
        <v>43108</v>
      </c>
      <c r="R146" s="227">
        <v>43108</v>
      </c>
      <c r="S146" s="10"/>
      <c r="T146" s="10" t="s">
        <v>971</v>
      </c>
      <c r="U146" s="227">
        <v>43152</v>
      </c>
      <c r="V146" s="10"/>
      <c r="W146" s="501">
        <v>43199</v>
      </c>
      <c r="X146" s="442"/>
      <c r="Y146" s="453"/>
      <c r="Z146" s="442"/>
      <c r="AA146" s="46"/>
      <c r="AB146" s="46"/>
    </row>
    <row r="147" spans="1:28" s="15" customFormat="1" ht="49.5" customHeight="1" x14ac:dyDescent="0.25">
      <c r="A147" s="10" t="s">
        <v>1161</v>
      </c>
      <c r="B147" s="10" t="s">
        <v>2640</v>
      </c>
      <c r="C147" s="10" t="s">
        <v>1343</v>
      </c>
      <c r="D147" s="10" t="s">
        <v>1344</v>
      </c>
      <c r="E147" s="10" t="s">
        <v>1211</v>
      </c>
      <c r="F147" s="10" t="s">
        <v>229</v>
      </c>
      <c r="G147" s="10" t="s">
        <v>919</v>
      </c>
      <c r="H147" s="7" t="s">
        <v>2344</v>
      </c>
      <c r="I147" s="5">
        <v>3770016.91</v>
      </c>
      <c r="J147" s="5">
        <v>3769898.86</v>
      </c>
      <c r="K147" s="5">
        <v>3770016.91</v>
      </c>
      <c r="L147" s="5">
        <v>3769898.86</v>
      </c>
      <c r="M147" s="5">
        <v>2296755.6</v>
      </c>
      <c r="N147" s="3">
        <v>1</v>
      </c>
      <c r="O147" s="3">
        <v>1</v>
      </c>
      <c r="P147" s="10" t="s">
        <v>2671</v>
      </c>
      <c r="Q147" s="227">
        <v>43108</v>
      </c>
      <c r="R147" s="227">
        <v>43108</v>
      </c>
      <c r="S147" s="10"/>
      <c r="T147" s="10" t="s">
        <v>971</v>
      </c>
      <c r="U147" s="227">
        <v>43152</v>
      </c>
      <c r="V147" s="10"/>
      <c r="W147" s="501">
        <v>43251</v>
      </c>
      <c r="X147" s="442"/>
      <c r="Y147" s="453"/>
      <c r="Z147" s="442"/>
      <c r="AA147" s="46"/>
      <c r="AB147" s="46"/>
    </row>
    <row r="148" spans="1:28" s="15" customFormat="1" ht="49.5" customHeight="1" x14ac:dyDescent="0.25">
      <c r="A148" s="10" t="s">
        <v>1161</v>
      </c>
      <c r="B148" s="10" t="s">
        <v>2640</v>
      </c>
      <c r="C148" s="10" t="s">
        <v>1345</v>
      </c>
      <c r="D148" s="10" t="s">
        <v>1346</v>
      </c>
      <c r="E148" s="10" t="s">
        <v>1348</v>
      </c>
      <c r="F148" s="10" t="s">
        <v>229</v>
      </c>
      <c r="G148" s="10" t="s">
        <v>919</v>
      </c>
      <c r="H148" s="7" t="s">
        <v>2672</v>
      </c>
      <c r="I148" s="5">
        <v>2400842.63</v>
      </c>
      <c r="J148" s="5">
        <v>2400361.16</v>
      </c>
      <c r="K148" s="5">
        <v>2400842.63</v>
      </c>
      <c r="L148" s="5">
        <v>2400361.16</v>
      </c>
      <c r="M148" s="5">
        <v>1467506.62</v>
      </c>
      <c r="N148" s="3">
        <v>1</v>
      </c>
      <c r="O148" s="3">
        <v>1</v>
      </c>
      <c r="P148" s="10" t="s">
        <v>2673</v>
      </c>
      <c r="Q148" s="227">
        <v>43108</v>
      </c>
      <c r="R148" s="227">
        <v>43108</v>
      </c>
      <c r="S148" s="10"/>
      <c r="T148" s="10" t="s">
        <v>1349</v>
      </c>
      <c r="U148" s="227">
        <v>43152</v>
      </c>
      <c r="V148" s="10"/>
      <c r="W148" s="501">
        <v>43207</v>
      </c>
      <c r="X148" s="442"/>
      <c r="Y148" s="453"/>
      <c r="Z148" s="442"/>
      <c r="AA148" s="46"/>
      <c r="AB148" s="46"/>
    </row>
    <row r="149" spans="1:28" s="15" customFormat="1" ht="49.5" customHeight="1" x14ac:dyDescent="0.25">
      <c r="A149" s="10" t="s">
        <v>1161</v>
      </c>
      <c r="B149" s="10" t="s">
        <v>2640</v>
      </c>
      <c r="C149" s="10" t="s">
        <v>1350</v>
      </c>
      <c r="D149" s="10" t="s">
        <v>1351</v>
      </c>
      <c r="E149" s="10" t="s">
        <v>1353</v>
      </c>
      <c r="F149" s="10" t="s">
        <v>153</v>
      </c>
      <c r="G149" s="10" t="s">
        <v>634</v>
      </c>
      <c r="H149" s="7" t="s">
        <v>2333</v>
      </c>
      <c r="I149" s="5">
        <v>3000000</v>
      </c>
      <c r="J149" s="5">
        <v>2992860.7</v>
      </c>
      <c r="K149" s="5">
        <v>2993204.56</v>
      </c>
      <c r="L149" s="5">
        <v>2992860.7</v>
      </c>
      <c r="M149" s="5">
        <v>1839694.67</v>
      </c>
      <c r="N149" s="3">
        <v>1</v>
      </c>
      <c r="O149" s="3">
        <v>1</v>
      </c>
      <c r="P149" s="10" t="s">
        <v>2611</v>
      </c>
      <c r="Q149" s="227">
        <v>43185</v>
      </c>
      <c r="R149" s="227">
        <v>43185</v>
      </c>
      <c r="S149" s="10"/>
      <c r="T149" s="10" t="s">
        <v>1354</v>
      </c>
      <c r="U149" s="227">
        <v>43204</v>
      </c>
      <c r="V149" s="10"/>
      <c r="W149" s="501">
        <v>43220</v>
      </c>
      <c r="X149" s="442"/>
      <c r="Y149" s="453"/>
      <c r="Z149" s="442"/>
      <c r="AA149" s="46"/>
      <c r="AB149" s="46"/>
    </row>
    <row r="150" spans="1:28" s="15" customFormat="1" ht="49.5" customHeight="1" x14ac:dyDescent="0.25">
      <c r="A150" s="10" t="s">
        <v>1161</v>
      </c>
      <c r="B150" s="10" t="s">
        <v>2640</v>
      </c>
      <c r="C150" s="10" t="s">
        <v>1355</v>
      </c>
      <c r="D150" s="10" t="s">
        <v>1356</v>
      </c>
      <c r="E150" s="10" t="s">
        <v>1358</v>
      </c>
      <c r="F150" s="10" t="s">
        <v>153</v>
      </c>
      <c r="G150" s="10" t="s">
        <v>634</v>
      </c>
      <c r="H150" s="7" t="s">
        <v>2335</v>
      </c>
      <c r="I150" s="5">
        <v>3100000</v>
      </c>
      <c r="J150" s="5">
        <v>3093727.89</v>
      </c>
      <c r="K150" s="5">
        <v>3093963.76</v>
      </c>
      <c r="L150" s="5">
        <v>3093727.89</v>
      </c>
      <c r="M150" s="5">
        <v>3093727.89</v>
      </c>
      <c r="N150" s="3">
        <v>1</v>
      </c>
      <c r="O150" s="3">
        <v>1</v>
      </c>
      <c r="P150" s="10" t="s">
        <v>2674</v>
      </c>
      <c r="Q150" s="227">
        <v>43202</v>
      </c>
      <c r="R150" s="227">
        <v>43202</v>
      </c>
      <c r="S150" s="10"/>
      <c r="T150" s="10" t="s">
        <v>659</v>
      </c>
      <c r="U150" s="227">
        <v>43220</v>
      </c>
      <c r="V150" s="10"/>
      <c r="W150" s="501">
        <v>43252</v>
      </c>
      <c r="X150" s="442"/>
      <c r="Y150" s="453"/>
      <c r="Z150" s="442"/>
      <c r="AA150" s="46"/>
      <c r="AB150" s="46"/>
    </row>
    <row r="151" spans="1:28" s="15" customFormat="1" ht="33" customHeight="1" x14ac:dyDescent="0.25">
      <c r="A151" s="10" t="s">
        <v>1161</v>
      </c>
      <c r="B151" s="10" t="s">
        <v>2640</v>
      </c>
      <c r="C151" s="10" t="s">
        <v>1359</v>
      </c>
      <c r="D151" s="10" t="s">
        <v>1360</v>
      </c>
      <c r="E151" s="10" t="s">
        <v>1362</v>
      </c>
      <c r="F151" s="10" t="s">
        <v>229</v>
      </c>
      <c r="G151" s="10" t="s">
        <v>634</v>
      </c>
      <c r="H151" s="7" t="s">
        <v>2344</v>
      </c>
      <c r="I151" s="5">
        <v>3497382.03</v>
      </c>
      <c r="J151" s="5">
        <v>3436018.27</v>
      </c>
      <c r="K151" s="5">
        <v>3488822.66</v>
      </c>
      <c r="L151" s="5">
        <v>3436018.27</v>
      </c>
      <c r="M151" s="5">
        <v>2486972.4900000002</v>
      </c>
      <c r="N151" s="3">
        <v>1</v>
      </c>
      <c r="O151" s="3">
        <v>1</v>
      </c>
      <c r="P151" s="10" t="s">
        <v>2625</v>
      </c>
      <c r="Q151" s="227">
        <v>43237</v>
      </c>
      <c r="R151" s="227">
        <v>43237</v>
      </c>
      <c r="S151" s="10"/>
      <c r="T151" s="10" t="s">
        <v>810</v>
      </c>
      <c r="U151" s="227">
        <v>43281</v>
      </c>
      <c r="V151" s="10"/>
      <c r="W151" s="501">
        <v>43305</v>
      </c>
      <c r="X151" s="442"/>
      <c r="Y151" s="453"/>
      <c r="Z151" s="442"/>
      <c r="AA151" s="46"/>
      <c r="AB151" s="46"/>
    </row>
    <row r="152" spans="1:28" s="15" customFormat="1" ht="33" customHeight="1" x14ac:dyDescent="0.25">
      <c r="A152" s="10" t="s">
        <v>1161</v>
      </c>
      <c r="B152" s="10" t="s">
        <v>2640</v>
      </c>
      <c r="C152" s="10" t="s">
        <v>1359</v>
      </c>
      <c r="D152" s="10" t="s">
        <v>1360</v>
      </c>
      <c r="E152" s="10" t="s">
        <v>1362</v>
      </c>
      <c r="F152" s="10" t="s">
        <v>229</v>
      </c>
      <c r="G152" s="10" t="s">
        <v>634</v>
      </c>
      <c r="H152" s="7" t="s">
        <v>2344</v>
      </c>
      <c r="I152" s="5">
        <v>3497382.03</v>
      </c>
      <c r="J152" s="5">
        <v>3436018.27</v>
      </c>
      <c r="K152" s="5">
        <v>3488822.66</v>
      </c>
      <c r="L152" s="5">
        <v>3436018.27</v>
      </c>
      <c r="M152" s="5">
        <v>2434168.1</v>
      </c>
      <c r="N152" s="3">
        <v>1</v>
      </c>
      <c r="O152" s="3">
        <v>1</v>
      </c>
      <c r="P152" s="10" t="s">
        <v>2625</v>
      </c>
      <c r="Q152" s="227">
        <v>43237</v>
      </c>
      <c r="R152" s="227">
        <v>43237</v>
      </c>
      <c r="S152" s="10"/>
      <c r="T152" s="10" t="s">
        <v>810</v>
      </c>
      <c r="U152" s="227">
        <v>43281</v>
      </c>
      <c r="V152" s="10"/>
      <c r="W152" s="501">
        <v>43356</v>
      </c>
      <c r="X152" s="442"/>
      <c r="Y152" s="453"/>
      <c r="Z152" s="442"/>
      <c r="AA152" s="46"/>
      <c r="AB152" s="46"/>
    </row>
    <row r="153" spans="1:28" s="15" customFormat="1" ht="33" customHeight="1" x14ac:dyDescent="0.25">
      <c r="A153" s="10" t="s">
        <v>1161</v>
      </c>
      <c r="B153" s="10" t="s">
        <v>2640</v>
      </c>
      <c r="C153" s="10" t="s">
        <v>1363</v>
      </c>
      <c r="D153" s="10" t="s">
        <v>1364</v>
      </c>
      <c r="E153" s="10" t="s">
        <v>1366</v>
      </c>
      <c r="F153" s="10" t="s">
        <v>229</v>
      </c>
      <c r="G153" s="10" t="s">
        <v>634</v>
      </c>
      <c r="H153" s="7" t="s">
        <v>2344</v>
      </c>
      <c r="I153" s="5">
        <v>2926479.35</v>
      </c>
      <c r="J153" s="5">
        <v>2919496.67</v>
      </c>
      <c r="K153" s="5">
        <v>2919496.67</v>
      </c>
      <c r="L153" s="5">
        <v>2919496.67</v>
      </c>
      <c r="M153" s="5">
        <v>2919496.67</v>
      </c>
      <c r="N153" s="3">
        <v>1</v>
      </c>
      <c r="O153" s="3">
        <v>1</v>
      </c>
      <c r="P153" s="10" t="s">
        <v>2675</v>
      </c>
      <c r="Q153" s="227">
        <v>43234</v>
      </c>
      <c r="R153" s="227">
        <v>43234</v>
      </c>
      <c r="S153" s="10"/>
      <c r="T153" s="10" t="s">
        <v>806</v>
      </c>
      <c r="U153" s="227">
        <v>43251</v>
      </c>
      <c r="V153" s="10"/>
      <c r="W153" s="501">
        <v>43329</v>
      </c>
      <c r="X153" s="442"/>
      <c r="Y153" s="453"/>
      <c r="Z153" s="442"/>
      <c r="AA153" s="46"/>
      <c r="AB153" s="46"/>
    </row>
    <row r="154" spans="1:28" s="15" customFormat="1" ht="33" customHeight="1" x14ac:dyDescent="0.25">
      <c r="A154" s="10" t="s">
        <v>1161</v>
      </c>
      <c r="B154" s="10" t="s">
        <v>2640</v>
      </c>
      <c r="C154" s="10" t="s">
        <v>1367</v>
      </c>
      <c r="D154" s="10" t="s">
        <v>1368</v>
      </c>
      <c r="E154" s="10" t="s">
        <v>1370</v>
      </c>
      <c r="F154" s="10" t="s">
        <v>229</v>
      </c>
      <c r="G154" s="10" t="s">
        <v>634</v>
      </c>
      <c r="H154" s="7" t="s">
        <v>2676</v>
      </c>
      <c r="I154" s="5">
        <v>2833567.87</v>
      </c>
      <c r="J154" s="5">
        <v>2826171.03</v>
      </c>
      <c r="K154" s="5">
        <v>2826190.08</v>
      </c>
      <c r="L154" s="5">
        <v>2826171.03</v>
      </c>
      <c r="M154" s="5">
        <v>0</v>
      </c>
      <c r="N154" s="3">
        <v>1</v>
      </c>
      <c r="O154" s="3">
        <v>1</v>
      </c>
      <c r="P154" s="10" t="s">
        <v>2677</v>
      </c>
      <c r="Q154" s="227">
        <v>43234</v>
      </c>
      <c r="R154" s="227">
        <v>43234</v>
      </c>
      <c r="S154" s="10"/>
      <c r="T154" s="10" t="s">
        <v>806</v>
      </c>
      <c r="U154" s="227">
        <v>43251</v>
      </c>
      <c r="V154" s="10"/>
      <c r="W154" s="453"/>
      <c r="X154" s="442"/>
      <c r="Y154" s="453"/>
      <c r="Z154" s="442"/>
      <c r="AA154" s="46"/>
      <c r="AB154" s="46"/>
    </row>
    <row r="155" spans="1:28" s="15" customFormat="1" ht="33" customHeight="1" x14ac:dyDescent="0.25">
      <c r="A155" s="10" t="s">
        <v>1161</v>
      </c>
      <c r="B155" s="10" t="s">
        <v>2640</v>
      </c>
      <c r="C155" s="10" t="s">
        <v>1371</v>
      </c>
      <c r="D155" s="10" t="s">
        <v>1372</v>
      </c>
      <c r="E155" s="10" t="s">
        <v>1374</v>
      </c>
      <c r="F155" s="10" t="s">
        <v>229</v>
      </c>
      <c r="G155" s="10" t="s">
        <v>634</v>
      </c>
      <c r="H155" s="7" t="s">
        <v>2668</v>
      </c>
      <c r="I155" s="5">
        <v>3515737.74</v>
      </c>
      <c r="J155" s="5">
        <v>3508881.93</v>
      </c>
      <c r="K155" s="5">
        <v>3509223.53</v>
      </c>
      <c r="L155" s="5">
        <v>3508881.93</v>
      </c>
      <c r="M155" s="5">
        <v>2149249.21</v>
      </c>
      <c r="N155" s="3">
        <v>1</v>
      </c>
      <c r="O155" s="3">
        <v>1</v>
      </c>
      <c r="P155" s="10" t="s">
        <v>2678</v>
      </c>
      <c r="Q155" s="227">
        <v>43237</v>
      </c>
      <c r="R155" s="227">
        <v>43237</v>
      </c>
      <c r="S155" s="10"/>
      <c r="T155" s="10" t="s">
        <v>810</v>
      </c>
      <c r="U155" s="227">
        <v>43281</v>
      </c>
      <c r="V155" s="10"/>
      <c r="W155" s="501">
        <v>43301</v>
      </c>
      <c r="X155" s="442"/>
      <c r="Y155" s="453"/>
      <c r="Z155" s="442"/>
      <c r="AA155" s="46"/>
      <c r="AB155" s="46"/>
    </row>
    <row r="156" spans="1:28" s="15" customFormat="1" ht="66" customHeight="1" x14ac:dyDescent="0.25">
      <c r="A156" s="10" t="s">
        <v>1161</v>
      </c>
      <c r="B156" s="10" t="s">
        <v>2640</v>
      </c>
      <c r="C156" s="10" t="s">
        <v>1375</v>
      </c>
      <c r="D156" s="10" t="s">
        <v>1376</v>
      </c>
      <c r="E156" s="10" t="s">
        <v>1378</v>
      </c>
      <c r="F156" s="10" t="s">
        <v>153</v>
      </c>
      <c r="G156" s="10" t="s">
        <v>634</v>
      </c>
      <c r="H156" s="7" t="s">
        <v>2337</v>
      </c>
      <c r="I156" s="5">
        <v>1608814.73</v>
      </c>
      <c r="J156" s="5">
        <v>1601975.36</v>
      </c>
      <c r="K156" s="5">
        <v>1601975.36</v>
      </c>
      <c r="L156" s="5">
        <v>1601975.36</v>
      </c>
      <c r="M156" s="5">
        <v>1100350.8500000001</v>
      </c>
      <c r="N156" s="3">
        <v>1</v>
      </c>
      <c r="O156" s="3">
        <v>1</v>
      </c>
      <c r="P156" s="10" t="s">
        <v>2619</v>
      </c>
      <c r="Q156" s="227">
        <v>43241</v>
      </c>
      <c r="R156" s="227">
        <v>43241</v>
      </c>
      <c r="S156" s="10"/>
      <c r="T156" s="10" t="s">
        <v>1181</v>
      </c>
      <c r="U156" s="227">
        <v>43270</v>
      </c>
      <c r="V156" s="10"/>
      <c r="W156" s="501">
        <v>43343</v>
      </c>
      <c r="X156" s="442"/>
      <c r="Y156" s="453"/>
      <c r="Z156" s="442"/>
      <c r="AA156" s="46"/>
      <c r="AB156" s="46"/>
    </row>
    <row r="157" spans="1:28" s="15" customFormat="1" ht="66" customHeight="1" x14ac:dyDescent="0.25">
      <c r="A157" s="10" t="s">
        <v>1161</v>
      </c>
      <c r="B157" s="10" t="s">
        <v>2640</v>
      </c>
      <c r="C157" s="10" t="s">
        <v>1379</v>
      </c>
      <c r="D157" s="10" t="s">
        <v>1380</v>
      </c>
      <c r="E157" s="10" t="s">
        <v>1382</v>
      </c>
      <c r="F157" s="10" t="s">
        <v>153</v>
      </c>
      <c r="G157" s="10" t="s">
        <v>634</v>
      </c>
      <c r="H157" s="7" t="s">
        <v>2329</v>
      </c>
      <c r="I157" s="5">
        <v>869803.99</v>
      </c>
      <c r="J157" s="5">
        <v>863774.96</v>
      </c>
      <c r="K157" s="5">
        <v>863774.96</v>
      </c>
      <c r="L157" s="5">
        <v>863774.96</v>
      </c>
      <c r="M157" s="5">
        <v>682989.89</v>
      </c>
      <c r="N157" s="3">
        <v>1</v>
      </c>
      <c r="O157" s="3">
        <v>1</v>
      </c>
      <c r="P157" s="10" t="s">
        <v>2620</v>
      </c>
      <c r="Q157" s="227">
        <v>43241</v>
      </c>
      <c r="R157" s="227">
        <v>43241</v>
      </c>
      <c r="S157" s="10"/>
      <c r="T157" s="10" t="s">
        <v>1181</v>
      </c>
      <c r="U157" s="227">
        <v>43270</v>
      </c>
      <c r="V157" s="10"/>
      <c r="W157" s="501">
        <v>43334</v>
      </c>
      <c r="X157" s="442"/>
      <c r="Y157" s="453"/>
      <c r="Z157" s="442"/>
      <c r="AA157" s="46"/>
      <c r="AB157" s="46"/>
    </row>
    <row r="158" spans="1:28" s="15" customFormat="1" ht="66" customHeight="1" x14ac:dyDescent="0.25">
      <c r="A158" s="10" t="s">
        <v>1161</v>
      </c>
      <c r="B158" s="10" t="s">
        <v>2640</v>
      </c>
      <c r="C158" s="10" t="s">
        <v>1383</v>
      </c>
      <c r="D158" s="10" t="s">
        <v>1384</v>
      </c>
      <c r="E158" s="10" t="s">
        <v>1386</v>
      </c>
      <c r="F158" s="10" t="s">
        <v>153</v>
      </c>
      <c r="G158" s="10" t="s">
        <v>634</v>
      </c>
      <c r="H158" s="7" t="s">
        <v>2340</v>
      </c>
      <c r="I158" s="5">
        <v>1727087.19</v>
      </c>
      <c r="J158" s="5">
        <v>1719559.31</v>
      </c>
      <c r="K158" s="5">
        <v>1719559.32</v>
      </c>
      <c r="L158" s="5">
        <v>1719559.31</v>
      </c>
      <c r="M158" s="5">
        <v>1084830.1399999999</v>
      </c>
      <c r="N158" s="3">
        <v>1</v>
      </c>
      <c r="O158" s="3">
        <v>1</v>
      </c>
      <c r="P158" s="10" t="s">
        <v>2669</v>
      </c>
      <c r="Q158" s="227">
        <v>43241</v>
      </c>
      <c r="R158" s="227">
        <v>43241</v>
      </c>
      <c r="S158" s="10"/>
      <c r="T158" s="10" t="s">
        <v>1181</v>
      </c>
      <c r="U158" s="227">
        <v>43270</v>
      </c>
      <c r="V158" s="10"/>
      <c r="W158" s="501">
        <v>43329</v>
      </c>
      <c r="X158" s="442"/>
      <c r="Y158" s="453"/>
      <c r="Z158" s="442"/>
      <c r="AA158" s="46"/>
      <c r="AB158" s="46"/>
    </row>
    <row r="159" spans="1:28" s="15" customFormat="1" ht="66" customHeight="1" x14ac:dyDescent="0.25">
      <c r="A159" s="10" t="s">
        <v>1161</v>
      </c>
      <c r="B159" s="10" t="s">
        <v>2640</v>
      </c>
      <c r="C159" s="10" t="s">
        <v>1387</v>
      </c>
      <c r="D159" s="10" t="s">
        <v>1384</v>
      </c>
      <c r="E159" s="10" t="s">
        <v>1389</v>
      </c>
      <c r="F159" s="10" t="s">
        <v>153</v>
      </c>
      <c r="G159" s="10" t="s">
        <v>634</v>
      </c>
      <c r="H159" s="7" t="s">
        <v>2342</v>
      </c>
      <c r="I159" s="5">
        <v>2543378.98</v>
      </c>
      <c r="J159" s="5">
        <v>2536684.13</v>
      </c>
      <c r="K159" s="5">
        <v>2536954.9900000002</v>
      </c>
      <c r="L159" s="5">
        <v>2536684.13</v>
      </c>
      <c r="M159" s="5">
        <v>691345.76</v>
      </c>
      <c r="N159" s="3">
        <v>1</v>
      </c>
      <c r="O159" s="3">
        <v>1</v>
      </c>
      <c r="P159" s="10" t="s">
        <v>2655</v>
      </c>
      <c r="Q159" s="227">
        <v>43241</v>
      </c>
      <c r="R159" s="227">
        <v>43241</v>
      </c>
      <c r="S159" s="10"/>
      <c r="T159" s="10" t="s">
        <v>775</v>
      </c>
      <c r="U159" s="227">
        <v>43280</v>
      </c>
      <c r="V159" s="10"/>
      <c r="W159" s="501">
        <v>43312</v>
      </c>
      <c r="X159" s="442"/>
      <c r="Y159" s="453"/>
      <c r="Z159" s="442"/>
      <c r="AA159" s="46"/>
      <c r="AB159" s="46"/>
    </row>
    <row r="160" spans="1:28" s="15" customFormat="1" ht="66" customHeight="1" x14ac:dyDescent="0.25">
      <c r="A160" s="10" t="s">
        <v>1161</v>
      </c>
      <c r="B160" s="10" t="s">
        <v>2640</v>
      </c>
      <c r="C160" s="10" t="s">
        <v>1390</v>
      </c>
      <c r="D160" s="10" t="s">
        <v>1391</v>
      </c>
      <c r="E160" s="10" t="s">
        <v>1393</v>
      </c>
      <c r="F160" s="10" t="s">
        <v>153</v>
      </c>
      <c r="G160" s="10" t="s">
        <v>634</v>
      </c>
      <c r="H160" s="7" t="s">
        <v>2344</v>
      </c>
      <c r="I160" s="5">
        <v>1239954.47</v>
      </c>
      <c r="J160" s="5">
        <v>1234796.78</v>
      </c>
      <c r="K160" s="5">
        <v>1234928.49</v>
      </c>
      <c r="L160" s="5">
        <v>1234796.78</v>
      </c>
      <c r="M160" s="5">
        <v>1234796.78</v>
      </c>
      <c r="N160" s="3">
        <v>1</v>
      </c>
      <c r="O160" s="3">
        <v>1</v>
      </c>
      <c r="P160" s="10" t="s">
        <v>2655</v>
      </c>
      <c r="Q160" s="227">
        <v>43356</v>
      </c>
      <c r="R160" s="227">
        <v>43356</v>
      </c>
      <c r="S160" s="10"/>
      <c r="T160" s="10" t="s">
        <v>1394</v>
      </c>
      <c r="U160" s="227">
        <v>43370</v>
      </c>
      <c r="V160" s="10"/>
      <c r="W160" s="501">
        <v>43370</v>
      </c>
      <c r="X160" s="442"/>
      <c r="Y160" s="453"/>
      <c r="Z160" s="442"/>
      <c r="AA160" s="46"/>
      <c r="AB160" s="46"/>
    </row>
    <row r="161" spans="1:28" s="15" customFormat="1" ht="66" customHeight="1" x14ac:dyDescent="0.25">
      <c r="A161" s="10" t="s">
        <v>1161</v>
      </c>
      <c r="B161" s="10" t="s">
        <v>2640</v>
      </c>
      <c r="C161" s="10" t="s">
        <v>1395</v>
      </c>
      <c r="D161" s="10" t="s">
        <v>1396</v>
      </c>
      <c r="E161" s="10" t="s">
        <v>1304</v>
      </c>
      <c r="F161" s="10" t="s">
        <v>153</v>
      </c>
      <c r="G161" s="10" t="s">
        <v>634</v>
      </c>
      <c r="H161" s="7" t="s">
        <v>2347</v>
      </c>
      <c r="I161" s="5">
        <v>1411772.07</v>
      </c>
      <c r="J161" s="5">
        <v>1407091.58</v>
      </c>
      <c r="K161" s="5">
        <v>1407166.47</v>
      </c>
      <c r="L161" s="5">
        <v>1407091.58</v>
      </c>
      <c r="M161" s="5">
        <v>1407091.58</v>
      </c>
      <c r="N161" s="3">
        <v>1</v>
      </c>
      <c r="O161" s="3">
        <v>1</v>
      </c>
      <c r="P161" s="10" t="s">
        <v>2622</v>
      </c>
      <c r="Q161" s="227">
        <v>43356</v>
      </c>
      <c r="R161" s="227">
        <v>43356</v>
      </c>
      <c r="S161" s="10"/>
      <c r="T161" s="10" t="s">
        <v>1397</v>
      </c>
      <c r="U161" s="227">
        <v>43370</v>
      </c>
      <c r="V161" s="10"/>
      <c r="W161" s="501">
        <v>43370</v>
      </c>
      <c r="X161" s="442"/>
      <c r="Y161" s="453"/>
      <c r="Z161" s="442"/>
      <c r="AA161" s="46"/>
      <c r="AB161" s="46"/>
    </row>
    <row r="162" spans="1:28" s="15" customFormat="1" ht="66" customHeight="1" x14ac:dyDescent="0.25">
      <c r="A162" s="10" t="s">
        <v>1161</v>
      </c>
      <c r="B162" s="10" t="s">
        <v>2640</v>
      </c>
      <c r="C162" s="10" t="s">
        <v>1398</v>
      </c>
      <c r="D162" s="10" t="s">
        <v>1399</v>
      </c>
      <c r="E162" s="10" t="s">
        <v>1401</v>
      </c>
      <c r="F162" s="10" t="s">
        <v>153</v>
      </c>
      <c r="G162" s="10" t="s">
        <v>634</v>
      </c>
      <c r="H162" s="7" t="s">
        <v>2349</v>
      </c>
      <c r="I162" s="5">
        <v>1794452.64</v>
      </c>
      <c r="J162" s="5">
        <v>1789121.75</v>
      </c>
      <c r="K162" s="5">
        <v>1789124.96</v>
      </c>
      <c r="L162" s="5">
        <v>1789121.75</v>
      </c>
      <c r="M162" s="5">
        <v>382786.35</v>
      </c>
      <c r="N162" s="3">
        <v>1</v>
      </c>
      <c r="O162" s="3">
        <v>1</v>
      </c>
      <c r="P162" s="10" t="s">
        <v>2613</v>
      </c>
      <c r="Q162" s="227">
        <v>43241</v>
      </c>
      <c r="R162" s="227">
        <v>43241</v>
      </c>
      <c r="S162" s="10"/>
      <c r="T162" s="10" t="s">
        <v>1179</v>
      </c>
      <c r="U162" s="227">
        <v>43300</v>
      </c>
      <c r="V162" s="10"/>
      <c r="W162" s="501">
        <v>43333</v>
      </c>
      <c r="X162" s="442"/>
      <c r="Y162" s="453"/>
      <c r="Z162" s="442"/>
      <c r="AA162" s="46"/>
      <c r="AB162" s="46"/>
    </row>
    <row r="163" spans="1:28" s="15" customFormat="1" ht="66" customHeight="1" x14ac:dyDescent="0.25">
      <c r="A163" s="10" t="s">
        <v>1161</v>
      </c>
      <c r="B163" s="10" t="s">
        <v>2640</v>
      </c>
      <c r="C163" s="10" t="s">
        <v>1402</v>
      </c>
      <c r="D163" s="10" t="s">
        <v>1403</v>
      </c>
      <c r="E163" s="10" t="s">
        <v>1203</v>
      </c>
      <c r="F163" s="10" t="s">
        <v>229</v>
      </c>
      <c r="G163" s="10" t="s">
        <v>634</v>
      </c>
      <c r="H163" s="7" t="s">
        <v>2679</v>
      </c>
      <c r="I163" s="5">
        <v>1599205.94</v>
      </c>
      <c r="J163" s="5">
        <v>1592337.6</v>
      </c>
      <c r="K163" s="5">
        <v>1592339.15</v>
      </c>
      <c r="L163" s="5">
        <v>1592337.6</v>
      </c>
      <c r="M163" s="5">
        <v>207235.42</v>
      </c>
      <c r="N163" s="3">
        <v>1</v>
      </c>
      <c r="O163" s="3">
        <v>1</v>
      </c>
      <c r="P163" s="10" t="s">
        <v>2680</v>
      </c>
      <c r="Q163" s="227">
        <v>43241</v>
      </c>
      <c r="R163" s="227">
        <v>43241</v>
      </c>
      <c r="S163" s="10"/>
      <c r="T163" s="10" t="s">
        <v>775</v>
      </c>
      <c r="U163" s="227">
        <v>43280</v>
      </c>
      <c r="V163" s="10"/>
      <c r="W163" s="501">
        <v>43301</v>
      </c>
      <c r="X163" s="442"/>
      <c r="Y163" s="453"/>
      <c r="Z163" s="442"/>
      <c r="AA163" s="46"/>
      <c r="AB163" s="46"/>
    </row>
    <row r="164" spans="1:28" s="15" customFormat="1" ht="66" customHeight="1" x14ac:dyDescent="0.25">
      <c r="A164" s="10" t="s">
        <v>1161</v>
      </c>
      <c r="B164" s="10" t="s">
        <v>2640</v>
      </c>
      <c r="C164" s="10" t="s">
        <v>1404</v>
      </c>
      <c r="D164" s="10" t="s">
        <v>1405</v>
      </c>
      <c r="E164" s="10" t="s">
        <v>1407</v>
      </c>
      <c r="F164" s="10" t="s">
        <v>229</v>
      </c>
      <c r="G164" s="10" t="s">
        <v>634</v>
      </c>
      <c r="H164" s="7" t="s">
        <v>2681</v>
      </c>
      <c r="I164" s="5">
        <v>3300000</v>
      </c>
      <c r="J164" s="5">
        <v>3295174.11</v>
      </c>
      <c r="K164" s="5">
        <v>3295174.12</v>
      </c>
      <c r="L164" s="5">
        <v>3295174.11</v>
      </c>
      <c r="M164" s="5">
        <v>453085.86</v>
      </c>
      <c r="N164" s="3">
        <v>1</v>
      </c>
      <c r="O164" s="3">
        <v>1</v>
      </c>
      <c r="P164" s="10" t="s">
        <v>2621</v>
      </c>
      <c r="Q164" s="227">
        <v>43272</v>
      </c>
      <c r="R164" s="227">
        <v>43272</v>
      </c>
      <c r="S164" s="10"/>
      <c r="T164" s="10" t="s">
        <v>1025</v>
      </c>
      <c r="U164" s="227">
        <v>43311</v>
      </c>
      <c r="V164" s="10"/>
      <c r="W164" s="501">
        <v>43343</v>
      </c>
      <c r="X164" s="442"/>
      <c r="Y164" s="453"/>
      <c r="Z164" s="442"/>
      <c r="AA164" s="46"/>
      <c r="AB164" s="46"/>
    </row>
    <row r="165" spans="1:28" s="15" customFormat="1" ht="50.25" customHeight="1" x14ac:dyDescent="0.25">
      <c r="A165" s="10" t="s">
        <v>1161</v>
      </c>
      <c r="B165" s="10" t="s">
        <v>2640</v>
      </c>
      <c r="C165" s="10" t="s">
        <v>1408</v>
      </c>
      <c r="D165" s="10" t="s">
        <v>1409</v>
      </c>
      <c r="E165" s="10" t="s">
        <v>1160</v>
      </c>
      <c r="F165" s="10" t="s">
        <v>229</v>
      </c>
      <c r="G165" s="10" t="s">
        <v>634</v>
      </c>
      <c r="H165" s="7" t="s">
        <v>2682</v>
      </c>
      <c r="I165" s="5">
        <v>3049843.35</v>
      </c>
      <c r="J165" s="5">
        <v>3044840.2</v>
      </c>
      <c r="K165" s="5">
        <v>3044840.2</v>
      </c>
      <c r="L165" s="5">
        <v>3044840.2</v>
      </c>
      <c r="M165" s="5">
        <v>44099.13</v>
      </c>
      <c r="N165" s="3">
        <v>1</v>
      </c>
      <c r="O165" s="3">
        <v>1</v>
      </c>
      <c r="P165" s="10" t="s">
        <v>2611</v>
      </c>
      <c r="Q165" s="227">
        <v>43276</v>
      </c>
      <c r="R165" s="227">
        <v>43276</v>
      </c>
      <c r="S165" s="10"/>
      <c r="T165" s="10" t="s">
        <v>1190</v>
      </c>
      <c r="U165" s="227">
        <v>43320</v>
      </c>
      <c r="V165" s="10"/>
      <c r="W165" s="501">
        <v>43361</v>
      </c>
      <c r="X165" s="442"/>
      <c r="Y165" s="453"/>
      <c r="Z165" s="442"/>
      <c r="AA165" s="46"/>
      <c r="AB165" s="46"/>
    </row>
    <row r="166" spans="1:28" s="15" customFormat="1" ht="50.25" customHeight="1" x14ac:dyDescent="0.25">
      <c r="A166" s="10" t="s">
        <v>1161</v>
      </c>
      <c r="B166" s="10" t="s">
        <v>2640</v>
      </c>
      <c r="C166" s="10" t="s">
        <v>1410</v>
      </c>
      <c r="D166" s="10" t="s">
        <v>1411</v>
      </c>
      <c r="E166" s="10" t="s">
        <v>1233</v>
      </c>
      <c r="F166" s="10" t="s">
        <v>229</v>
      </c>
      <c r="G166" s="10" t="s">
        <v>634</v>
      </c>
      <c r="H166" s="7" t="s">
        <v>2683</v>
      </c>
      <c r="I166" s="5">
        <v>3272079.87</v>
      </c>
      <c r="J166" s="5">
        <v>3267069.8</v>
      </c>
      <c r="K166" s="5">
        <v>3267079.94</v>
      </c>
      <c r="L166" s="5">
        <v>3267069.8</v>
      </c>
      <c r="M166" s="5">
        <v>43833.22</v>
      </c>
      <c r="N166" s="3">
        <v>1</v>
      </c>
      <c r="O166" s="3">
        <v>1</v>
      </c>
      <c r="P166" s="10" t="s">
        <v>2611</v>
      </c>
      <c r="Q166" s="227">
        <v>43276</v>
      </c>
      <c r="R166" s="227">
        <v>43276</v>
      </c>
      <c r="S166" s="10"/>
      <c r="T166" s="10" t="s">
        <v>1190</v>
      </c>
      <c r="U166" s="227">
        <v>43320</v>
      </c>
      <c r="V166" s="10"/>
      <c r="W166" s="501">
        <v>43361</v>
      </c>
      <c r="X166" s="442"/>
      <c r="Y166" s="453"/>
      <c r="Z166" s="442"/>
      <c r="AA166" s="46"/>
      <c r="AB166" s="46"/>
    </row>
    <row r="167" spans="1:28" s="15" customFormat="1" ht="50.25" customHeight="1" x14ac:dyDescent="0.25">
      <c r="A167" s="10" t="s">
        <v>1161</v>
      </c>
      <c r="B167" s="10" t="s">
        <v>2640</v>
      </c>
      <c r="C167" s="10" t="s">
        <v>1412</v>
      </c>
      <c r="D167" s="10" t="s">
        <v>1413</v>
      </c>
      <c r="E167" s="10" t="s">
        <v>923</v>
      </c>
      <c r="F167" s="10" t="s">
        <v>229</v>
      </c>
      <c r="G167" s="10" t="s">
        <v>634</v>
      </c>
      <c r="H167" s="7" t="s">
        <v>2684</v>
      </c>
      <c r="I167" s="5">
        <v>3938940.24</v>
      </c>
      <c r="J167" s="5">
        <v>3933950.15</v>
      </c>
      <c r="K167" s="5">
        <v>3933950.15</v>
      </c>
      <c r="L167" s="5">
        <v>3933950.15</v>
      </c>
      <c r="M167" s="5">
        <v>671615.06</v>
      </c>
      <c r="N167" s="3">
        <v>1</v>
      </c>
      <c r="O167" s="3">
        <v>1</v>
      </c>
      <c r="P167" s="10" t="s">
        <v>2608</v>
      </c>
      <c r="Q167" s="227">
        <v>43276</v>
      </c>
      <c r="R167" s="227">
        <v>43276</v>
      </c>
      <c r="S167" s="10"/>
      <c r="T167" s="10" t="s">
        <v>1190</v>
      </c>
      <c r="U167" s="227">
        <v>43320</v>
      </c>
      <c r="V167" s="10"/>
      <c r="W167" s="501">
        <v>43363</v>
      </c>
      <c r="X167" s="442"/>
      <c r="Y167" s="453"/>
      <c r="Z167" s="442"/>
      <c r="AA167" s="46"/>
      <c r="AB167" s="46"/>
    </row>
    <row r="168" spans="1:28" s="15" customFormat="1" ht="50.25" customHeight="1" x14ac:dyDescent="0.25">
      <c r="A168" s="10" t="s">
        <v>1161</v>
      </c>
      <c r="B168" s="10" t="s">
        <v>2640</v>
      </c>
      <c r="C168" s="10" t="s">
        <v>1414</v>
      </c>
      <c r="D168" s="10" t="s">
        <v>1411</v>
      </c>
      <c r="E168" s="10" t="s">
        <v>1416</v>
      </c>
      <c r="F168" s="10" t="s">
        <v>229</v>
      </c>
      <c r="G168" s="10" t="s">
        <v>634</v>
      </c>
      <c r="H168" s="7" t="s">
        <v>2685</v>
      </c>
      <c r="I168" s="5">
        <v>4386510.66</v>
      </c>
      <c r="J168" s="5">
        <v>4381514.43</v>
      </c>
      <c r="K168" s="5">
        <v>4381514.4400000004</v>
      </c>
      <c r="L168" s="5">
        <v>4381514.43</v>
      </c>
      <c r="M168" s="5">
        <v>2925667.64</v>
      </c>
      <c r="N168" s="3">
        <v>1</v>
      </c>
      <c r="O168" s="3">
        <v>1</v>
      </c>
      <c r="P168" s="10" t="s">
        <v>2625</v>
      </c>
      <c r="Q168" s="227">
        <v>43276</v>
      </c>
      <c r="R168" s="227">
        <v>43276</v>
      </c>
      <c r="S168" s="10"/>
      <c r="T168" s="10" t="s">
        <v>1417</v>
      </c>
      <c r="U168" s="227">
        <v>43320</v>
      </c>
      <c r="V168" s="10"/>
      <c r="W168" s="501">
        <v>43364</v>
      </c>
      <c r="X168" s="442"/>
      <c r="Y168" s="453"/>
      <c r="Z168" s="442"/>
      <c r="AA168" s="46"/>
      <c r="AB168" s="46"/>
    </row>
    <row r="169" spans="1:28" s="15" customFormat="1" ht="50.25" customHeight="1" x14ac:dyDescent="0.25">
      <c r="A169" s="10" t="s">
        <v>1161</v>
      </c>
      <c r="B169" s="10" t="s">
        <v>2640</v>
      </c>
      <c r="C169" s="10" t="s">
        <v>1418</v>
      </c>
      <c r="D169" s="10" t="s">
        <v>1413</v>
      </c>
      <c r="E169" s="10" t="s">
        <v>1420</v>
      </c>
      <c r="F169" s="10" t="s">
        <v>229</v>
      </c>
      <c r="G169" s="10" t="s">
        <v>634</v>
      </c>
      <c r="H169" s="7" t="s">
        <v>2344</v>
      </c>
      <c r="I169" s="5">
        <v>4655983.53</v>
      </c>
      <c r="J169" s="5">
        <v>4650851.34</v>
      </c>
      <c r="K169" s="5">
        <v>4650950.25</v>
      </c>
      <c r="L169" s="5">
        <v>4650851.34</v>
      </c>
      <c r="M169" s="5">
        <v>41252.129999999997</v>
      </c>
      <c r="N169" s="3">
        <v>1</v>
      </c>
      <c r="O169" s="3">
        <v>1</v>
      </c>
      <c r="P169" s="10" t="s">
        <v>2606</v>
      </c>
      <c r="Q169" s="227">
        <v>43276</v>
      </c>
      <c r="R169" s="227">
        <v>43276</v>
      </c>
      <c r="S169" s="10"/>
      <c r="T169" s="10" t="s">
        <v>1190</v>
      </c>
      <c r="U169" s="227">
        <v>43320</v>
      </c>
      <c r="V169" s="10"/>
      <c r="W169" s="501">
        <v>43354</v>
      </c>
      <c r="X169" s="442"/>
      <c r="Y169" s="453"/>
      <c r="Z169" s="442"/>
      <c r="AA169" s="46"/>
      <c r="AB169" s="46"/>
    </row>
    <row r="170" spans="1:28" s="15" customFormat="1" ht="50.25" customHeight="1" x14ac:dyDescent="0.25">
      <c r="A170" s="10" t="s">
        <v>1161</v>
      </c>
      <c r="B170" s="10" t="s">
        <v>2640</v>
      </c>
      <c r="C170" s="10" t="s">
        <v>1421</v>
      </c>
      <c r="D170" s="10" t="s">
        <v>1422</v>
      </c>
      <c r="E170" s="10" t="s">
        <v>1270</v>
      </c>
      <c r="F170" s="10" t="s">
        <v>229</v>
      </c>
      <c r="G170" s="10" t="s">
        <v>634</v>
      </c>
      <c r="H170" s="7" t="s">
        <v>2686</v>
      </c>
      <c r="I170" s="5">
        <v>2750000</v>
      </c>
      <c r="J170" s="5">
        <v>2745000.59</v>
      </c>
      <c r="K170" s="5">
        <v>2745000.6</v>
      </c>
      <c r="L170" s="5">
        <v>2745000.59</v>
      </c>
      <c r="M170" s="5">
        <v>2628032.66</v>
      </c>
      <c r="N170" s="3">
        <v>1</v>
      </c>
      <c r="O170" s="3">
        <v>1</v>
      </c>
      <c r="P170" s="10" t="s">
        <v>2674</v>
      </c>
      <c r="Q170" s="227">
        <v>43339</v>
      </c>
      <c r="R170" s="227">
        <v>43339</v>
      </c>
      <c r="S170" s="10"/>
      <c r="T170" s="10" t="s">
        <v>1423</v>
      </c>
      <c r="U170" s="227">
        <v>43383</v>
      </c>
      <c r="V170" s="10"/>
      <c r="W170" s="501">
        <v>43369</v>
      </c>
      <c r="X170" s="442"/>
      <c r="Y170" s="453"/>
      <c r="Z170" s="442"/>
      <c r="AA170" s="46"/>
      <c r="AB170" s="46"/>
    </row>
    <row r="171" spans="1:28" s="15" customFormat="1" ht="50.25" customHeight="1" x14ac:dyDescent="0.25">
      <c r="A171" s="10" t="s">
        <v>1161</v>
      </c>
      <c r="B171" s="10" t="s">
        <v>2640</v>
      </c>
      <c r="C171" s="10" t="s">
        <v>1421</v>
      </c>
      <c r="D171" s="10" t="s">
        <v>1422</v>
      </c>
      <c r="E171" s="10" t="s">
        <v>1270</v>
      </c>
      <c r="F171" s="10" t="s">
        <v>229</v>
      </c>
      <c r="G171" s="10" t="s">
        <v>634</v>
      </c>
      <c r="H171" s="7" t="s">
        <v>2686</v>
      </c>
      <c r="I171" s="5">
        <v>2750000</v>
      </c>
      <c r="J171" s="5">
        <v>2745000.59</v>
      </c>
      <c r="K171" s="5">
        <v>2745000.6</v>
      </c>
      <c r="L171" s="5">
        <v>2745000.59</v>
      </c>
      <c r="M171" s="5">
        <v>2628032.6800000002</v>
      </c>
      <c r="N171" s="3">
        <v>1</v>
      </c>
      <c r="O171" s="3">
        <v>1</v>
      </c>
      <c r="P171" s="10" t="s">
        <v>2674</v>
      </c>
      <c r="Q171" s="227">
        <v>43339</v>
      </c>
      <c r="R171" s="227">
        <v>43339</v>
      </c>
      <c r="S171" s="10"/>
      <c r="T171" s="10" t="s">
        <v>1423</v>
      </c>
      <c r="U171" s="227">
        <v>43383</v>
      </c>
      <c r="V171" s="10"/>
      <c r="W171" s="501">
        <v>43369</v>
      </c>
      <c r="X171" s="442"/>
      <c r="Y171" s="453"/>
      <c r="Z171" s="442"/>
      <c r="AA171" s="46"/>
      <c r="AB171" s="46"/>
    </row>
    <row r="172" spans="1:28" s="15" customFormat="1" ht="30" customHeight="1" x14ac:dyDescent="0.25">
      <c r="A172" s="10" t="s">
        <v>1161</v>
      </c>
      <c r="B172" s="10" t="s">
        <v>2640</v>
      </c>
      <c r="C172" s="10" t="s">
        <v>1424</v>
      </c>
      <c r="D172" s="10" t="s">
        <v>1425</v>
      </c>
      <c r="E172" s="10" t="s">
        <v>1427</v>
      </c>
      <c r="F172" s="10" t="s">
        <v>153</v>
      </c>
      <c r="G172" s="10" t="s">
        <v>634</v>
      </c>
      <c r="H172" s="7" t="s">
        <v>2351</v>
      </c>
      <c r="I172" s="5">
        <v>3308383</v>
      </c>
      <c r="J172" s="5">
        <v>3303415.45</v>
      </c>
      <c r="K172" s="5">
        <v>3303415.45</v>
      </c>
      <c r="L172" s="5">
        <v>3303415.45</v>
      </c>
      <c r="M172" s="5">
        <v>1961391.59</v>
      </c>
      <c r="N172" s="3">
        <v>1</v>
      </c>
      <c r="O172" s="3">
        <v>1</v>
      </c>
      <c r="P172" s="10" t="s">
        <v>2669</v>
      </c>
      <c r="Q172" s="227">
        <v>43339</v>
      </c>
      <c r="R172" s="227">
        <v>43339</v>
      </c>
      <c r="S172" s="10"/>
      <c r="T172" s="10" t="s">
        <v>756</v>
      </c>
      <c r="U172" s="227">
        <v>43353</v>
      </c>
      <c r="V172" s="10"/>
      <c r="W172" s="501">
        <v>43368</v>
      </c>
      <c r="X172" s="442"/>
      <c r="Y172" s="453"/>
      <c r="Z172" s="442"/>
      <c r="AA172" s="46"/>
      <c r="AB172" s="46"/>
    </row>
    <row r="173" spans="1:28" s="15" customFormat="1" ht="30" customHeight="1" x14ac:dyDescent="0.25">
      <c r="A173" s="10" t="s">
        <v>1161</v>
      </c>
      <c r="B173" s="10" t="s">
        <v>2640</v>
      </c>
      <c r="C173" s="10" t="s">
        <v>1428</v>
      </c>
      <c r="D173" s="10" t="s">
        <v>1429</v>
      </c>
      <c r="E173" s="10" t="s">
        <v>1431</v>
      </c>
      <c r="F173" s="10" t="s">
        <v>229</v>
      </c>
      <c r="G173" s="10" t="s">
        <v>634</v>
      </c>
      <c r="H173" s="7" t="s">
        <v>2687</v>
      </c>
      <c r="I173" s="5">
        <v>844594.18</v>
      </c>
      <c r="J173" s="5">
        <v>839202.17</v>
      </c>
      <c r="K173" s="5">
        <v>839202.18</v>
      </c>
      <c r="L173" s="5">
        <v>839202.17</v>
      </c>
      <c r="M173" s="5">
        <v>839202.17</v>
      </c>
      <c r="N173" s="3">
        <v>1</v>
      </c>
      <c r="O173" s="3">
        <v>1</v>
      </c>
      <c r="P173" s="10" t="s">
        <v>2608</v>
      </c>
      <c r="Q173" s="227">
        <v>43356</v>
      </c>
      <c r="R173" s="227">
        <v>43356</v>
      </c>
      <c r="S173" s="10"/>
      <c r="T173" s="10" t="s">
        <v>1432</v>
      </c>
      <c r="U173" s="227">
        <v>43360</v>
      </c>
      <c r="V173" s="10"/>
      <c r="W173" s="501">
        <v>43369</v>
      </c>
      <c r="X173" s="442"/>
      <c r="Y173" s="453"/>
      <c r="Z173" s="442"/>
      <c r="AA173" s="46"/>
      <c r="AB173" s="46"/>
    </row>
    <row r="174" spans="1:28" s="15" customFormat="1" ht="30" customHeight="1" x14ac:dyDescent="0.25">
      <c r="A174" s="10" t="s">
        <v>1161</v>
      </c>
      <c r="B174" s="10" t="s">
        <v>2640</v>
      </c>
      <c r="C174" s="10" t="s">
        <v>1433</v>
      </c>
      <c r="D174" s="10" t="s">
        <v>1391</v>
      </c>
      <c r="E174" s="10" t="s">
        <v>1435</v>
      </c>
      <c r="F174" s="10" t="s">
        <v>229</v>
      </c>
      <c r="G174" s="10" t="s">
        <v>634</v>
      </c>
      <c r="H174" s="7" t="s">
        <v>2688</v>
      </c>
      <c r="I174" s="5">
        <v>970579.01</v>
      </c>
      <c r="J174" s="5">
        <v>965552.36</v>
      </c>
      <c r="K174" s="5">
        <v>965552.36</v>
      </c>
      <c r="L174" s="5">
        <v>965552.36</v>
      </c>
      <c r="M174" s="5">
        <v>965552.36</v>
      </c>
      <c r="N174" s="3">
        <v>1</v>
      </c>
      <c r="O174" s="3">
        <v>1</v>
      </c>
      <c r="P174" s="10" t="s">
        <v>2674</v>
      </c>
      <c r="Q174" s="227">
        <v>43363</v>
      </c>
      <c r="R174" s="227">
        <v>43363</v>
      </c>
      <c r="S174" s="10"/>
      <c r="T174" s="10" t="s">
        <v>1436</v>
      </c>
      <c r="U174" s="227">
        <v>43372</v>
      </c>
      <c r="V174" s="10"/>
      <c r="W174" s="501">
        <v>43369</v>
      </c>
      <c r="X174" s="442"/>
      <c r="Y174" s="453"/>
      <c r="Z174" s="442"/>
      <c r="AA174" s="46"/>
      <c r="AB174" s="46"/>
    </row>
    <row r="175" spans="1:28" s="15" customFormat="1" ht="30" customHeight="1" x14ac:dyDescent="0.25">
      <c r="A175" s="10" t="s">
        <v>1437</v>
      </c>
      <c r="B175" s="10" t="s">
        <v>2689</v>
      </c>
      <c r="C175" s="10" t="s">
        <v>1438</v>
      </c>
      <c r="D175" s="10" t="s">
        <v>1439</v>
      </c>
      <c r="E175" s="10" t="s">
        <v>1061</v>
      </c>
      <c r="F175" s="10" t="s">
        <v>111</v>
      </c>
      <c r="G175" s="10" t="s">
        <v>634</v>
      </c>
      <c r="H175" s="7" t="s">
        <v>2213</v>
      </c>
      <c r="I175" s="5">
        <v>1605739.6</v>
      </c>
      <c r="J175" s="5">
        <v>1600112.99</v>
      </c>
      <c r="K175" s="5">
        <v>1600112.99</v>
      </c>
      <c r="L175" s="5">
        <v>1600112.99</v>
      </c>
      <c r="M175" s="5">
        <v>1043512.7</v>
      </c>
      <c r="N175" s="3">
        <v>1</v>
      </c>
      <c r="O175" s="3">
        <v>1</v>
      </c>
      <c r="P175" s="10" t="s">
        <v>2611</v>
      </c>
      <c r="Q175" s="227">
        <v>43272</v>
      </c>
      <c r="R175" s="227">
        <v>43272</v>
      </c>
      <c r="S175" s="10"/>
      <c r="T175" s="10" t="s">
        <v>1326</v>
      </c>
      <c r="U175" s="227">
        <v>43301</v>
      </c>
      <c r="V175" s="10"/>
      <c r="W175" s="501">
        <v>43368</v>
      </c>
      <c r="X175" s="442"/>
      <c r="Y175" s="453"/>
      <c r="Z175" s="442"/>
      <c r="AA175" s="46"/>
      <c r="AB175" s="46"/>
    </row>
    <row r="176" spans="1:28" s="15" customFormat="1" ht="30" customHeight="1" x14ac:dyDescent="0.25">
      <c r="A176" s="10" t="s">
        <v>1437</v>
      </c>
      <c r="B176" s="10" t="s">
        <v>2689</v>
      </c>
      <c r="C176" s="10" t="s">
        <v>1441</v>
      </c>
      <c r="D176" s="10" t="s">
        <v>1442</v>
      </c>
      <c r="E176" s="10" t="s">
        <v>1444</v>
      </c>
      <c r="F176" s="10" t="s">
        <v>137</v>
      </c>
      <c r="G176" s="10" t="s">
        <v>634</v>
      </c>
      <c r="H176" s="7" t="s">
        <v>2213</v>
      </c>
      <c r="I176" s="5">
        <v>2294281.4900000002</v>
      </c>
      <c r="J176" s="5">
        <v>1284786.49</v>
      </c>
      <c r="K176" s="5">
        <v>2289298.19</v>
      </c>
      <c r="L176" s="5">
        <v>1284786.49</v>
      </c>
      <c r="M176" s="5">
        <v>690005.32</v>
      </c>
      <c r="N176" s="3">
        <v>1</v>
      </c>
      <c r="O176" s="3">
        <v>1</v>
      </c>
      <c r="P176" s="10" t="s">
        <v>2627</v>
      </c>
      <c r="Q176" s="227">
        <v>43339</v>
      </c>
      <c r="R176" s="227">
        <v>43339</v>
      </c>
      <c r="S176" s="10"/>
      <c r="T176" s="10" t="s">
        <v>1445</v>
      </c>
      <c r="U176" s="227">
        <v>43368</v>
      </c>
      <c r="V176" s="10"/>
      <c r="W176" s="501">
        <v>43371</v>
      </c>
      <c r="X176" s="442"/>
      <c r="Y176" s="453"/>
      <c r="Z176" s="442"/>
      <c r="AA176" s="46"/>
      <c r="AB176" s="46"/>
    </row>
    <row r="177" spans="1:28" s="15" customFormat="1" ht="50.25" customHeight="1" x14ac:dyDescent="0.25">
      <c r="A177" s="10" t="s">
        <v>1466</v>
      </c>
      <c r="B177" s="10" t="s">
        <v>2690</v>
      </c>
      <c r="C177" s="10" t="s">
        <v>1467</v>
      </c>
      <c r="D177" s="10" t="s">
        <v>1468</v>
      </c>
      <c r="E177" s="10" t="s">
        <v>630</v>
      </c>
      <c r="F177" s="10" t="s">
        <v>111</v>
      </c>
      <c r="G177" s="10" t="s">
        <v>634</v>
      </c>
      <c r="H177" s="7" t="s">
        <v>2220</v>
      </c>
      <c r="I177" s="5">
        <v>4618033.29</v>
      </c>
      <c r="J177" s="5">
        <v>4611559.92</v>
      </c>
      <c r="K177" s="5">
        <v>4611559.92</v>
      </c>
      <c r="L177" s="5">
        <v>4611559.92</v>
      </c>
      <c r="M177" s="5">
        <v>3092442.56</v>
      </c>
      <c r="N177" s="3">
        <v>1</v>
      </c>
      <c r="O177" s="3">
        <v>1</v>
      </c>
      <c r="P177" s="10" t="s">
        <v>2611</v>
      </c>
      <c r="Q177" s="227">
        <v>43202</v>
      </c>
      <c r="R177" s="227">
        <v>43202</v>
      </c>
      <c r="S177" s="10"/>
      <c r="T177" s="10" t="s">
        <v>1469</v>
      </c>
      <c r="U177" s="227">
        <v>43246</v>
      </c>
      <c r="V177" s="10"/>
      <c r="W177" s="501">
        <v>43343</v>
      </c>
      <c r="X177" s="442"/>
      <c r="Y177" s="453"/>
      <c r="Z177" s="442"/>
      <c r="AA177" s="46"/>
      <c r="AB177" s="46"/>
    </row>
    <row r="178" spans="1:28" s="15" customFormat="1" ht="50.25" customHeight="1" x14ac:dyDescent="0.25">
      <c r="A178" s="10" t="s">
        <v>1466</v>
      </c>
      <c r="B178" s="10" t="s">
        <v>2690</v>
      </c>
      <c r="C178" s="10" t="s">
        <v>1470</v>
      </c>
      <c r="D178" s="10" t="s">
        <v>1471</v>
      </c>
      <c r="E178" s="10" t="s">
        <v>630</v>
      </c>
      <c r="F178" s="10" t="s">
        <v>229</v>
      </c>
      <c r="G178" s="10" t="s">
        <v>919</v>
      </c>
      <c r="H178" s="7" t="s">
        <v>2220</v>
      </c>
      <c r="I178" s="5">
        <v>724579.85</v>
      </c>
      <c r="J178" s="5">
        <v>724579.85</v>
      </c>
      <c r="K178" s="5">
        <v>724579.85</v>
      </c>
      <c r="L178" s="5">
        <v>724579.85</v>
      </c>
      <c r="M178" s="5">
        <v>724579.85</v>
      </c>
      <c r="N178" s="3">
        <v>1</v>
      </c>
      <c r="O178" s="3">
        <v>1</v>
      </c>
      <c r="P178" s="10" t="s">
        <v>2666</v>
      </c>
      <c r="Q178" s="227">
        <v>43108</v>
      </c>
      <c r="R178" s="227">
        <v>43108</v>
      </c>
      <c r="S178" s="10"/>
      <c r="T178" s="10" t="s">
        <v>641</v>
      </c>
      <c r="U178" s="227">
        <v>43131</v>
      </c>
      <c r="V178" s="10"/>
      <c r="W178" s="501">
        <v>43185</v>
      </c>
      <c r="X178" s="442"/>
      <c r="Y178" s="453"/>
      <c r="Z178" s="442"/>
      <c r="AA178" s="46"/>
      <c r="AB178" s="46"/>
    </row>
    <row r="179" spans="1:28" s="15" customFormat="1" ht="50.25" customHeight="1" x14ac:dyDescent="0.25">
      <c r="A179" s="10" t="s">
        <v>829</v>
      </c>
      <c r="B179" s="10" t="s">
        <v>2604</v>
      </c>
      <c r="C179" s="10" t="s">
        <v>1472</v>
      </c>
      <c r="D179" s="10" t="s">
        <v>1473</v>
      </c>
      <c r="E179" s="10" t="s">
        <v>1236</v>
      </c>
      <c r="F179" s="10" t="s">
        <v>153</v>
      </c>
      <c r="G179" s="10" t="s">
        <v>634</v>
      </c>
      <c r="H179" s="7" t="s">
        <v>2364</v>
      </c>
      <c r="I179" s="5">
        <v>161105.44</v>
      </c>
      <c r="J179" s="5">
        <v>159889.93</v>
      </c>
      <c r="K179" s="5">
        <v>159889.93</v>
      </c>
      <c r="L179" s="5">
        <v>159889.93</v>
      </c>
      <c r="M179" s="5">
        <v>78689.7</v>
      </c>
      <c r="N179" s="3">
        <v>1</v>
      </c>
      <c r="O179" s="3">
        <v>1</v>
      </c>
      <c r="P179" s="10" t="s">
        <v>2691</v>
      </c>
      <c r="Q179" s="227">
        <v>43193</v>
      </c>
      <c r="R179" s="227">
        <v>43193</v>
      </c>
      <c r="S179" s="10"/>
      <c r="T179" s="10" t="s">
        <v>771</v>
      </c>
      <c r="U179" s="227">
        <v>43237</v>
      </c>
      <c r="V179" s="10"/>
      <c r="W179" s="501">
        <v>43301</v>
      </c>
      <c r="X179" s="442"/>
      <c r="Y179" s="453"/>
      <c r="Z179" s="442"/>
      <c r="AA179" s="46"/>
      <c r="AB179" s="46"/>
    </row>
    <row r="180" spans="1:28" s="15" customFormat="1" ht="50.25" customHeight="1" x14ac:dyDescent="0.25">
      <c r="A180" s="10" t="s">
        <v>829</v>
      </c>
      <c r="B180" s="10" t="s">
        <v>2604</v>
      </c>
      <c r="C180" s="10" t="s">
        <v>1475</v>
      </c>
      <c r="D180" s="10" t="s">
        <v>1473</v>
      </c>
      <c r="E180" s="10" t="s">
        <v>1239</v>
      </c>
      <c r="F180" s="10" t="s">
        <v>153</v>
      </c>
      <c r="G180" s="10" t="s">
        <v>634</v>
      </c>
      <c r="H180" s="7" t="s">
        <v>2364</v>
      </c>
      <c r="I180" s="5">
        <v>322070.17</v>
      </c>
      <c r="J180" s="5">
        <v>319779.86</v>
      </c>
      <c r="K180" s="5">
        <v>319779.87</v>
      </c>
      <c r="L180" s="5">
        <v>319779.86</v>
      </c>
      <c r="M180" s="5">
        <v>157379.4</v>
      </c>
      <c r="N180" s="3">
        <v>1</v>
      </c>
      <c r="O180" s="3">
        <v>1</v>
      </c>
      <c r="P180" s="10" t="s">
        <v>2691</v>
      </c>
      <c r="Q180" s="227">
        <v>43193</v>
      </c>
      <c r="R180" s="227">
        <v>43193</v>
      </c>
      <c r="S180" s="10"/>
      <c r="T180" s="10" t="s">
        <v>771</v>
      </c>
      <c r="U180" s="227">
        <v>43237</v>
      </c>
      <c r="V180" s="10"/>
      <c r="W180" s="501">
        <v>43301</v>
      </c>
      <c r="X180" s="442"/>
      <c r="Y180" s="453"/>
      <c r="Z180" s="442"/>
      <c r="AA180" s="46"/>
      <c r="AB180" s="46"/>
    </row>
    <row r="181" spans="1:28" s="15" customFormat="1" ht="50.25" customHeight="1" x14ac:dyDescent="0.25">
      <c r="A181" s="10" t="s">
        <v>829</v>
      </c>
      <c r="B181" s="10" t="s">
        <v>2604</v>
      </c>
      <c r="C181" s="10" t="s">
        <v>1476</v>
      </c>
      <c r="D181" s="10" t="s">
        <v>1473</v>
      </c>
      <c r="E181" s="10" t="s">
        <v>1242</v>
      </c>
      <c r="F181" s="10" t="s">
        <v>153</v>
      </c>
      <c r="G181" s="10" t="s">
        <v>634</v>
      </c>
      <c r="H181" s="7" t="s">
        <v>2364</v>
      </c>
      <c r="I181" s="5">
        <v>321975.40000000002</v>
      </c>
      <c r="J181" s="5">
        <v>319779.86</v>
      </c>
      <c r="K181" s="5">
        <v>319779.87</v>
      </c>
      <c r="L181" s="5">
        <v>319779.86</v>
      </c>
      <c r="M181" s="5">
        <v>157379.4</v>
      </c>
      <c r="N181" s="3">
        <v>1</v>
      </c>
      <c r="O181" s="3">
        <v>1</v>
      </c>
      <c r="P181" s="10" t="s">
        <v>2691</v>
      </c>
      <c r="Q181" s="227">
        <v>43193</v>
      </c>
      <c r="R181" s="227">
        <v>43193</v>
      </c>
      <c r="S181" s="10"/>
      <c r="T181" s="10" t="s">
        <v>771</v>
      </c>
      <c r="U181" s="227">
        <v>43237</v>
      </c>
      <c r="V181" s="10"/>
      <c r="W181" s="501">
        <v>43301</v>
      </c>
      <c r="X181" s="442"/>
      <c r="Y181" s="453"/>
      <c r="Z181" s="442"/>
      <c r="AA181" s="46"/>
      <c r="AB181" s="46"/>
    </row>
    <row r="182" spans="1:28" s="15" customFormat="1" ht="50.25" customHeight="1" x14ac:dyDescent="0.25">
      <c r="A182" s="10" t="s">
        <v>829</v>
      </c>
      <c r="B182" s="10" t="s">
        <v>2604</v>
      </c>
      <c r="C182" s="10" t="s">
        <v>1477</v>
      </c>
      <c r="D182" s="10" t="s">
        <v>1478</v>
      </c>
      <c r="E182" s="10" t="s">
        <v>1004</v>
      </c>
      <c r="F182" s="10" t="s">
        <v>153</v>
      </c>
      <c r="G182" s="10" t="s">
        <v>634</v>
      </c>
      <c r="H182" s="7" t="s">
        <v>2367</v>
      </c>
      <c r="I182" s="5">
        <v>162015.92000000001</v>
      </c>
      <c r="J182" s="5">
        <v>160875.53</v>
      </c>
      <c r="K182" s="5">
        <v>160875.53</v>
      </c>
      <c r="L182" s="5">
        <v>160875.53</v>
      </c>
      <c r="M182" s="5">
        <v>6351.35</v>
      </c>
      <c r="N182" s="3">
        <v>1</v>
      </c>
      <c r="O182" s="3">
        <v>1</v>
      </c>
      <c r="P182" s="10" t="s">
        <v>2692</v>
      </c>
      <c r="Q182" s="227">
        <v>43185</v>
      </c>
      <c r="R182" s="227">
        <v>43185</v>
      </c>
      <c r="S182" s="10"/>
      <c r="T182" s="10" t="s">
        <v>979</v>
      </c>
      <c r="U182" s="227">
        <v>43229</v>
      </c>
      <c r="V182" s="10"/>
      <c r="W182" s="501">
        <v>43277</v>
      </c>
      <c r="X182" s="442"/>
      <c r="Y182" s="453"/>
      <c r="Z182" s="442"/>
      <c r="AA182" s="46"/>
      <c r="AB182" s="46"/>
    </row>
    <row r="183" spans="1:28" s="15" customFormat="1" ht="50.25" customHeight="1" x14ac:dyDescent="0.25">
      <c r="A183" s="10" t="s">
        <v>829</v>
      </c>
      <c r="B183" s="10" t="s">
        <v>2604</v>
      </c>
      <c r="C183" s="10" t="s">
        <v>1479</v>
      </c>
      <c r="D183" s="10" t="s">
        <v>1473</v>
      </c>
      <c r="E183" s="10" t="s">
        <v>1007</v>
      </c>
      <c r="F183" s="10" t="s">
        <v>153</v>
      </c>
      <c r="G183" s="10" t="s">
        <v>634</v>
      </c>
      <c r="H183" s="7" t="s">
        <v>2368</v>
      </c>
      <c r="I183" s="5">
        <v>388224.35</v>
      </c>
      <c r="J183" s="5">
        <v>386101.27</v>
      </c>
      <c r="K183" s="5">
        <v>386101.27</v>
      </c>
      <c r="L183" s="5">
        <v>386101.27</v>
      </c>
      <c r="M183" s="5">
        <v>38803.949999999997</v>
      </c>
      <c r="N183" s="3">
        <v>1</v>
      </c>
      <c r="O183" s="3">
        <v>1</v>
      </c>
      <c r="P183" s="10" t="s">
        <v>2693</v>
      </c>
      <c r="Q183" s="227">
        <v>43206</v>
      </c>
      <c r="R183" s="227">
        <v>43206</v>
      </c>
      <c r="S183" s="10"/>
      <c r="T183" s="10" t="s">
        <v>1180</v>
      </c>
      <c r="U183" s="227">
        <v>43250</v>
      </c>
      <c r="V183" s="10"/>
      <c r="W183" s="501">
        <v>43278</v>
      </c>
      <c r="X183" s="442"/>
      <c r="Y183" s="453"/>
      <c r="Z183" s="442"/>
      <c r="AA183" s="46"/>
      <c r="AB183" s="46"/>
    </row>
    <row r="184" spans="1:28" s="15" customFormat="1" ht="50.25" customHeight="1" x14ac:dyDescent="0.25">
      <c r="A184" s="10" t="s">
        <v>829</v>
      </c>
      <c r="B184" s="10" t="s">
        <v>2604</v>
      </c>
      <c r="C184" s="10" t="s">
        <v>1480</v>
      </c>
      <c r="D184" s="10" t="s">
        <v>1473</v>
      </c>
      <c r="E184" s="10" t="s">
        <v>991</v>
      </c>
      <c r="F184" s="10" t="s">
        <v>153</v>
      </c>
      <c r="G184" s="10" t="s">
        <v>634</v>
      </c>
      <c r="H184" s="7" t="s">
        <v>2369</v>
      </c>
      <c r="I184" s="5">
        <v>421241.4</v>
      </c>
      <c r="J184" s="5">
        <v>418276.37</v>
      </c>
      <c r="K184" s="5">
        <v>418276.37</v>
      </c>
      <c r="L184" s="5">
        <v>418276.37</v>
      </c>
      <c r="M184" s="5">
        <v>42037.61</v>
      </c>
      <c r="N184" s="3">
        <v>1</v>
      </c>
      <c r="O184" s="3">
        <v>1</v>
      </c>
      <c r="P184" s="10" t="s">
        <v>2693</v>
      </c>
      <c r="Q184" s="227">
        <v>43206</v>
      </c>
      <c r="R184" s="227">
        <v>43206</v>
      </c>
      <c r="S184" s="10"/>
      <c r="T184" s="10" t="s">
        <v>1180</v>
      </c>
      <c r="U184" s="227">
        <v>43250</v>
      </c>
      <c r="V184" s="10"/>
      <c r="W184" s="501">
        <v>43278</v>
      </c>
      <c r="X184" s="442"/>
      <c r="Y184" s="453"/>
      <c r="Z184" s="442"/>
      <c r="AA184" s="46"/>
      <c r="AB184" s="46"/>
    </row>
    <row r="185" spans="1:28" s="15" customFormat="1" ht="50.25" customHeight="1" x14ac:dyDescent="0.25">
      <c r="A185" s="10" t="s">
        <v>829</v>
      </c>
      <c r="B185" s="10" t="s">
        <v>2604</v>
      </c>
      <c r="C185" s="10" t="s">
        <v>1481</v>
      </c>
      <c r="D185" s="10" t="s">
        <v>1478</v>
      </c>
      <c r="E185" s="10" t="s">
        <v>915</v>
      </c>
      <c r="F185" s="10" t="s">
        <v>153</v>
      </c>
      <c r="G185" s="10" t="s">
        <v>634</v>
      </c>
      <c r="H185" s="7" t="s">
        <v>2368</v>
      </c>
      <c r="I185" s="5">
        <v>389898.09</v>
      </c>
      <c r="J185" s="5">
        <v>386647.07</v>
      </c>
      <c r="K185" s="5">
        <v>386647.07</v>
      </c>
      <c r="L185" s="5">
        <v>386647.07</v>
      </c>
      <c r="M185" s="5">
        <v>38948.720000000001</v>
      </c>
      <c r="N185" s="3">
        <v>1</v>
      </c>
      <c r="O185" s="3">
        <v>1</v>
      </c>
      <c r="P185" s="10" t="s">
        <v>2608</v>
      </c>
      <c r="Q185" s="227">
        <v>43185</v>
      </c>
      <c r="R185" s="227">
        <v>43185</v>
      </c>
      <c r="S185" s="10"/>
      <c r="T185" s="10" t="s">
        <v>979</v>
      </c>
      <c r="U185" s="227">
        <v>43229</v>
      </c>
      <c r="V185" s="10"/>
      <c r="W185" s="501">
        <v>43294</v>
      </c>
      <c r="X185" s="442"/>
      <c r="Y185" s="453"/>
      <c r="Z185" s="442"/>
      <c r="AA185" s="46"/>
      <c r="AB185" s="46"/>
    </row>
    <row r="186" spans="1:28" s="15" customFormat="1" ht="50.25" customHeight="1" x14ac:dyDescent="0.25">
      <c r="A186" s="10" t="s">
        <v>829</v>
      </c>
      <c r="B186" s="10" t="s">
        <v>2604</v>
      </c>
      <c r="C186" s="10" t="s">
        <v>1482</v>
      </c>
      <c r="D186" s="10" t="s">
        <v>1478</v>
      </c>
      <c r="E186" s="10" t="s">
        <v>996</v>
      </c>
      <c r="F186" s="10" t="s">
        <v>153</v>
      </c>
      <c r="G186" s="10" t="s">
        <v>634</v>
      </c>
      <c r="H186" s="7" t="s">
        <v>2369</v>
      </c>
      <c r="I186" s="5">
        <v>421789.26</v>
      </c>
      <c r="J186" s="5">
        <v>418867.66</v>
      </c>
      <c r="K186" s="5">
        <v>418867.66</v>
      </c>
      <c r="L186" s="5">
        <v>418867.66</v>
      </c>
      <c r="M186" s="5">
        <v>42194.44</v>
      </c>
      <c r="N186" s="3">
        <v>1</v>
      </c>
      <c r="O186" s="3">
        <v>1</v>
      </c>
      <c r="P186" s="10" t="s">
        <v>2608</v>
      </c>
      <c r="Q186" s="227">
        <v>43185</v>
      </c>
      <c r="R186" s="227">
        <v>43185</v>
      </c>
      <c r="S186" s="10"/>
      <c r="T186" s="10" t="s">
        <v>979</v>
      </c>
      <c r="U186" s="227">
        <v>43229</v>
      </c>
      <c r="V186" s="10"/>
      <c r="W186" s="501">
        <v>43294</v>
      </c>
      <c r="X186" s="442"/>
      <c r="Y186" s="453"/>
      <c r="Z186" s="442"/>
      <c r="AA186" s="46"/>
      <c r="AB186" s="46"/>
    </row>
    <row r="187" spans="1:28" s="15" customFormat="1" ht="50.25" customHeight="1" x14ac:dyDescent="0.25">
      <c r="A187" s="10" t="s">
        <v>829</v>
      </c>
      <c r="B187" s="10" t="s">
        <v>2604</v>
      </c>
      <c r="C187" s="10" t="s">
        <v>1483</v>
      </c>
      <c r="D187" s="10" t="s">
        <v>1484</v>
      </c>
      <c r="E187" s="10" t="s">
        <v>1185</v>
      </c>
      <c r="F187" s="10" t="s">
        <v>153</v>
      </c>
      <c r="G187" s="10" t="s">
        <v>634</v>
      </c>
      <c r="H187" s="7" t="s">
        <v>2375</v>
      </c>
      <c r="I187" s="5">
        <v>488571.29</v>
      </c>
      <c r="J187" s="5">
        <v>482626.41</v>
      </c>
      <c r="K187" s="5">
        <v>482626.41</v>
      </c>
      <c r="L187" s="5">
        <v>482626.41</v>
      </c>
      <c r="M187" s="5">
        <v>231417.74</v>
      </c>
      <c r="N187" s="3">
        <v>1</v>
      </c>
      <c r="O187" s="3">
        <v>1</v>
      </c>
      <c r="P187" s="10" t="s">
        <v>2694</v>
      </c>
      <c r="Q187" s="227">
        <v>43185</v>
      </c>
      <c r="R187" s="227">
        <v>43185</v>
      </c>
      <c r="S187" s="10"/>
      <c r="T187" s="10" t="s">
        <v>659</v>
      </c>
      <c r="U187" s="227">
        <v>43229</v>
      </c>
      <c r="V187" s="10"/>
      <c r="W187" s="501">
        <v>43251</v>
      </c>
      <c r="X187" s="442"/>
      <c r="Y187" s="453"/>
      <c r="Z187" s="442"/>
      <c r="AA187" s="46"/>
      <c r="AB187" s="46"/>
    </row>
    <row r="188" spans="1:28" s="15" customFormat="1" ht="50.25" customHeight="1" x14ac:dyDescent="0.25">
      <c r="A188" s="10" t="s">
        <v>829</v>
      </c>
      <c r="B188" s="10" t="s">
        <v>2604</v>
      </c>
      <c r="C188" s="10" t="s">
        <v>1485</v>
      </c>
      <c r="D188" s="10" t="s">
        <v>1478</v>
      </c>
      <c r="E188" s="10" t="s">
        <v>1382</v>
      </c>
      <c r="F188" s="10" t="s">
        <v>153</v>
      </c>
      <c r="G188" s="10" t="s">
        <v>634</v>
      </c>
      <c r="H188" s="7" t="s">
        <v>2364</v>
      </c>
      <c r="I188" s="5">
        <v>321890.26</v>
      </c>
      <c r="J188" s="5">
        <v>321751.06</v>
      </c>
      <c r="K188" s="5">
        <v>321751.06</v>
      </c>
      <c r="L188" s="5">
        <v>321751.06</v>
      </c>
      <c r="M188" s="5">
        <v>12702.7</v>
      </c>
      <c r="N188" s="3">
        <v>1</v>
      </c>
      <c r="O188" s="3">
        <v>1</v>
      </c>
      <c r="P188" s="10" t="s">
        <v>2692</v>
      </c>
      <c r="Q188" s="227">
        <v>43185</v>
      </c>
      <c r="R188" s="227">
        <v>43185</v>
      </c>
      <c r="S188" s="10"/>
      <c r="T188" s="10" t="s">
        <v>979</v>
      </c>
      <c r="U188" s="227">
        <v>43229</v>
      </c>
      <c r="V188" s="10"/>
      <c r="W188" s="501">
        <v>43277</v>
      </c>
      <c r="X188" s="442"/>
      <c r="Y188" s="453"/>
      <c r="Z188" s="442"/>
      <c r="AA188" s="46"/>
      <c r="AB188" s="46"/>
    </row>
    <row r="189" spans="1:28" s="15" customFormat="1" ht="50.25" customHeight="1" x14ac:dyDescent="0.25">
      <c r="A189" s="10" t="s">
        <v>829</v>
      </c>
      <c r="B189" s="10" t="s">
        <v>2604</v>
      </c>
      <c r="C189" s="10" t="s">
        <v>1486</v>
      </c>
      <c r="D189" s="10" t="s">
        <v>1473</v>
      </c>
      <c r="E189" s="10" t="s">
        <v>1031</v>
      </c>
      <c r="F189" s="10" t="s">
        <v>153</v>
      </c>
      <c r="G189" s="10" t="s">
        <v>634</v>
      </c>
      <c r="H189" s="7" t="s">
        <v>2364</v>
      </c>
      <c r="I189" s="5">
        <v>321286.59000000003</v>
      </c>
      <c r="J189" s="5">
        <v>320992.88</v>
      </c>
      <c r="K189" s="5">
        <v>320992.88</v>
      </c>
      <c r="L189" s="5">
        <v>320992.88</v>
      </c>
      <c r="M189" s="5">
        <v>126255.79</v>
      </c>
      <c r="N189" s="3">
        <v>1</v>
      </c>
      <c r="O189" s="3">
        <v>1</v>
      </c>
      <c r="P189" s="10" t="s">
        <v>2695</v>
      </c>
      <c r="Q189" s="227">
        <v>43193</v>
      </c>
      <c r="R189" s="227">
        <v>43193</v>
      </c>
      <c r="S189" s="10"/>
      <c r="T189" s="10" t="s">
        <v>771</v>
      </c>
      <c r="U189" s="227">
        <v>43237</v>
      </c>
      <c r="V189" s="10"/>
      <c r="W189" s="501">
        <v>43262</v>
      </c>
      <c r="X189" s="442"/>
      <c r="Y189" s="453"/>
      <c r="Z189" s="442"/>
      <c r="AA189" s="46"/>
      <c r="AB189" s="46"/>
    </row>
    <row r="190" spans="1:28" s="15" customFormat="1" ht="50.25" customHeight="1" x14ac:dyDescent="0.25">
      <c r="A190" s="10" t="s">
        <v>829</v>
      </c>
      <c r="B190" s="10" t="s">
        <v>2604</v>
      </c>
      <c r="C190" s="10" t="s">
        <v>1487</v>
      </c>
      <c r="D190" s="10" t="s">
        <v>1473</v>
      </c>
      <c r="E190" s="10" t="s">
        <v>1065</v>
      </c>
      <c r="F190" s="10" t="s">
        <v>153</v>
      </c>
      <c r="G190" s="10" t="s">
        <v>634</v>
      </c>
      <c r="H190" s="7" t="s">
        <v>2375</v>
      </c>
      <c r="I190" s="5">
        <v>487032.61</v>
      </c>
      <c r="J190" s="5">
        <v>481489.32</v>
      </c>
      <c r="K190" s="5">
        <v>481489.32</v>
      </c>
      <c r="L190" s="5">
        <v>481489.32</v>
      </c>
      <c r="M190" s="5">
        <v>189383.69</v>
      </c>
      <c r="N190" s="3">
        <v>1</v>
      </c>
      <c r="O190" s="3">
        <v>1</v>
      </c>
      <c r="P190" s="10" t="s">
        <v>2695</v>
      </c>
      <c r="Q190" s="227">
        <v>43193</v>
      </c>
      <c r="R190" s="227">
        <v>43193</v>
      </c>
      <c r="S190" s="10"/>
      <c r="T190" s="10" t="s">
        <v>771</v>
      </c>
      <c r="U190" s="227">
        <v>43237</v>
      </c>
      <c r="V190" s="10"/>
      <c r="W190" s="501">
        <v>43262</v>
      </c>
      <c r="X190" s="442"/>
      <c r="Y190" s="453"/>
      <c r="Z190" s="442"/>
      <c r="AA190" s="46"/>
      <c r="AB190" s="46"/>
    </row>
    <row r="191" spans="1:28" s="15" customFormat="1" ht="50.25" customHeight="1" x14ac:dyDescent="0.25">
      <c r="A191" s="10" t="s">
        <v>829</v>
      </c>
      <c r="B191" s="10" t="s">
        <v>2604</v>
      </c>
      <c r="C191" s="10" t="s">
        <v>1488</v>
      </c>
      <c r="D191" s="10" t="s">
        <v>1473</v>
      </c>
      <c r="E191" s="10" t="s">
        <v>1490</v>
      </c>
      <c r="F191" s="10" t="s">
        <v>153</v>
      </c>
      <c r="G191" s="10" t="s">
        <v>634</v>
      </c>
      <c r="H191" s="7" t="s">
        <v>2375</v>
      </c>
      <c r="I191" s="5">
        <v>487115.09</v>
      </c>
      <c r="J191" s="5">
        <v>483990.92</v>
      </c>
      <c r="K191" s="5">
        <v>483990.92</v>
      </c>
      <c r="L191" s="5">
        <v>483990.92</v>
      </c>
      <c r="M191" s="5">
        <v>240390.22</v>
      </c>
      <c r="N191" s="3">
        <v>1</v>
      </c>
      <c r="O191" s="3">
        <v>1</v>
      </c>
      <c r="P191" s="10" t="s">
        <v>2619</v>
      </c>
      <c r="Q191" s="227">
        <v>43193</v>
      </c>
      <c r="R191" s="227">
        <v>43193</v>
      </c>
      <c r="S191" s="10"/>
      <c r="T191" s="10" t="s">
        <v>771</v>
      </c>
      <c r="U191" s="227">
        <v>43237</v>
      </c>
      <c r="V191" s="10"/>
      <c r="W191" s="501">
        <v>43265</v>
      </c>
      <c r="X191" s="442"/>
      <c r="Y191" s="453"/>
      <c r="Z191" s="442"/>
      <c r="AA191" s="46"/>
      <c r="AB191" s="46"/>
    </row>
    <row r="192" spans="1:28" s="15" customFormat="1" ht="50.25" customHeight="1" x14ac:dyDescent="0.25">
      <c r="A192" s="10" t="s">
        <v>829</v>
      </c>
      <c r="B192" s="10" t="s">
        <v>2604</v>
      </c>
      <c r="C192" s="10" t="s">
        <v>1491</v>
      </c>
      <c r="D192" s="10" t="s">
        <v>1473</v>
      </c>
      <c r="E192" s="10" t="s">
        <v>1431</v>
      </c>
      <c r="F192" s="10" t="s">
        <v>153</v>
      </c>
      <c r="G192" s="10" t="s">
        <v>634</v>
      </c>
      <c r="H192" s="7" t="s">
        <v>2364</v>
      </c>
      <c r="I192" s="5">
        <v>325134.31</v>
      </c>
      <c r="J192" s="5">
        <v>322660.61</v>
      </c>
      <c r="K192" s="5">
        <v>322660.61</v>
      </c>
      <c r="L192" s="5">
        <v>322660.61</v>
      </c>
      <c r="M192" s="5">
        <v>160260.15</v>
      </c>
      <c r="N192" s="3">
        <v>1</v>
      </c>
      <c r="O192" s="3">
        <v>1</v>
      </c>
      <c r="P192" s="10" t="s">
        <v>2619</v>
      </c>
      <c r="Q192" s="227">
        <v>43193</v>
      </c>
      <c r="R192" s="227">
        <v>43193</v>
      </c>
      <c r="S192" s="10"/>
      <c r="T192" s="10" t="s">
        <v>771</v>
      </c>
      <c r="U192" s="227">
        <v>43237</v>
      </c>
      <c r="V192" s="10"/>
      <c r="W192" s="501">
        <v>43265</v>
      </c>
      <c r="X192" s="442"/>
      <c r="Y192" s="453"/>
      <c r="Z192" s="442"/>
      <c r="AA192" s="46"/>
      <c r="AB192" s="46"/>
    </row>
    <row r="193" spans="1:28" s="15" customFormat="1" ht="50.25" customHeight="1" x14ac:dyDescent="0.25">
      <c r="A193" s="10" t="s">
        <v>829</v>
      </c>
      <c r="B193" s="10" t="s">
        <v>2604</v>
      </c>
      <c r="C193" s="10" t="s">
        <v>1492</v>
      </c>
      <c r="D193" s="10" t="s">
        <v>1473</v>
      </c>
      <c r="E193" s="10" t="s">
        <v>1494</v>
      </c>
      <c r="F193" s="10" t="s">
        <v>153</v>
      </c>
      <c r="G193" s="10" t="s">
        <v>634</v>
      </c>
      <c r="H193" s="7" t="s">
        <v>2367</v>
      </c>
      <c r="I193" s="5">
        <v>162654.5</v>
      </c>
      <c r="J193" s="5">
        <v>161254.5</v>
      </c>
      <c r="K193" s="5">
        <v>161254.5</v>
      </c>
      <c r="L193" s="5">
        <v>161254.5</v>
      </c>
      <c r="M193" s="5">
        <v>63885.96</v>
      </c>
      <c r="N193" s="3">
        <v>1</v>
      </c>
      <c r="O193" s="3">
        <v>1</v>
      </c>
      <c r="P193" s="10" t="s">
        <v>2619</v>
      </c>
      <c r="Q193" s="227">
        <v>43206</v>
      </c>
      <c r="R193" s="227">
        <v>43206</v>
      </c>
      <c r="S193" s="10"/>
      <c r="T193" s="10" t="s">
        <v>656</v>
      </c>
      <c r="U193" s="227">
        <v>43250</v>
      </c>
      <c r="V193" s="10"/>
      <c r="W193" s="501">
        <v>43301</v>
      </c>
      <c r="X193" s="442"/>
      <c r="Y193" s="453"/>
      <c r="Z193" s="442"/>
      <c r="AA193" s="46"/>
      <c r="AB193" s="46"/>
    </row>
    <row r="194" spans="1:28" s="15" customFormat="1" ht="50.25" customHeight="1" x14ac:dyDescent="0.25">
      <c r="A194" s="10" t="s">
        <v>829</v>
      </c>
      <c r="B194" s="10" t="s">
        <v>2604</v>
      </c>
      <c r="C194" s="10" t="s">
        <v>1495</v>
      </c>
      <c r="D194" s="10" t="s">
        <v>1473</v>
      </c>
      <c r="E194" s="10" t="s">
        <v>934</v>
      </c>
      <c r="F194" s="10" t="s">
        <v>153</v>
      </c>
      <c r="G194" s="10" t="s">
        <v>634</v>
      </c>
      <c r="H194" s="7" t="s">
        <v>2375</v>
      </c>
      <c r="I194" s="5">
        <v>485027.09</v>
      </c>
      <c r="J194" s="5">
        <v>483763.5</v>
      </c>
      <c r="K194" s="5">
        <v>483763.5</v>
      </c>
      <c r="L194" s="5">
        <v>483763.5</v>
      </c>
      <c r="M194" s="5">
        <v>191657.86</v>
      </c>
      <c r="N194" s="3">
        <v>1</v>
      </c>
      <c r="O194" s="3">
        <v>1</v>
      </c>
      <c r="P194" s="10" t="s">
        <v>2619</v>
      </c>
      <c r="Q194" s="227">
        <v>43206</v>
      </c>
      <c r="R194" s="227">
        <v>43210</v>
      </c>
      <c r="S194" s="10"/>
      <c r="T194" s="10" t="s">
        <v>656</v>
      </c>
      <c r="U194" s="227">
        <v>43250</v>
      </c>
      <c r="V194" s="10"/>
      <c r="W194" s="501">
        <v>43301</v>
      </c>
      <c r="X194" s="442"/>
      <c r="Y194" s="453"/>
      <c r="Z194" s="442"/>
      <c r="AA194" s="46"/>
      <c r="AB194" s="46"/>
    </row>
    <row r="195" spans="1:28" s="15" customFormat="1" ht="50.25" customHeight="1" x14ac:dyDescent="0.25">
      <c r="A195" s="10" t="s">
        <v>829</v>
      </c>
      <c r="B195" s="10" t="s">
        <v>2604</v>
      </c>
      <c r="C195" s="10" t="s">
        <v>1496</v>
      </c>
      <c r="D195" s="10" t="s">
        <v>1478</v>
      </c>
      <c r="E195" s="10" t="s">
        <v>1498</v>
      </c>
      <c r="F195" s="10" t="s">
        <v>153</v>
      </c>
      <c r="G195" s="10" t="s">
        <v>634</v>
      </c>
      <c r="H195" s="7" t="s">
        <v>2364</v>
      </c>
      <c r="I195" s="5">
        <v>326237.01</v>
      </c>
      <c r="J195" s="5">
        <v>321751.06</v>
      </c>
      <c r="K195" s="5">
        <v>321751.06</v>
      </c>
      <c r="L195" s="5">
        <v>321751.06</v>
      </c>
      <c r="M195" s="5">
        <v>12702.7</v>
      </c>
      <c r="N195" s="3">
        <v>1</v>
      </c>
      <c r="O195" s="3">
        <v>1</v>
      </c>
      <c r="P195" s="10" t="s">
        <v>2692</v>
      </c>
      <c r="Q195" s="227">
        <v>43185</v>
      </c>
      <c r="R195" s="227">
        <v>43185</v>
      </c>
      <c r="S195" s="10"/>
      <c r="T195" s="10" t="s">
        <v>979</v>
      </c>
      <c r="U195" s="227">
        <v>43229</v>
      </c>
      <c r="V195" s="10"/>
      <c r="W195" s="501">
        <v>43277</v>
      </c>
      <c r="X195" s="442"/>
      <c r="Y195" s="453"/>
      <c r="Z195" s="442"/>
      <c r="AA195" s="46"/>
      <c r="AB195" s="46"/>
    </row>
    <row r="196" spans="1:28" s="15" customFormat="1" ht="50.25" customHeight="1" x14ac:dyDescent="0.25">
      <c r="A196" s="10" t="s">
        <v>829</v>
      </c>
      <c r="B196" s="10" t="s">
        <v>2604</v>
      </c>
      <c r="C196" s="10" t="s">
        <v>1499</v>
      </c>
      <c r="D196" s="10" t="s">
        <v>1473</v>
      </c>
      <c r="E196" s="10" t="s">
        <v>1501</v>
      </c>
      <c r="F196" s="10" t="s">
        <v>153</v>
      </c>
      <c r="G196" s="10" t="s">
        <v>634</v>
      </c>
      <c r="H196" s="7" t="s">
        <v>2364</v>
      </c>
      <c r="I196" s="5">
        <v>323520.28999999998</v>
      </c>
      <c r="J196" s="5">
        <v>322508.99</v>
      </c>
      <c r="K196" s="5">
        <v>322509</v>
      </c>
      <c r="L196" s="5">
        <v>322508.99</v>
      </c>
      <c r="M196" s="5">
        <v>127771.91</v>
      </c>
      <c r="N196" s="3">
        <v>1</v>
      </c>
      <c r="O196" s="3">
        <v>1</v>
      </c>
      <c r="P196" s="10" t="s">
        <v>2619</v>
      </c>
      <c r="Q196" s="227">
        <v>43206</v>
      </c>
      <c r="R196" s="227">
        <v>43206</v>
      </c>
      <c r="S196" s="10"/>
      <c r="T196" s="10" t="s">
        <v>656</v>
      </c>
      <c r="U196" s="227">
        <v>43250</v>
      </c>
      <c r="V196" s="10"/>
      <c r="W196" s="501">
        <v>43301</v>
      </c>
      <c r="X196" s="442"/>
      <c r="Y196" s="453"/>
      <c r="Z196" s="442"/>
      <c r="AA196" s="46"/>
      <c r="AB196" s="46"/>
    </row>
    <row r="197" spans="1:28" s="15" customFormat="1" ht="50.25" customHeight="1" x14ac:dyDescent="0.25">
      <c r="A197" s="10" t="s">
        <v>829</v>
      </c>
      <c r="B197" s="10" t="s">
        <v>2604</v>
      </c>
      <c r="C197" s="10" t="s">
        <v>1502</v>
      </c>
      <c r="D197" s="10" t="s">
        <v>1478</v>
      </c>
      <c r="E197" s="10" t="s">
        <v>1504</v>
      </c>
      <c r="F197" s="10" t="s">
        <v>153</v>
      </c>
      <c r="G197" s="10" t="s">
        <v>634</v>
      </c>
      <c r="H197" s="7" t="s">
        <v>2364</v>
      </c>
      <c r="I197" s="5">
        <v>325770.34000000003</v>
      </c>
      <c r="J197" s="5">
        <v>324025.24</v>
      </c>
      <c r="K197" s="5">
        <v>324025.24</v>
      </c>
      <c r="L197" s="5">
        <v>324025.24</v>
      </c>
      <c r="M197" s="5">
        <v>12702.7</v>
      </c>
      <c r="N197" s="3">
        <v>1</v>
      </c>
      <c r="O197" s="3">
        <v>1</v>
      </c>
      <c r="P197" s="10" t="s">
        <v>2633</v>
      </c>
      <c r="Q197" s="227">
        <v>43185</v>
      </c>
      <c r="R197" s="227">
        <v>43185</v>
      </c>
      <c r="S197" s="10"/>
      <c r="T197" s="10" t="s">
        <v>979</v>
      </c>
      <c r="U197" s="227">
        <v>43229</v>
      </c>
      <c r="V197" s="10"/>
      <c r="W197" s="501">
        <v>43364</v>
      </c>
      <c r="X197" s="442"/>
      <c r="Y197" s="453"/>
      <c r="Z197" s="442"/>
      <c r="AA197" s="46"/>
      <c r="AB197" s="46"/>
    </row>
    <row r="198" spans="1:28" s="15" customFormat="1" ht="50.25" customHeight="1" x14ac:dyDescent="0.25">
      <c r="A198" s="10" t="s">
        <v>829</v>
      </c>
      <c r="B198" s="10" t="s">
        <v>2604</v>
      </c>
      <c r="C198" s="10" t="s">
        <v>1505</v>
      </c>
      <c r="D198" s="10" t="s">
        <v>1478</v>
      </c>
      <c r="E198" s="10" t="s">
        <v>1416</v>
      </c>
      <c r="F198" s="10" t="s">
        <v>153</v>
      </c>
      <c r="G198" s="10" t="s">
        <v>634</v>
      </c>
      <c r="H198" s="7" t="s">
        <v>2367</v>
      </c>
      <c r="I198" s="5">
        <v>163818.91</v>
      </c>
      <c r="J198" s="5">
        <v>162012.62</v>
      </c>
      <c r="K198" s="5">
        <v>162012.62</v>
      </c>
      <c r="L198" s="5">
        <v>162012.62</v>
      </c>
      <c r="M198" s="5">
        <v>6351.35</v>
      </c>
      <c r="N198" s="3">
        <v>1</v>
      </c>
      <c r="O198" s="3">
        <v>1</v>
      </c>
      <c r="P198" s="10" t="s">
        <v>2633</v>
      </c>
      <c r="Q198" s="227">
        <v>43185</v>
      </c>
      <c r="R198" s="227">
        <v>43185</v>
      </c>
      <c r="S198" s="10"/>
      <c r="T198" s="10" t="s">
        <v>979</v>
      </c>
      <c r="U198" s="227">
        <v>43229</v>
      </c>
      <c r="V198" s="10"/>
      <c r="W198" s="501">
        <v>43364</v>
      </c>
      <c r="X198" s="442"/>
      <c r="Y198" s="453"/>
      <c r="Z198" s="442"/>
      <c r="AA198" s="46"/>
      <c r="AB198" s="46"/>
    </row>
    <row r="199" spans="1:28" s="15" customFormat="1" ht="50.25" customHeight="1" x14ac:dyDescent="0.25">
      <c r="A199" s="10" t="s">
        <v>829</v>
      </c>
      <c r="B199" s="10" t="s">
        <v>2604</v>
      </c>
      <c r="C199" s="10" t="s">
        <v>1506</v>
      </c>
      <c r="D199" s="10" t="s">
        <v>1478</v>
      </c>
      <c r="E199" s="10" t="s">
        <v>1508</v>
      </c>
      <c r="F199" s="10" t="s">
        <v>153</v>
      </c>
      <c r="G199" s="10" t="s">
        <v>634</v>
      </c>
      <c r="H199" s="7" t="s">
        <v>2364</v>
      </c>
      <c r="I199" s="5">
        <v>325770.34000000003</v>
      </c>
      <c r="J199" s="5">
        <v>324025.24</v>
      </c>
      <c r="K199" s="5">
        <v>324025.24</v>
      </c>
      <c r="L199" s="5">
        <v>324025.24</v>
      </c>
      <c r="M199" s="5">
        <v>12702.7</v>
      </c>
      <c r="N199" s="3">
        <v>1</v>
      </c>
      <c r="O199" s="3">
        <v>1</v>
      </c>
      <c r="P199" s="10" t="s">
        <v>2633</v>
      </c>
      <c r="Q199" s="227">
        <v>43185</v>
      </c>
      <c r="R199" s="227">
        <v>43185</v>
      </c>
      <c r="S199" s="10"/>
      <c r="T199" s="10" t="s">
        <v>979</v>
      </c>
      <c r="U199" s="227">
        <v>43229</v>
      </c>
      <c r="V199" s="10"/>
      <c r="W199" s="501">
        <v>43364</v>
      </c>
      <c r="X199" s="442"/>
      <c r="Y199" s="453"/>
      <c r="Z199" s="442"/>
      <c r="AA199" s="46"/>
      <c r="AB199" s="46"/>
    </row>
    <row r="200" spans="1:28" s="15" customFormat="1" ht="50.25" customHeight="1" x14ac:dyDescent="0.25">
      <c r="A200" s="10" t="s">
        <v>829</v>
      </c>
      <c r="B200" s="10" t="s">
        <v>2604</v>
      </c>
      <c r="C200" s="10" t="s">
        <v>1509</v>
      </c>
      <c r="D200" s="10" t="s">
        <v>1478</v>
      </c>
      <c r="E200" s="10" t="s">
        <v>1267</v>
      </c>
      <c r="F200" s="10" t="s">
        <v>153</v>
      </c>
      <c r="G200" s="10" t="s">
        <v>634</v>
      </c>
      <c r="H200" s="7" t="s">
        <v>2375</v>
      </c>
      <c r="I200" s="5">
        <v>494599.87</v>
      </c>
      <c r="J200" s="5">
        <v>486037.85</v>
      </c>
      <c r="K200" s="5">
        <v>486037.85</v>
      </c>
      <c r="L200" s="5">
        <v>486037.85</v>
      </c>
      <c r="M200" s="5">
        <v>67739.94</v>
      </c>
      <c r="N200" s="3">
        <v>1</v>
      </c>
      <c r="O200" s="3">
        <v>1</v>
      </c>
      <c r="P200" s="10" t="s">
        <v>2695</v>
      </c>
      <c r="Q200" s="227">
        <v>43185</v>
      </c>
      <c r="R200" s="227">
        <v>43185</v>
      </c>
      <c r="S200" s="10"/>
      <c r="T200" s="10" t="s">
        <v>979</v>
      </c>
      <c r="U200" s="227">
        <v>43229</v>
      </c>
      <c r="V200" s="10"/>
      <c r="W200" s="501">
        <v>43263</v>
      </c>
      <c r="X200" s="442"/>
      <c r="Y200" s="453"/>
      <c r="Z200" s="442"/>
      <c r="AA200" s="46"/>
      <c r="AB200" s="46"/>
    </row>
    <row r="201" spans="1:28" s="15" customFormat="1" ht="50.25" customHeight="1" x14ac:dyDescent="0.25">
      <c r="A201" s="10" t="s">
        <v>829</v>
      </c>
      <c r="B201" s="10" t="s">
        <v>2604</v>
      </c>
      <c r="C201" s="10" t="s">
        <v>1510</v>
      </c>
      <c r="D201" s="10" t="s">
        <v>1478</v>
      </c>
      <c r="E201" s="10" t="s">
        <v>1512</v>
      </c>
      <c r="F201" s="10" t="s">
        <v>153</v>
      </c>
      <c r="G201" s="10" t="s">
        <v>634</v>
      </c>
      <c r="H201" s="7" t="s">
        <v>2364</v>
      </c>
      <c r="I201" s="5">
        <v>327594.44</v>
      </c>
      <c r="J201" s="5">
        <v>324025.24</v>
      </c>
      <c r="K201" s="5">
        <v>324025.24</v>
      </c>
      <c r="L201" s="5">
        <v>324025.24</v>
      </c>
      <c r="M201" s="5">
        <v>45159.96</v>
      </c>
      <c r="N201" s="3">
        <v>1</v>
      </c>
      <c r="O201" s="3">
        <v>1</v>
      </c>
      <c r="P201" s="10" t="s">
        <v>2695</v>
      </c>
      <c r="Q201" s="227">
        <v>43185</v>
      </c>
      <c r="R201" s="227">
        <v>43185</v>
      </c>
      <c r="S201" s="10"/>
      <c r="T201" s="10" t="s">
        <v>979</v>
      </c>
      <c r="U201" s="227">
        <v>43229</v>
      </c>
      <c r="V201" s="10"/>
      <c r="W201" s="501">
        <v>43263</v>
      </c>
      <c r="X201" s="442"/>
      <c r="Y201" s="453"/>
      <c r="Z201" s="442"/>
      <c r="AA201" s="46"/>
      <c r="AB201" s="46"/>
    </row>
    <row r="202" spans="1:28" s="15" customFormat="1" ht="42" customHeight="1" x14ac:dyDescent="0.25">
      <c r="A202" s="10" t="s">
        <v>829</v>
      </c>
      <c r="B202" s="10" t="s">
        <v>2604</v>
      </c>
      <c r="C202" s="10" t="s">
        <v>1513</v>
      </c>
      <c r="D202" s="10" t="s">
        <v>1473</v>
      </c>
      <c r="E202" s="10" t="s">
        <v>1260</v>
      </c>
      <c r="F202" s="10" t="s">
        <v>153</v>
      </c>
      <c r="G202" s="10" t="s">
        <v>634</v>
      </c>
      <c r="H202" s="7" t="s">
        <v>2399</v>
      </c>
      <c r="I202" s="5">
        <v>653435.66</v>
      </c>
      <c r="J202" s="5">
        <v>649566.81999999995</v>
      </c>
      <c r="K202" s="5">
        <v>649566.81999999995</v>
      </c>
      <c r="L202" s="5">
        <v>649566.81999999995</v>
      </c>
      <c r="M202" s="5">
        <v>482175.11</v>
      </c>
      <c r="N202" s="3">
        <v>1</v>
      </c>
      <c r="O202" s="3">
        <v>1</v>
      </c>
      <c r="P202" s="10" t="s">
        <v>2666</v>
      </c>
      <c r="Q202" s="227">
        <v>43206</v>
      </c>
      <c r="R202" s="227">
        <v>43206</v>
      </c>
      <c r="S202" s="10"/>
      <c r="T202" s="10" t="s">
        <v>656</v>
      </c>
      <c r="U202" s="227">
        <v>43250</v>
      </c>
      <c r="V202" s="10"/>
      <c r="W202" s="501">
        <v>43294</v>
      </c>
      <c r="X202" s="442"/>
      <c r="Y202" s="453"/>
      <c r="Z202" s="442"/>
      <c r="AA202" s="46"/>
      <c r="AB202" s="46"/>
    </row>
    <row r="203" spans="1:28" s="15" customFormat="1" ht="42" customHeight="1" x14ac:dyDescent="0.25">
      <c r="A203" s="10" t="s">
        <v>829</v>
      </c>
      <c r="B203" s="10" t="s">
        <v>2604</v>
      </c>
      <c r="C203" s="10" t="s">
        <v>1514</v>
      </c>
      <c r="D203" s="10" t="s">
        <v>1473</v>
      </c>
      <c r="E203" s="10" t="s">
        <v>1036</v>
      </c>
      <c r="F203" s="10" t="s">
        <v>153</v>
      </c>
      <c r="G203" s="10" t="s">
        <v>634</v>
      </c>
      <c r="H203" s="7" t="s">
        <v>2367</v>
      </c>
      <c r="I203" s="5">
        <v>163599.09</v>
      </c>
      <c r="J203" s="5">
        <v>162391.71</v>
      </c>
      <c r="K203" s="5">
        <v>162391.71</v>
      </c>
      <c r="L203" s="5">
        <v>162391.71</v>
      </c>
      <c r="M203" s="5">
        <v>120543.78</v>
      </c>
      <c r="N203" s="3">
        <v>1</v>
      </c>
      <c r="O203" s="3">
        <v>1</v>
      </c>
      <c r="P203" s="10" t="s">
        <v>2666</v>
      </c>
      <c r="Q203" s="227">
        <v>43206</v>
      </c>
      <c r="R203" s="227">
        <v>43206</v>
      </c>
      <c r="S203" s="10"/>
      <c r="T203" s="10" t="s">
        <v>656</v>
      </c>
      <c r="U203" s="227">
        <v>43250</v>
      </c>
      <c r="V203" s="10"/>
      <c r="W203" s="501">
        <v>43294</v>
      </c>
      <c r="X203" s="442"/>
      <c r="Y203" s="453"/>
      <c r="Z203" s="442"/>
      <c r="AA203" s="46"/>
      <c r="AB203" s="46"/>
    </row>
    <row r="204" spans="1:28" s="15" customFormat="1" ht="42" customHeight="1" x14ac:dyDescent="0.25">
      <c r="A204" s="10" t="s">
        <v>829</v>
      </c>
      <c r="B204" s="10" t="s">
        <v>2604</v>
      </c>
      <c r="C204" s="10" t="s">
        <v>1515</v>
      </c>
      <c r="D204" s="10" t="s">
        <v>1516</v>
      </c>
      <c r="E204" s="10" t="s">
        <v>1518</v>
      </c>
      <c r="F204" s="10" t="s">
        <v>153</v>
      </c>
      <c r="G204" s="10" t="s">
        <v>634</v>
      </c>
      <c r="H204" s="7" t="s">
        <v>2375</v>
      </c>
      <c r="I204" s="5">
        <v>490626.76</v>
      </c>
      <c r="J204" s="5">
        <v>486037.84</v>
      </c>
      <c r="K204" s="5">
        <v>486037.85</v>
      </c>
      <c r="L204" s="5">
        <v>486037.84</v>
      </c>
      <c r="M204" s="5">
        <v>48504.92</v>
      </c>
      <c r="N204" s="3">
        <v>1</v>
      </c>
      <c r="O204" s="3">
        <v>1</v>
      </c>
      <c r="P204" s="10" t="s">
        <v>2627</v>
      </c>
      <c r="Q204" s="227">
        <v>43202</v>
      </c>
      <c r="R204" s="227">
        <v>43202</v>
      </c>
      <c r="S204" s="10"/>
      <c r="T204" s="10" t="s">
        <v>1469</v>
      </c>
      <c r="U204" s="227">
        <v>43246</v>
      </c>
      <c r="V204" s="10"/>
      <c r="W204" s="501">
        <v>43335</v>
      </c>
      <c r="X204" s="442"/>
      <c r="Y204" s="453"/>
      <c r="Z204" s="442"/>
      <c r="AA204" s="46"/>
      <c r="AB204" s="46"/>
    </row>
    <row r="205" spans="1:28" s="15" customFormat="1" ht="42" customHeight="1" x14ac:dyDescent="0.25">
      <c r="A205" s="10" t="s">
        <v>829</v>
      </c>
      <c r="B205" s="10" t="s">
        <v>2604</v>
      </c>
      <c r="C205" s="10" t="s">
        <v>1519</v>
      </c>
      <c r="D205" s="10" t="s">
        <v>1478</v>
      </c>
      <c r="E205" s="10" t="s">
        <v>1521</v>
      </c>
      <c r="F205" s="10" t="s">
        <v>153</v>
      </c>
      <c r="G205" s="10" t="s">
        <v>634</v>
      </c>
      <c r="H205" s="7" t="s">
        <v>2364</v>
      </c>
      <c r="I205" s="5">
        <v>328479.64</v>
      </c>
      <c r="J205" s="5">
        <v>324025.23</v>
      </c>
      <c r="K205" s="5">
        <v>324025.24</v>
      </c>
      <c r="L205" s="5">
        <v>324025.23</v>
      </c>
      <c r="M205" s="5">
        <v>32336.62</v>
      </c>
      <c r="N205" s="3">
        <v>1</v>
      </c>
      <c r="O205" s="3">
        <v>1</v>
      </c>
      <c r="P205" s="10" t="s">
        <v>2627</v>
      </c>
      <c r="Q205" s="227">
        <v>43202</v>
      </c>
      <c r="R205" s="227">
        <v>43202</v>
      </c>
      <c r="S205" s="10"/>
      <c r="T205" s="10" t="s">
        <v>1469</v>
      </c>
      <c r="U205" s="227">
        <v>43246</v>
      </c>
      <c r="V205" s="10"/>
      <c r="W205" s="501">
        <v>43335</v>
      </c>
      <c r="X205" s="442"/>
      <c r="Y205" s="453"/>
      <c r="Z205" s="442"/>
      <c r="AA205" s="46"/>
      <c r="AB205" s="46"/>
    </row>
    <row r="206" spans="1:28" s="15" customFormat="1" ht="42" customHeight="1" x14ac:dyDescent="0.25">
      <c r="A206" s="10" t="s">
        <v>829</v>
      </c>
      <c r="B206" s="10" t="s">
        <v>2604</v>
      </c>
      <c r="C206" s="10" t="s">
        <v>1522</v>
      </c>
      <c r="D206" s="10" t="s">
        <v>1473</v>
      </c>
      <c r="E206" s="10" t="s">
        <v>1524</v>
      </c>
      <c r="F206" s="10" t="s">
        <v>153</v>
      </c>
      <c r="G206" s="10" t="s">
        <v>634</v>
      </c>
      <c r="H206" s="7" t="s">
        <v>2367</v>
      </c>
      <c r="I206" s="5">
        <v>161361.16</v>
      </c>
      <c r="J206" s="5">
        <v>160496.38</v>
      </c>
      <c r="K206" s="5">
        <v>160496.38</v>
      </c>
      <c r="L206" s="5">
        <v>160496.38</v>
      </c>
      <c r="M206" s="5">
        <v>118648.45</v>
      </c>
      <c r="N206" s="3">
        <v>1</v>
      </c>
      <c r="O206" s="3">
        <v>1</v>
      </c>
      <c r="P206" s="10" t="s">
        <v>2666</v>
      </c>
      <c r="Q206" s="227">
        <v>43206</v>
      </c>
      <c r="R206" s="227">
        <v>43206</v>
      </c>
      <c r="S206" s="10"/>
      <c r="T206" s="10" t="s">
        <v>656</v>
      </c>
      <c r="U206" s="227">
        <v>43250</v>
      </c>
      <c r="V206" s="10"/>
      <c r="W206" s="501">
        <v>43321</v>
      </c>
      <c r="X206" s="442"/>
      <c r="Y206" s="453"/>
      <c r="Z206" s="442"/>
      <c r="AA206" s="46"/>
      <c r="AB206" s="46"/>
    </row>
    <row r="207" spans="1:28" s="15" customFormat="1" ht="42" customHeight="1" x14ac:dyDescent="0.25">
      <c r="A207" s="10" t="s">
        <v>829</v>
      </c>
      <c r="B207" s="10" t="s">
        <v>2604</v>
      </c>
      <c r="C207" s="10" t="s">
        <v>1525</v>
      </c>
      <c r="D207" s="10" t="s">
        <v>1473</v>
      </c>
      <c r="E207" s="10" t="s">
        <v>1230</v>
      </c>
      <c r="F207" s="10" t="s">
        <v>153</v>
      </c>
      <c r="G207" s="10" t="s">
        <v>634</v>
      </c>
      <c r="H207" s="7" t="s">
        <v>2364</v>
      </c>
      <c r="I207" s="5">
        <v>321990.48</v>
      </c>
      <c r="J207" s="5">
        <v>320992.76</v>
      </c>
      <c r="K207" s="5">
        <v>320992.76</v>
      </c>
      <c r="L207" s="5">
        <v>320992.76</v>
      </c>
      <c r="M207" s="5">
        <v>237296.9</v>
      </c>
      <c r="N207" s="3">
        <v>1</v>
      </c>
      <c r="O207" s="3">
        <v>1</v>
      </c>
      <c r="P207" s="10" t="s">
        <v>2666</v>
      </c>
      <c r="Q207" s="227">
        <v>43206</v>
      </c>
      <c r="R207" s="227">
        <v>43206</v>
      </c>
      <c r="S207" s="10"/>
      <c r="T207" s="10" t="s">
        <v>656</v>
      </c>
      <c r="U207" s="227">
        <v>43250</v>
      </c>
      <c r="V207" s="10"/>
      <c r="W207" s="501">
        <v>43321</v>
      </c>
      <c r="X207" s="442"/>
      <c r="Y207" s="453"/>
      <c r="Z207" s="442"/>
      <c r="AA207" s="46"/>
      <c r="AB207" s="46"/>
    </row>
    <row r="208" spans="1:28" s="15" customFormat="1" ht="42" customHeight="1" x14ac:dyDescent="0.25">
      <c r="A208" s="10" t="s">
        <v>829</v>
      </c>
      <c r="B208" s="10" t="s">
        <v>2604</v>
      </c>
      <c r="C208" s="10" t="s">
        <v>1526</v>
      </c>
      <c r="D208" s="10" t="s">
        <v>1473</v>
      </c>
      <c r="E208" s="10" t="s">
        <v>987</v>
      </c>
      <c r="F208" s="10" t="s">
        <v>153</v>
      </c>
      <c r="G208" s="10" t="s">
        <v>634</v>
      </c>
      <c r="H208" s="7" t="s">
        <v>2364</v>
      </c>
      <c r="I208" s="5">
        <v>322025.05</v>
      </c>
      <c r="J208" s="5">
        <v>320992.76</v>
      </c>
      <c r="K208" s="5">
        <v>320992.76</v>
      </c>
      <c r="L208" s="5">
        <v>320992.76</v>
      </c>
      <c r="M208" s="5">
        <v>237296.9</v>
      </c>
      <c r="N208" s="3">
        <v>1</v>
      </c>
      <c r="O208" s="3">
        <v>1</v>
      </c>
      <c r="P208" s="10" t="s">
        <v>2666</v>
      </c>
      <c r="Q208" s="227">
        <v>43206</v>
      </c>
      <c r="R208" s="227">
        <v>43206</v>
      </c>
      <c r="S208" s="10"/>
      <c r="T208" s="10" t="s">
        <v>656</v>
      </c>
      <c r="U208" s="227">
        <v>43250</v>
      </c>
      <c r="V208" s="10"/>
      <c r="W208" s="501">
        <v>43321</v>
      </c>
      <c r="X208" s="442"/>
      <c r="Y208" s="453"/>
      <c r="Z208" s="442"/>
      <c r="AA208" s="46"/>
      <c r="AB208" s="46"/>
    </row>
    <row r="209" spans="1:28" s="15" customFormat="1" ht="42" customHeight="1" x14ac:dyDescent="0.25">
      <c r="A209" s="10" t="s">
        <v>829</v>
      </c>
      <c r="B209" s="10" t="s">
        <v>2604</v>
      </c>
      <c r="C209" s="10" t="s">
        <v>1527</v>
      </c>
      <c r="D209" s="10" t="s">
        <v>1473</v>
      </c>
      <c r="E209" s="10" t="s">
        <v>1529</v>
      </c>
      <c r="F209" s="10" t="s">
        <v>153</v>
      </c>
      <c r="G209" s="10" t="s">
        <v>634</v>
      </c>
      <c r="H209" s="7" t="s">
        <v>2364</v>
      </c>
      <c r="I209" s="5">
        <v>327395.15000000002</v>
      </c>
      <c r="J209" s="5">
        <v>322509</v>
      </c>
      <c r="K209" s="5">
        <v>322509</v>
      </c>
      <c r="L209" s="5">
        <v>322509</v>
      </c>
      <c r="M209" s="5">
        <v>322509</v>
      </c>
      <c r="N209" s="3">
        <v>1</v>
      </c>
      <c r="O209" s="3">
        <v>1</v>
      </c>
      <c r="P209" s="10" t="s">
        <v>2696</v>
      </c>
      <c r="Q209" s="227">
        <v>43227</v>
      </c>
      <c r="R209" s="227">
        <v>43227</v>
      </c>
      <c r="S209" s="10"/>
      <c r="T209" s="10" t="s">
        <v>806</v>
      </c>
      <c r="U209" s="227">
        <v>43251</v>
      </c>
      <c r="V209" s="10"/>
      <c r="W209" s="501">
        <v>43328</v>
      </c>
      <c r="X209" s="442"/>
      <c r="Y209" s="453"/>
      <c r="Z209" s="442"/>
      <c r="AA209" s="46"/>
      <c r="AB209" s="46"/>
    </row>
    <row r="210" spans="1:28" s="15" customFormat="1" ht="42" customHeight="1" x14ac:dyDescent="0.25">
      <c r="A210" s="10" t="s">
        <v>829</v>
      </c>
      <c r="B210" s="10" t="s">
        <v>2604</v>
      </c>
      <c r="C210" s="10" t="s">
        <v>1530</v>
      </c>
      <c r="D210" s="10" t="s">
        <v>1473</v>
      </c>
      <c r="E210" s="10" t="s">
        <v>1532</v>
      </c>
      <c r="F210" s="10" t="s">
        <v>153</v>
      </c>
      <c r="G210" s="10" t="s">
        <v>634</v>
      </c>
      <c r="H210" s="7" t="s">
        <v>2367</v>
      </c>
      <c r="I210" s="5">
        <v>160586.85999999999</v>
      </c>
      <c r="J210" s="5">
        <v>160117.35</v>
      </c>
      <c r="K210" s="5">
        <v>160117.35</v>
      </c>
      <c r="L210" s="5">
        <v>160117.35</v>
      </c>
      <c r="M210" s="5">
        <v>104534.85</v>
      </c>
      <c r="N210" s="3">
        <v>1</v>
      </c>
      <c r="O210" s="3">
        <v>1</v>
      </c>
      <c r="P210" s="10" t="s">
        <v>2643</v>
      </c>
      <c r="Q210" s="227">
        <v>43234</v>
      </c>
      <c r="R210" s="227">
        <v>43234</v>
      </c>
      <c r="S210" s="10"/>
      <c r="T210" s="10" t="s">
        <v>1032</v>
      </c>
      <c r="U210" s="227">
        <v>43278</v>
      </c>
      <c r="V210" s="10"/>
      <c r="W210" s="501">
        <v>43371</v>
      </c>
      <c r="X210" s="442"/>
      <c r="Y210" s="453"/>
      <c r="Z210" s="442"/>
      <c r="AA210" s="46"/>
      <c r="AB210" s="46"/>
    </row>
    <row r="211" spans="1:28" s="15" customFormat="1" ht="42" customHeight="1" x14ac:dyDescent="0.25">
      <c r="A211" s="10" t="s">
        <v>829</v>
      </c>
      <c r="B211" s="10" t="s">
        <v>2604</v>
      </c>
      <c r="C211" s="10" t="s">
        <v>1533</v>
      </c>
      <c r="D211" s="10" t="s">
        <v>1473</v>
      </c>
      <c r="E211" s="10" t="s">
        <v>1535</v>
      </c>
      <c r="F211" s="10" t="s">
        <v>153</v>
      </c>
      <c r="G211" s="10" t="s">
        <v>634</v>
      </c>
      <c r="H211" s="7" t="s">
        <v>2364</v>
      </c>
      <c r="I211" s="5">
        <v>323520.28999999998</v>
      </c>
      <c r="J211" s="5">
        <v>320234.7</v>
      </c>
      <c r="K211" s="5">
        <v>320234.7</v>
      </c>
      <c r="L211" s="5">
        <v>320234.7</v>
      </c>
      <c r="M211" s="5">
        <v>209069.7</v>
      </c>
      <c r="N211" s="3">
        <v>1</v>
      </c>
      <c r="O211" s="3">
        <v>1</v>
      </c>
      <c r="P211" s="10" t="s">
        <v>2643</v>
      </c>
      <c r="Q211" s="227">
        <v>43234</v>
      </c>
      <c r="R211" s="227">
        <v>43234</v>
      </c>
      <c r="S211" s="10"/>
      <c r="T211" s="10" t="s">
        <v>1032</v>
      </c>
      <c r="U211" s="227">
        <v>43278</v>
      </c>
      <c r="V211" s="10"/>
      <c r="W211" s="501">
        <v>43371</v>
      </c>
      <c r="X211" s="442"/>
      <c r="Y211" s="453"/>
      <c r="Z211" s="442"/>
      <c r="AA211" s="46"/>
      <c r="AB211" s="46"/>
    </row>
    <row r="212" spans="1:28" s="15" customFormat="1" ht="45.75" customHeight="1" x14ac:dyDescent="0.25">
      <c r="A212" s="10" t="s">
        <v>829</v>
      </c>
      <c r="B212" s="10" t="s">
        <v>2604</v>
      </c>
      <c r="C212" s="10" t="s">
        <v>1536</v>
      </c>
      <c r="D212" s="10" t="s">
        <v>1473</v>
      </c>
      <c r="E212" s="10" t="s">
        <v>1374</v>
      </c>
      <c r="F212" s="10" t="s">
        <v>153</v>
      </c>
      <c r="G212" s="10" t="s">
        <v>634</v>
      </c>
      <c r="H212" s="7" t="s">
        <v>2369</v>
      </c>
      <c r="I212" s="5">
        <v>428246.06</v>
      </c>
      <c r="J212" s="5">
        <v>425175.17</v>
      </c>
      <c r="K212" s="5">
        <v>425175.17</v>
      </c>
      <c r="L212" s="5">
        <v>425175.17</v>
      </c>
      <c r="M212" s="5">
        <v>272248.28999999998</v>
      </c>
      <c r="N212" s="3">
        <v>1</v>
      </c>
      <c r="O212" s="3">
        <v>1</v>
      </c>
      <c r="P212" s="10" t="s">
        <v>2654</v>
      </c>
      <c r="Q212" s="227">
        <v>43227</v>
      </c>
      <c r="R212" s="227">
        <v>43227</v>
      </c>
      <c r="S212" s="10"/>
      <c r="T212" s="10" t="s">
        <v>1066</v>
      </c>
      <c r="U212" s="227">
        <v>43271</v>
      </c>
      <c r="V212" s="10"/>
      <c r="W212" s="501">
        <v>43343</v>
      </c>
      <c r="X212" s="442"/>
      <c r="Y212" s="453"/>
      <c r="Z212" s="442"/>
      <c r="AA212" s="46"/>
      <c r="AB212" s="46"/>
    </row>
    <row r="213" spans="1:28" s="15" customFormat="1" ht="45.75" customHeight="1" x14ac:dyDescent="0.25">
      <c r="A213" s="10" t="s">
        <v>829</v>
      </c>
      <c r="B213" s="10" t="s">
        <v>2604</v>
      </c>
      <c r="C213" s="10" t="s">
        <v>1537</v>
      </c>
      <c r="D213" s="10" t="s">
        <v>1473</v>
      </c>
      <c r="E213" s="10" t="s">
        <v>1279</v>
      </c>
      <c r="F213" s="10" t="s">
        <v>153</v>
      </c>
      <c r="G213" s="10" t="s">
        <v>634</v>
      </c>
      <c r="H213" s="7" t="s">
        <v>2368</v>
      </c>
      <c r="I213" s="5">
        <v>394388.4</v>
      </c>
      <c r="J213" s="5">
        <v>392469.39</v>
      </c>
      <c r="K213" s="5">
        <v>392469.39</v>
      </c>
      <c r="L213" s="5">
        <v>392469.39</v>
      </c>
      <c r="M213" s="5">
        <v>251306.11</v>
      </c>
      <c r="N213" s="3">
        <v>1</v>
      </c>
      <c r="O213" s="3">
        <v>1</v>
      </c>
      <c r="P213" s="10" t="s">
        <v>2654</v>
      </c>
      <c r="Q213" s="227">
        <v>43227</v>
      </c>
      <c r="R213" s="227">
        <v>43227</v>
      </c>
      <c r="S213" s="10"/>
      <c r="T213" s="10" t="s">
        <v>1066</v>
      </c>
      <c r="U213" s="227">
        <v>43271</v>
      </c>
      <c r="V213" s="10"/>
      <c r="W213" s="501">
        <v>43343</v>
      </c>
      <c r="X213" s="442"/>
      <c r="Y213" s="453"/>
      <c r="Z213" s="442"/>
      <c r="AA213" s="46"/>
      <c r="AB213" s="46"/>
    </row>
    <row r="214" spans="1:28" s="15" customFormat="1" ht="45.75" customHeight="1" x14ac:dyDescent="0.25">
      <c r="A214" s="10" t="s">
        <v>829</v>
      </c>
      <c r="B214" s="10" t="s">
        <v>2604</v>
      </c>
      <c r="C214" s="10" t="s">
        <v>1538</v>
      </c>
      <c r="D214" s="10" t="s">
        <v>1478</v>
      </c>
      <c r="E214" s="10" t="s">
        <v>947</v>
      </c>
      <c r="F214" s="10" t="s">
        <v>153</v>
      </c>
      <c r="G214" s="10" t="s">
        <v>634</v>
      </c>
      <c r="H214" s="7" t="s">
        <v>2399</v>
      </c>
      <c r="I214" s="5">
        <v>658494.88</v>
      </c>
      <c r="J214" s="5">
        <v>653168.86</v>
      </c>
      <c r="K214" s="5">
        <v>653168.86</v>
      </c>
      <c r="L214" s="5">
        <v>653168.86</v>
      </c>
      <c r="M214" s="5">
        <v>443238.32</v>
      </c>
      <c r="N214" s="3">
        <v>1</v>
      </c>
      <c r="O214" s="3">
        <v>1</v>
      </c>
      <c r="P214" s="10" t="s">
        <v>2654</v>
      </c>
      <c r="Q214" s="227">
        <v>43237</v>
      </c>
      <c r="R214" s="227">
        <v>43237</v>
      </c>
      <c r="S214" s="10"/>
      <c r="T214" s="10" t="s">
        <v>810</v>
      </c>
      <c r="U214" s="227">
        <v>43281</v>
      </c>
      <c r="V214" s="10"/>
      <c r="W214" s="501">
        <v>43305</v>
      </c>
      <c r="X214" s="442"/>
      <c r="Y214" s="453"/>
      <c r="Z214" s="442"/>
      <c r="AA214" s="46"/>
      <c r="AB214" s="46"/>
    </row>
    <row r="215" spans="1:28" s="15" customFormat="1" ht="45.75" customHeight="1" x14ac:dyDescent="0.25">
      <c r="A215" s="10" t="s">
        <v>829</v>
      </c>
      <c r="B215" s="10" t="s">
        <v>2604</v>
      </c>
      <c r="C215" s="10" t="s">
        <v>1539</v>
      </c>
      <c r="D215" s="10" t="s">
        <v>1540</v>
      </c>
      <c r="E215" s="10" t="s">
        <v>1542</v>
      </c>
      <c r="F215" s="10" t="s">
        <v>153</v>
      </c>
      <c r="G215" s="10" t="s">
        <v>634</v>
      </c>
      <c r="H215" s="7" t="s">
        <v>2367</v>
      </c>
      <c r="I215" s="5">
        <v>164192.26</v>
      </c>
      <c r="J215" s="5">
        <v>163292.21</v>
      </c>
      <c r="K215" s="5">
        <v>163292.21</v>
      </c>
      <c r="L215" s="5">
        <v>163292.21</v>
      </c>
      <c r="M215" s="5">
        <v>123928.94</v>
      </c>
      <c r="N215" s="3">
        <v>1</v>
      </c>
      <c r="O215" s="3">
        <v>1</v>
      </c>
      <c r="P215" s="10" t="s">
        <v>2654</v>
      </c>
      <c r="Q215" s="227">
        <v>43237</v>
      </c>
      <c r="R215" s="227">
        <v>43237</v>
      </c>
      <c r="S215" s="10"/>
      <c r="T215" s="10" t="s">
        <v>810</v>
      </c>
      <c r="U215" s="227">
        <v>43281</v>
      </c>
      <c r="V215" s="10"/>
      <c r="W215" s="501">
        <v>43305</v>
      </c>
      <c r="X215" s="442"/>
      <c r="Y215" s="453"/>
      <c r="Z215" s="442"/>
      <c r="AA215" s="46"/>
      <c r="AB215" s="46"/>
    </row>
    <row r="216" spans="1:28" s="15" customFormat="1" ht="45.75" customHeight="1" x14ac:dyDescent="0.25">
      <c r="A216" s="10" t="s">
        <v>829</v>
      </c>
      <c r="B216" s="10" t="s">
        <v>2604</v>
      </c>
      <c r="C216" s="10" t="s">
        <v>1543</v>
      </c>
      <c r="D216" s="10" t="s">
        <v>1473</v>
      </c>
      <c r="E216" s="10" t="s">
        <v>1270</v>
      </c>
      <c r="F216" s="10" t="s">
        <v>153</v>
      </c>
      <c r="G216" s="10" t="s">
        <v>634</v>
      </c>
      <c r="H216" s="7" t="s">
        <v>2364</v>
      </c>
      <c r="I216" s="5">
        <v>323412.64</v>
      </c>
      <c r="J216" s="5">
        <v>317960.28999999998</v>
      </c>
      <c r="K216" s="5">
        <v>317960.28999999998</v>
      </c>
      <c r="L216" s="5">
        <v>317960.28999999998</v>
      </c>
      <c r="M216" s="5">
        <v>180690.3</v>
      </c>
      <c r="N216" s="3">
        <v>1</v>
      </c>
      <c r="O216" s="3">
        <v>1</v>
      </c>
      <c r="P216" s="10" t="s">
        <v>2696</v>
      </c>
      <c r="Q216" s="227">
        <v>43252</v>
      </c>
      <c r="R216" s="227">
        <v>43223</v>
      </c>
      <c r="S216" s="10"/>
      <c r="T216" s="10" t="s">
        <v>1191</v>
      </c>
      <c r="U216" s="227">
        <v>43247</v>
      </c>
      <c r="V216" s="10"/>
      <c r="W216" s="501">
        <v>43342</v>
      </c>
      <c r="X216" s="442"/>
      <c r="Y216" s="453"/>
      <c r="Z216" s="442"/>
      <c r="AA216" s="46"/>
      <c r="AB216" s="46"/>
    </row>
    <row r="217" spans="1:28" s="15" customFormat="1" ht="45.75" customHeight="1" x14ac:dyDescent="0.25">
      <c r="A217" s="10" t="s">
        <v>829</v>
      </c>
      <c r="B217" s="10" t="s">
        <v>2604</v>
      </c>
      <c r="C217" s="10" t="s">
        <v>1545</v>
      </c>
      <c r="D217" s="10" t="s">
        <v>1473</v>
      </c>
      <c r="E217" s="10" t="s">
        <v>1386</v>
      </c>
      <c r="F217" s="10" t="s">
        <v>153</v>
      </c>
      <c r="G217" s="10" t="s">
        <v>634</v>
      </c>
      <c r="H217" s="7" t="s">
        <v>2364</v>
      </c>
      <c r="I217" s="5">
        <v>323412.64</v>
      </c>
      <c r="J217" s="5">
        <v>317960.28999999998</v>
      </c>
      <c r="K217" s="5">
        <v>317960.28999999998</v>
      </c>
      <c r="L217" s="5">
        <v>317960.28999999998</v>
      </c>
      <c r="M217" s="5">
        <v>180690.3</v>
      </c>
      <c r="N217" s="3">
        <v>1</v>
      </c>
      <c r="O217" s="3">
        <v>1</v>
      </c>
      <c r="P217" s="10" t="s">
        <v>2697</v>
      </c>
      <c r="Q217" s="227">
        <v>43223</v>
      </c>
      <c r="R217" s="227">
        <v>43223</v>
      </c>
      <c r="S217" s="10"/>
      <c r="T217" s="10" t="s">
        <v>1546</v>
      </c>
      <c r="U217" s="227">
        <v>43247</v>
      </c>
      <c r="V217" s="10"/>
      <c r="W217" s="501">
        <v>43328</v>
      </c>
      <c r="X217" s="442"/>
      <c r="Y217" s="453"/>
      <c r="Z217" s="442"/>
      <c r="AA217" s="46"/>
      <c r="AB217" s="46"/>
    </row>
    <row r="218" spans="1:28" s="15" customFormat="1" ht="40.5" customHeight="1" x14ac:dyDescent="0.25">
      <c r="A218" s="10" t="s">
        <v>829</v>
      </c>
      <c r="B218" s="10" t="s">
        <v>2604</v>
      </c>
      <c r="C218" s="10" t="s">
        <v>1547</v>
      </c>
      <c r="D218" s="10" t="s">
        <v>1548</v>
      </c>
      <c r="E218" s="10" t="s">
        <v>1550</v>
      </c>
      <c r="F218" s="10" t="s">
        <v>153</v>
      </c>
      <c r="G218" s="10" t="s">
        <v>634</v>
      </c>
      <c r="H218" s="7" t="s">
        <v>2364</v>
      </c>
      <c r="I218" s="5">
        <v>324197.26</v>
      </c>
      <c r="J218" s="5">
        <v>319757.94</v>
      </c>
      <c r="K218" s="5">
        <v>319757.94</v>
      </c>
      <c r="L218" s="5">
        <v>319757.94</v>
      </c>
      <c r="M218" s="5">
        <v>171861.88</v>
      </c>
      <c r="N218" s="3">
        <v>1</v>
      </c>
      <c r="O218" s="3">
        <v>1</v>
      </c>
      <c r="P218" s="10" t="s">
        <v>2680</v>
      </c>
      <c r="Q218" s="227">
        <v>43241</v>
      </c>
      <c r="R218" s="227">
        <v>43241</v>
      </c>
      <c r="S218" s="10"/>
      <c r="T218" s="10" t="s">
        <v>1181</v>
      </c>
      <c r="U218" s="227">
        <v>43270</v>
      </c>
      <c r="V218" s="10"/>
      <c r="W218" s="501">
        <v>43305</v>
      </c>
      <c r="X218" s="442"/>
      <c r="Y218" s="453"/>
      <c r="Z218" s="442"/>
      <c r="AA218" s="46"/>
      <c r="AB218" s="46"/>
    </row>
    <row r="219" spans="1:28" s="15" customFormat="1" ht="40.5" customHeight="1" x14ac:dyDescent="0.25">
      <c r="A219" s="10" t="s">
        <v>829</v>
      </c>
      <c r="B219" s="10" t="s">
        <v>2604</v>
      </c>
      <c r="C219" s="10" t="s">
        <v>1551</v>
      </c>
      <c r="D219" s="10" t="s">
        <v>1473</v>
      </c>
      <c r="E219" s="10" t="s">
        <v>1553</v>
      </c>
      <c r="F219" s="10" t="s">
        <v>153</v>
      </c>
      <c r="G219" s="10" t="s">
        <v>634</v>
      </c>
      <c r="H219" s="7" t="s">
        <v>2364</v>
      </c>
      <c r="I219" s="5">
        <v>326153.84000000003</v>
      </c>
      <c r="J219" s="5">
        <v>320992.88</v>
      </c>
      <c r="K219" s="5">
        <v>320992.88</v>
      </c>
      <c r="L219" s="5">
        <v>320992.88</v>
      </c>
      <c r="M219" s="5">
        <v>320992.88</v>
      </c>
      <c r="N219" s="3">
        <v>1</v>
      </c>
      <c r="O219" s="3">
        <v>1</v>
      </c>
      <c r="P219" s="10" t="s">
        <v>2697</v>
      </c>
      <c r="Q219" s="227">
        <v>43227</v>
      </c>
      <c r="R219" s="227">
        <v>43227</v>
      </c>
      <c r="S219" s="10"/>
      <c r="T219" s="10" t="s">
        <v>806</v>
      </c>
      <c r="U219" s="227">
        <v>43251</v>
      </c>
      <c r="V219" s="10"/>
      <c r="W219" s="501">
        <v>43294</v>
      </c>
      <c r="X219" s="442"/>
      <c r="Y219" s="453"/>
      <c r="Z219" s="442"/>
      <c r="AA219" s="46"/>
      <c r="AB219" s="46"/>
    </row>
    <row r="220" spans="1:28" s="15" customFormat="1" ht="40.5" customHeight="1" x14ac:dyDescent="0.25">
      <c r="A220" s="10" t="s">
        <v>829</v>
      </c>
      <c r="B220" s="10" t="s">
        <v>2604</v>
      </c>
      <c r="C220" s="10" t="s">
        <v>1554</v>
      </c>
      <c r="D220" s="10" t="s">
        <v>1540</v>
      </c>
      <c r="E220" s="10" t="s">
        <v>928</v>
      </c>
      <c r="F220" s="10" t="s">
        <v>153</v>
      </c>
      <c r="G220" s="10" t="s">
        <v>634</v>
      </c>
      <c r="H220" s="7" t="s">
        <v>2364</v>
      </c>
      <c r="I220" s="5">
        <v>323217.88</v>
      </c>
      <c r="J220" s="5">
        <v>317482.37</v>
      </c>
      <c r="K220" s="5">
        <v>317482.37</v>
      </c>
      <c r="L220" s="5">
        <v>317482.37</v>
      </c>
      <c r="M220" s="5">
        <v>193273.63</v>
      </c>
      <c r="N220" s="3">
        <v>1</v>
      </c>
      <c r="O220" s="3">
        <v>1</v>
      </c>
      <c r="P220" s="10" t="s">
        <v>2697</v>
      </c>
      <c r="Q220" s="227">
        <v>43237</v>
      </c>
      <c r="R220" s="227">
        <v>43237</v>
      </c>
      <c r="S220" s="10"/>
      <c r="T220" s="10" t="s">
        <v>974</v>
      </c>
      <c r="U220" s="227">
        <v>43261</v>
      </c>
      <c r="V220" s="10"/>
      <c r="W220" s="501">
        <v>43321</v>
      </c>
      <c r="X220" s="442"/>
      <c r="Y220" s="453"/>
      <c r="Z220" s="442"/>
      <c r="AA220" s="46"/>
      <c r="AB220" s="46"/>
    </row>
    <row r="221" spans="1:28" s="15" customFormat="1" ht="40.5" customHeight="1" x14ac:dyDescent="0.25">
      <c r="A221" s="10" t="s">
        <v>829</v>
      </c>
      <c r="B221" s="10" t="s">
        <v>2604</v>
      </c>
      <c r="C221" s="10" t="s">
        <v>1555</v>
      </c>
      <c r="D221" s="10" t="s">
        <v>1556</v>
      </c>
      <c r="E221" s="10" t="s">
        <v>931</v>
      </c>
      <c r="F221" s="10" t="s">
        <v>153</v>
      </c>
      <c r="G221" s="10" t="s">
        <v>634</v>
      </c>
      <c r="H221" s="7" t="s">
        <v>2364</v>
      </c>
      <c r="I221" s="5">
        <v>322944.7</v>
      </c>
      <c r="J221" s="5">
        <v>317202.23</v>
      </c>
      <c r="K221" s="5">
        <v>317202.23</v>
      </c>
      <c r="L221" s="5">
        <v>317202.23</v>
      </c>
      <c r="M221" s="5">
        <v>122970.9</v>
      </c>
      <c r="N221" s="3">
        <v>1</v>
      </c>
      <c r="O221" s="3">
        <v>1</v>
      </c>
      <c r="P221" s="10" t="s">
        <v>2610</v>
      </c>
      <c r="Q221" s="227">
        <v>43227</v>
      </c>
      <c r="R221" s="227">
        <v>43227</v>
      </c>
      <c r="S221" s="10"/>
      <c r="T221" s="10" t="s">
        <v>806</v>
      </c>
      <c r="U221" s="227">
        <v>43251</v>
      </c>
      <c r="V221" s="10"/>
      <c r="W221" s="501">
        <v>43328</v>
      </c>
      <c r="X221" s="442"/>
      <c r="Y221" s="453"/>
      <c r="Z221" s="442"/>
      <c r="AA221" s="46"/>
      <c r="AB221" s="46"/>
    </row>
    <row r="222" spans="1:28" s="15" customFormat="1" ht="40.5" customHeight="1" x14ac:dyDescent="0.25">
      <c r="A222" s="10" t="s">
        <v>829</v>
      </c>
      <c r="B222" s="10" t="s">
        <v>2604</v>
      </c>
      <c r="C222" s="10" t="s">
        <v>1557</v>
      </c>
      <c r="D222" s="10" t="s">
        <v>1473</v>
      </c>
      <c r="E222" s="10" t="s">
        <v>1559</v>
      </c>
      <c r="F222" s="10" t="s">
        <v>153</v>
      </c>
      <c r="G222" s="10" t="s">
        <v>634</v>
      </c>
      <c r="H222" s="7" t="s">
        <v>2364</v>
      </c>
      <c r="I222" s="5">
        <v>322611.53999999998</v>
      </c>
      <c r="J222" s="5">
        <v>317960.28999999998</v>
      </c>
      <c r="K222" s="5">
        <v>317960.28999999998</v>
      </c>
      <c r="L222" s="5">
        <v>317960.28999999998</v>
      </c>
      <c r="M222" s="5">
        <v>195866.23</v>
      </c>
      <c r="N222" s="3">
        <v>1</v>
      </c>
      <c r="O222" s="3">
        <v>1</v>
      </c>
      <c r="P222" s="10" t="s">
        <v>2698</v>
      </c>
      <c r="Q222" s="227">
        <v>43223</v>
      </c>
      <c r="R222" s="227">
        <v>43223</v>
      </c>
      <c r="S222" s="10"/>
      <c r="T222" s="10" t="s">
        <v>1546</v>
      </c>
      <c r="U222" s="227">
        <v>43247</v>
      </c>
      <c r="V222" s="10"/>
      <c r="W222" s="501">
        <v>43263</v>
      </c>
      <c r="X222" s="442"/>
      <c r="Y222" s="453"/>
      <c r="Z222" s="442"/>
      <c r="AA222" s="46"/>
      <c r="AB222" s="46"/>
    </row>
    <row r="223" spans="1:28" s="15" customFormat="1" ht="55.5" customHeight="1" x14ac:dyDescent="0.25">
      <c r="A223" s="10" t="s">
        <v>829</v>
      </c>
      <c r="B223" s="10" t="s">
        <v>2604</v>
      </c>
      <c r="C223" s="10" t="s">
        <v>1560</v>
      </c>
      <c r="D223" s="10" t="s">
        <v>1561</v>
      </c>
      <c r="E223" s="10" t="s">
        <v>665</v>
      </c>
      <c r="F223" s="10" t="s">
        <v>153</v>
      </c>
      <c r="G223" s="10" t="s">
        <v>634</v>
      </c>
      <c r="H223" s="7" t="s">
        <v>2367</v>
      </c>
      <c r="I223" s="5">
        <v>161305.76999999999</v>
      </c>
      <c r="J223" s="5">
        <v>158980.26</v>
      </c>
      <c r="K223" s="5">
        <v>158980.26</v>
      </c>
      <c r="L223" s="5">
        <v>158980.26</v>
      </c>
      <c r="M223" s="5">
        <v>67963.12</v>
      </c>
      <c r="N223" s="3">
        <v>1</v>
      </c>
      <c r="O223" s="3">
        <v>1</v>
      </c>
      <c r="P223" s="10" t="s">
        <v>2615</v>
      </c>
      <c r="Q223" s="227">
        <v>43234</v>
      </c>
      <c r="R223" s="227">
        <v>43234</v>
      </c>
      <c r="S223" s="10"/>
      <c r="T223" s="10" t="s">
        <v>1562</v>
      </c>
      <c r="U223" s="227">
        <v>43263</v>
      </c>
      <c r="V223" s="10"/>
      <c r="W223" s="501">
        <v>43321</v>
      </c>
      <c r="X223" s="442"/>
      <c r="Y223" s="453"/>
      <c r="Z223" s="442"/>
      <c r="AA223" s="46"/>
      <c r="AB223" s="46"/>
    </row>
    <row r="224" spans="1:28" s="15" customFormat="1" ht="55.5" customHeight="1" x14ac:dyDescent="0.25">
      <c r="A224" s="10" t="s">
        <v>829</v>
      </c>
      <c r="B224" s="10" t="s">
        <v>2604</v>
      </c>
      <c r="C224" s="10" t="s">
        <v>1563</v>
      </c>
      <c r="D224" s="10" t="s">
        <v>1564</v>
      </c>
      <c r="E224" s="10" t="s">
        <v>665</v>
      </c>
      <c r="F224" s="10" t="s">
        <v>153</v>
      </c>
      <c r="G224" s="10" t="s">
        <v>634</v>
      </c>
      <c r="H224" s="7" t="s">
        <v>2367</v>
      </c>
      <c r="I224" s="5">
        <v>161305.76999999999</v>
      </c>
      <c r="J224" s="5">
        <v>158980.26</v>
      </c>
      <c r="K224" s="5">
        <v>158980.26</v>
      </c>
      <c r="L224" s="5">
        <v>158980.26</v>
      </c>
      <c r="M224" s="5">
        <v>67963.12</v>
      </c>
      <c r="N224" s="3">
        <v>1</v>
      </c>
      <c r="O224" s="3">
        <v>1</v>
      </c>
      <c r="P224" s="10" t="s">
        <v>2615</v>
      </c>
      <c r="Q224" s="227">
        <v>43234</v>
      </c>
      <c r="R224" s="227">
        <v>43234</v>
      </c>
      <c r="S224" s="10"/>
      <c r="T224" s="10" t="s">
        <v>1562</v>
      </c>
      <c r="U224" s="227">
        <v>43263</v>
      </c>
      <c r="V224" s="10"/>
      <c r="W224" s="501">
        <v>43321</v>
      </c>
      <c r="X224" s="442"/>
      <c r="Y224" s="453"/>
      <c r="Z224" s="442"/>
      <c r="AA224" s="46"/>
      <c r="AB224" s="46"/>
    </row>
    <row r="225" spans="1:28" s="15" customFormat="1" ht="55.5" customHeight="1" x14ac:dyDescent="0.25">
      <c r="A225" s="10" t="s">
        <v>829</v>
      </c>
      <c r="B225" s="10" t="s">
        <v>2604</v>
      </c>
      <c r="C225" s="10" t="s">
        <v>1565</v>
      </c>
      <c r="D225" s="10" t="s">
        <v>1566</v>
      </c>
      <c r="E225" s="10" t="s">
        <v>1223</v>
      </c>
      <c r="F225" s="10" t="s">
        <v>153</v>
      </c>
      <c r="G225" s="10" t="s">
        <v>634</v>
      </c>
      <c r="H225" s="7" t="s">
        <v>2364</v>
      </c>
      <c r="I225" s="5">
        <v>323247.46000000002</v>
      </c>
      <c r="J225" s="5">
        <v>320234.7</v>
      </c>
      <c r="K225" s="5">
        <v>320234.7</v>
      </c>
      <c r="L225" s="5">
        <v>320234.7</v>
      </c>
      <c r="M225" s="5">
        <v>0</v>
      </c>
      <c r="N225" s="3">
        <v>1</v>
      </c>
      <c r="O225" s="3">
        <v>1</v>
      </c>
      <c r="P225" s="10" t="s">
        <v>2643</v>
      </c>
      <c r="Q225" s="227">
        <v>43234</v>
      </c>
      <c r="R225" s="227">
        <v>43234</v>
      </c>
      <c r="S225" s="10"/>
      <c r="T225" s="10" t="s">
        <v>1032</v>
      </c>
      <c r="U225" s="227">
        <v>43278</v>
      </c>
      <c r="V225" s="10"/>
      <c r="W225" s="453"/>
      <c r="X225" s="442"/>
      <c r="Y225" s="453"/>
      <c r="Z225" s="442"/>
      <c r="AA225" s="46"/>
      <c r="AB225" s="46"/>
    </row>
    <row r="226" spans="1:28" s="15" customFormat="1" ht="55.5" customHeight="1" x14ac:dyDescent="0.25">
      <c r="A226" s="10" t="s">
        <v>829</v>
      </c>
      <c r="B226" s="10" t="s">
        <v>2604</v>
      </c>
      <c r="C226" s="10" t="s">
        <v>1565</v>
      </c>
      <c r="D226" s="10" t="s">
        <v>1566</v>
      </c>
      <c r="E226" s="10" t="s">
        <v>1223</v>
      </c>
      <c r="F226" s="10" t="s">
        <v>153</v>
      </c>
      <c r="G226" s="10" t="s">
        <v>634</v>
      </c>
      <c r="H226" s="7" t="s">
        <v>2364</v>
      </c>
      <c r="I226" s="5">
        <v>323247.46000000002</v>
      </c>
      <c r="J226" s="5">
        <v>320234.7</v>
      </c>
      <c r="K226" s="5">
        <v>320234.7</v>
      </c>
      <c r="L226" s="5">
        <v>320234.7</v>
      </c>
      <c r="M226" s="5">
        <v>209069.7</v>
      </c>
      <c r="N226" s="3">
        <v>1</v>
      </c>
      <c r="O226" s="3">
        <v>1</v>
      </c>
      <c r="P226" s="10" t="s">
        <v>2643</v>
      </c>
      <c r="Q226" s="227">
        <v>43234</v>
      </c>
      <c r="R226" s="227">
        <v>43234</v>
      </c>
      <c r="S226" s="10"/>
      <c r="T226" s="10" t="s">
        <v>1032</v>
      </c>
      <c r="U226" s="227">
        <v>43278</v>
      </c>
      <c r="V226" s="10"/>
      <c r="W226" s="501">
        <v>43371</v>
      </c>
      <c r="X226" s="442"/>
      <c r="Y226" s="453"/>
      <c r="Z226" s="442"/>
      <c r="AA226" s="46"/>
      <c r="AB226" s="46"/>
    </row>
    <row r="227" spans="1:28" s="15" customFormat="1" ht="55.5" customHeight="1" x14ac:dyDescent="0.25">
      <c r="A227" s="10" t="s">
        <v>829</v>
      </c>
      <c r="B227" s="10" t="s">
        <v>2604</v>
      </c>
      <c r="C227" s="10" t="s">
        <v>1567</v>
      </c>
      <c r="D227" s="10" t="s">
        <v>1473</v>
      </c>
      <c r="E227" s="10" t="s">
        <v>1569</v>
      </c>
      <c r="F227" s="10" t="s">
        <v>153</v>
      </c>
      <c r="G227" s="10" t="s">
        <v>634</v>
      </c>
      <c r="H227" s="7" t="s">
        <v>2367</v>
      </c>
      <c r="I227" s="5">
        <v>163388.44</v>
      </c>
      <c r="J227" s="5">
        <v>158980.26</v>
      </c>
      <c r="K227" s="5">
        <v>158980.26</v>
      </c>
      <c r="L227" s="5">
        <v>158980.26</v>
      </c>
      <c r="M227" s="5">
        <v>43022.66</v>
      </c>
      <c r="N227" s="3">
        <v>1</v>
      </c>
      <c r="O227" s="3">
        <v>1</v>
      </c>
      <c r="P227" s="10" t="s">
        <v>2696</v>
      </c>
      <c r="Q227" s="227">
        <v>43234</v>
      </c>
      <c r="R227" s="227">
        <v>43234</v>
      </c>
      <c r="S227" s="10"/>
      <c r="T227" s="10" t="s">
        <v>1570</v>
      </c>
      <c r="U227" s="227">
        <v>43258</v>
      </c>
      <c r="V227" s="10"/>
      <c r="W227" s="501">
        <v>43308</v>
      </c>
      <c r="X227" s="442"/>
      <c r="Y227" s="453"/>
      <c r="Z227" s="442"/>
      <c r="AA227" s="46"/>
      <c r="AB227" s="46"/>
    </row>
    <row r="228" spans="1:28" s="15" customFormat="1" ht="55.5" customHeight="1" x14ac:dyDescent="0.25">
      <c r="A228" s="10" t="s">
        <v>829</v>
      </c>
      <c r="B228" s="10" t="s">
        <v>2604</v>
      </c>
      <c r="C228" s="10" t="s">
        <v>1571</v>
      </c>
      <c r="D228" s="10" t="s">
        <v>1473</v>
      </c>
      <c r="E228" s="10" t="s">
        <v>1573</v>
      </c>
      <c r="F228" s="10" t="s">
        <v>153</v>
      </c>
      <c r="G228" s="10" t="s">
        <v>634</v>
      </c>
      <c r="H228" s="7" t="s">
        <v>2367</v>
      </c>
      <c r="I228" s="5">
        <v>163486.04999999999</v>
      </c>
      <c r="J228" s="5">
        <v>158980.26</v>
      </c>
      <c r="K228" s="5">
        <v>158980.26</v>
      </c>
      <c r="L228" s="5">
        <v>158980.26</v>
      </c>
      <c r="M228" s="5">
        <v>43022.66</v>
      </c>
      <c r="N228" s="3">
        <v>1</v>
      </c>
      <c r="O228" s="3">
        <v>1</v>
      </c>
      <c r="P228" s="10" t="s">
        <v>2696</v>
      </c>
      <c r="Q228" s="227">
        <v>43234</v>
      </c>
      <c r="R228" s="227">
        <v>43234</v>
      </c>
      <c r="S228" s="10"/>
      <c r="T228" s="10" t="s">
        <v>1570</v>
      </c>
      <c r="U228" s="227">
        <v>43258</v>
      </c>
      <c r="V228" s="10"/>
      <c r="W228" s="501">
        <v>43308</v>
      </c>
      <c r="X228" s="442"/>
      <c r="Y228" s="453"/>
      <c r="Z228" s="442"/>
      <c r="AA228" s="46"/>
      <c r="AB228" s="46"/>
    </row>
    <row r="229" spans="1:28" s="15" customFormat="1" ht="55.5" customHeight="1" x14ac:dyDescent="0.25">
      <c r="A229" s="10" t="s">
        <v>829</v>
      </c>
      <c r="B229" s="10" t="s">
        <v>2604</v>
      </c>
      <c r="C229" s="10" t="s">
        <v>1574</v>
      </c>
      <c r="D229" s="10" t="s">
        <v>1473</v>
      </c>
      <c r="E229" s="10" t="s">
        <v>1197</v>
      </c>
      <c r="F229" s="10" t="s">
        <v>153</v>
      </c>
      <c r="G229" s="10" t="s">
        <v>634</v>
      </c>
      <c r="H229" s="7" t="s">
        <v>2375</v>
      </c>
      <c r="I229" s="5">
        <v>490289.72</v>
      </c>
      <c r="J229" s="5">
        <v>486037.68</v>
      </c>
      <c r="K229" s="5">
        <v>486037.68</v>
      </c>
      <c r="L229" s="5">
        <v>486037.68</v>
      </c>
      <c r="M229" s="5">
        <v>321155.45</v>
      </c>
      <c r="N229" s="3">
        <v>1</v>
      </c>
      <c r="O229" s="3">
        <v>1</v>
      </c>
      <c r="P229" s="10" t="s">
        <v>2699</v>
      </c>
      <c r="Q229" s="227">
        <v>43234</v>
      </c>
      <c r="R229" s="227">
        <v>43234</v>
      </c>
      <c r="S229" s="10"/>
      <c r="T229" s="10" t="s">
        <v>1032</v>
      </c>
      <c r="U229" s="227">
        <v>43278</v>
      </c>
      <c r="V229" s="10"/>
      <c r="W229" s="501">
        <v>43311</v>
      </c>
      <c r="X229" s="442"/>
      <c r="Y229" s="453"/>
      <c r="Z229" s="442"/>
      <c r="AA229" s="46"/>
      <c r="AB229" s="46"/>
    </row>
    <row r="230" spans="1:28" s="15" customFormat="1" ht="55.5" customHeight="1" x14ac:dyDescent="0.25">
      <c r="A230" s="10" t="s">
        <v>829</v>
      </c>
      <c r="B230" s="10" t="s">
        <v>2604</v>
      </c>
      <c r="C230" s="10" t="s">
        <v>1575</v>
      </c>
      <c r="D230" s="10" t="s">
        <v>1473</v>
      </c>
      <c r="E230" s="10" t="s">
        <v>1577</v>
      </c>
      <c r="F230" s="10" t="s">
        <v>153</v>
      </c>
      <c r="G230" s="10" t="s">
        <v>634</v>
      </c>
      <c r="H230" s="7" t="s">
        <v>2364</v>
      </c>
      <c r="I230" s="5">
        <v>326714.58</v>
      </c>
      <c r="J230" s="5">
        <v>324025.12</v>
      </c>
      <c r="K230" s="5">
        <v>324025.12</v>
      </c>
      <c r="L230" s="5">
        <v>324025.12</v>
      </c>
      <c r="M230" s="5">
        <v>214103.64</v>
      </c>
      <c r="N230" s="3">
        <v>1</v>
      </c>
      <c r="O230" s="3">
        <v>1</v>
      </c>
      <c r="P230" s="10" t="s">
        <v>2699</v>
      </c>
      <c r="Q230" s="227">
        <v>43234</v>
      </c>
      <c r="R230" s="227">
        <v>43234</v>
      </c>
      <c r="S230" s="10"/>
      <c r="T230" s="10" t="s">
        <v>1032</v>
      </c>
      <c r="U230" s="227">
        <v>43278</v>
      </c>
      <c r="V230" s="10"/>
      <c r="W230" s="501">
        <v>43311</v>
      </c>
      <c r="X230" s="442"/>
      <c r="Y230" s="453"/>
      <c r="Z230" s="442"/>
      <c r="AA230" s="46"/>
      <c r="AB230" s="46"/>
    </row>
    <row r="231" spans="1:28" s="15" customFormat="1" ht="55.5" customHeight="1" x14ac:dyDescent="0.25">
      <c r="A231" s="10" t="s">
        <v>829</v>
      </c>
      <c r="B231" s="10" t="s">
        <v>2604</v>
      </c>
      <c r="C231" s="10" t="s">
        <v>1578</v>
      </c>
      <c r="D231" s="10" t="s">
        <v>1473</v>
      </c>
      <c r="E231" s="10" t="s">
        <v>1580</v>
      </c>
      <c r="F231" s="10" t="s">
        <v>153</v>
      </c>
      <c r="G231" s="10" t="s">
        <v>634</v>
      </c>
      <c r="H231" s="7" t="s">
        <v>2375</v>
      </c>
      <c r="I231" s="5">
        <v>489656.18</v>
      </c>
      <c r="J231" s="5">
        <v>486037.84</v>
      </c>
      <c r="K231" s="5">
        <v>486037.85</v>
      </c>
      <c r="L231" s="5">
        <v>486037.84</v>
      </c>
      <c r="M231" s="5">
        <v>48685.88</v>
      </c>
      <c r="N231" s="3">
        <v>1</v>
      </c>
      <c r="O231" s="3">
        <v>1</v>
      </c>
      <c r="P231" s="10" t="s">
        <v>2610</v>
      </c>
      <c r="Q231" s="227">
        <v>43223</v>
      </c>
      <c r="R231" s="227">
        <v>43223</v>
      </c>
      <c r="S231" s="10"/>
      <c r="T231" s="10" t="s">
        <v>1581</v>
      </c>
      <c r="U231" s="227">
        <v>43267</v>
      </c>
      <c r="V231" s="10"/>
      <c r="W231" s="501">
        <v>43334</v>
      </c>
      <c r="X231" s="442"/>
      <c r="Y231" s="453"/>
      <c r="Z231" s="442"/>
      <c r="AA231" s="46"/>
      <c r="AB231" s="46"/>
    </row>
    <row r="232" spans="1:28" s="15" customFormat="1" ht="46.5" customHeight="1" x14ac:dyDescent="0.25">
      <c r="A232" s="10" t="s">
        <v>829</v>
      </c>
      <c r="B232" s="10" t="s">
        <v>2604</v>
      </c>
      <c r="C232" s="10" t="s">
        <v>1578</v>
      </c>
      <c r="D232" s="10" t="s">
        <v>1473</v>
      </c>
      <c r="E232" s="10" t="s">
        <v>1580</v>
      </c>
      <c r="F232" s="10" t="s">
        <v>153</v>
      </c>
      <c r="G232" s="10" t="s">
        <v>634</v>
      </c>
      <c r="H232" s="7" t="s">
        <v>2375</v>
      </c>
      <c r="I232" s="5">
        <v>489656.18</v>
      </c>
      <c r="J232" s="5">
        <v>486037.84</v>
      </c>
      <c r="K232" s="5">
        <v>486037.85</v>
      </c>
      <c r="L232" s="5">
        <v>486037.84</v>
      </c>
      <c r="M232" s="5">
        <v>48685.9</v>
      </c>
      <c r="N232" s="3">
        <v>1</v>
      </c>
      <c r="O232" s="3">
        <v>1</v>
      </c>
      <c r="P232" s="10" t="s">
        <v>2610</v>
      </c>
      <c r="Q232" s="227">
        <v>43223</v>
      </c>
      <c r="R232" s="227">
        <v>43223</v>
      </c>
      <c r="S232" s="10"/>
      <c r="T232" s="10" t="s">
        <v>1581</v>
      </c>
      <c r="U232" s="227">
        <v>43267</v>
      </c>
      <c r="V232" s="10"/>
      <c r="W232" s="501">
        <v>43334</v>
      </c>
      <c r="X232" s="442"/>
      <c r="Y232" s="453"/>
      <c r="Z232" s="442"/>
      <c r="AA232" s="46"/>
      <c r="AB232" s="46"/>
    </row>
    <row r="233" spans="1:28" s="15" customFormat="1" ht="46.5" customHeight="1" x14ac:dyDescent="0.25">
      <c r="A233" s="10" t="s">
        <v>829</v>
      </c>
      <c r="B233" s="10" t="s">
        <v>2604</v>
      </c>
      <c r="C233" s="10" t="s">
        <v>1582</v>
      </c>
      <c r="D233" s="10" t="s">
        <v>1478</v>
      </c>
      <c r="E233" s="10" t="s">
        <v>1584</v>
      </c>
      <c r="F233" s="10" t="s">
        <v>153</v>
      </c>
      <c r="G233" s="10" t="s">
        <v>634</v>
      </c>
      <c r="H233" s="7" t="s">
        <v>2364</v>
      </c>
      <c r="I233" s="5">
        <v>326299.07</v>
      </c>
      <c r="J233" s="5">
        <v>324025.23</v>
      </c>
      <c r="K233" s="5">
        <v>324025.24</v>
      </c>
      <c r="L233" s="5">
        <v>324025.23</v>
      </c>
      <c r="M233" s="5">
        <v>32457.26</v>
      </c>
      <c r="N233" s="3">
        <v>1</v>
      </c>
      <c r="O233" s="3">
        <v>1</v>
      </c>
      <c r="P233" s="10" t="s">
        <v>2610</v>
      </c>
      <c r="Q233" s="227">
        <v>43224</v>
      </c>
      <c r="R233" s="227">
        <v>43223</v>
      </c>
      <c r="S233" s="10"/>
      <c r="T233" s="10" t="s">
        <v>1581</v>
      </c>
      <c r="U233" s="227">
        <v>43267</v>
      </c>
      <c r="V233" s="10"/>
      <c r="W233" s="501">
        <v>43334</v>
      </c>
      <c r="X233" s="442"/>
      <c r="Y233" s="453"/>
      <c r="Z233" s="442"/>
      <c r="AA233" s="46"/>
      <c r="AB233" s="46"/>
    </row>
    <row r="234" spans="1:28" s="15" customFormat="1" ht="46.5" customHeight="1" x14ac:dyDescent="0.25">
      <c r="A234" s="10" t="s">
        <v>829</v>
      </c>
      <c r="B234" s="10" t="s">
        <v>2604</v>
      </c>
      <c r="C234" s="10" t="s">
        <v>1585</v>
      </c>
      <c r="D234" s="10" t="s">
        <v>1473</v>
      </c>
      <c r="E234" s="10" t="s">
        <v>1587</v>
      </c>
      <c r="F234" s="10" t="s">
        <v>153</v>
      </c>
      <c r="G234" s="10" t="s">
        <v>634</v>
      </c>
      <c r="H234" s="7" t="s">
        <v>2399</v>
      </c>
      <c r="I234" s="5">
        <v>656084.86</v>
      </c>
      <c r="J234" s="5">
        <v>650476.26</v>
      </c>
      <c r="K234" s="5">
        <v>650476.26</v>
      </c>
      <c r="L234" s="5">
        <v>650476.26</v>
      </c>
      <c r="M234" s="5">
        <v>401341.67</v>
      </c>
      <c r="N234" s="3">
        <v>1</v>
      </c>
      <c r="O234" s="3">
        <v>1</v>
      </c>
      <c r="P234" s="10" t="s">
        <v>2700</v>
      </c>
      <c r="Q234" s="227">
        <v>43234</v>
      </c>
      <c r="R234" s="227">
        <v>43234</v>
      </c>
      <c r="S234" s="10"/>
      <c r="T234" s="10" t="s">
        <v>1032</v>
      </c>
      <c r="U234" s="227">
        <v>43278</v>
      </c>
      <c r="V234" s="10"/>
      <c r="W234" s="501">
        <v>43305</v>
      </c>
      <c r="X234" s="442"/>
      <c r="Y234" s="453"/>
      <c r="Z234" s="442"/>
      <c r="AA234" s="46"/>
      <c r="AB234" s="46"/>
    </row>
    <row r="235" spans="1:28" s="15" customFormat="1" ht="46.5" customHeight="1" x14ac:dyDescent="0.25">
      <c r="A235" s="10" t="s">
        <v>829</v>
      </c>
      <c r="B235" s="10" t="s">
        <v>2604</v>
      </c>
      <c r="C235" s="10" t="s">
        <v>1588</v>
      </c>
      <c r="D235" s="10" t="s">
        <v>1473</v>
      </c>
      <c r="E235" s="10" t="s">
        <v>1590</v>
      </c>
      <c r="F235" s="10" t="s">
        <v>153</v>
      </c>
      <c r="G235" s="10" t="s">
        <v>634</v>
      </c>
      <c r="H235" s="7" t="s">
        <v>2399</v>
      </c>
      <c r="I235" s="5">
        <v>654167.85</v>
      </c>
      <c r="J235" s="5">
        <v>647100.65</v>
      </c>
      <c r="K235" s="5">
        <v>647100.66</v>
      </c>
      <c r="L235" s="5">
        <v>647100.65</v>
      </c>
      <c r="M235" s="5">
        <v>534989.19999999995</v>
      </c>
      <c r="N235" s="3">
        <v>1</v>
      </c>
      <c r="O235" s="3">
        <v>1</v>
      </c>
      <c r="P235" s="10" t="s">
        <v>2610</v>
      </c>
      <c r="Q235" s="227">
        <v>43241</v>
      </c>
      <c r="R235" s="227">
        <v>43241</v>
      </c>
      <c r="S235" s="10"/>
      <c r="T235" s="10" t="s">
        <v>1181</v>
      </c>
      <c r="U235" s="227">
        <v>43270</v>
      </c>
      <c r="V235" s="10"/>
      <c r="W235" s="501">
        <v>43350</v>
      </c>
      <c r="X235" s="442"/>
      <c r="Y235" s="453"/>
      <c r="Z235" s="442"/>
      <c r="AA235" s="46"/>
      <c r="AB235" s="46"/>
    </row>
    <row r="236" spans="1:28" s="15" customFormat="1" ht="46.5" customHeight="1" x14ac:dyDescent="0.25">
      <c r="A236" s="10" t="s">
        <v>829</v>
      </c>
      <c r="B236" s="10" t="s">
        <v>2604</v>
      </c>
      <c r="C236" s="10" t="s">
        <v>1591</v>
      </c>
      <c r="D236" s="10" t="s">
        <v>1473</v>
      </c>
      <c r="E236" s="10" t="s">
        <v>1593</v>
      </c>
      <c r="F236" s="10" t="s">
        <v>153</v>
      </c>
      <c r="G236" s="10" t="s">
        <v>634</v>
      </c>
      <c r="H236" s="7" t="s">
        <v>2364</v>
      </c>
      <c r="I236" s="5">
        <v>323570.98</v>
      </c>
      <c r="J236" s="5">
        <v>321730.87</v>
      </c>
      <c r="K236" s="5">
        <v>321730.87</v>
      </c>
      <c r="L236" s="5">
        <v>321730.87</v>
      </c>
      <c r="M236" s="5">
        <v>19243.47</v>
      </c>
      <c r="N236" s="3">
        <v>1</v>
      </c>
      <c r="O236" s="3">
        <v>1</v>
      </c>
      <c r="P236" s="10" t="s">
        <v>2620</v>
      </c>
      <c r="Q236" s="227">
        <v>43222</v>
      </c>
      <c r="R236" s="227">
        <v>43241</v>
      </c>
      <c r="S236" s="10"/>
      <c r="T236" s="10" t="s">
        <v>1594</v>
      </c>
      <c r="U236" s="227">
        <v>43300</v>
      </c>
      <c r="V236" s="10"/>
      <c r="W236" s="501">
        <v>43371</v>
      </c>
      <c r="X236" s="442"/>
      <c r="Y236" s="453"/>
      <c r="Z236" s="442"/>
      <c r="AA236" s="46"/>
      <c r="AB236" s="46"/>
    </row>
    <row r="237" spans="1:28" s="15" customFormat="1" ht="46.5" customHeight="1" x14ac:dyDescent="0.25">
      <c r="A237" s="10" t="s">
        <v>829</v>
      </c>
      <c r="B237" s="10" t="s">
        <v>2604</v>
      </c>
      <c r="C237" s="10" t="s">
        <v>1595</v>
      </c>
      <c r="D237" s="10" t="s">
        <v>1540</v>
      </c>
      <c r="E237" s="10" t="s">
        <v>1407</v>
      </c>
      <c r="F237" s="10" t="s">
        <v>153</v>
      </c>
      <c r="G237" s="10" t="s">
        <v>634</v>
      </c>
      <c r="H237" s="7" t="s">
        <v>2399</v>
      </c>
      <c r="I237" s="5">
        <v>656935.61</v>
      </c>
      <c r="J237" s="5">
        <v>650134.53</v>
      </c>
      <c r="K237" s="5">
        <v>650134.53</v>
      </c>
      <c r="L237" s="5">
        <v>650134.53</v>
      </c>
      <c r="M237" s="5">
        <v>376260.15</v>
      </c>
      <c r="N237" s="3">
        <v>1</v>
      </c>
      <c r="O237" s="3">
        <v>1</v>
      </c>
      <c r="P237" s="10" t="s">
        <v>2654</v>
      </c>
      <c r="Q237" s="227">
        <v>43237</v>
      </c>
      <c r="R237" s="227">
        <v>43237</v>
      </c>
      <c r="S237" s="10"/>
      <c r="T237" s="10" t="s">
        <v>1596</v>
      </c>
      <c r="U237" s="227">
        <v>43266</v>
      </c>
      <c r="V237" s="10"/>
      <c r="W237" s="501">
        <v>43308</v>
      </c>
      <c r="X237" s="442"/>
      <c r="Y237" s="453"/>
      <c r="Z237" s="442"/>
      <c r="AA237" s="46"/>
      <c r="AB237" s="46"/>
    </row>
    <row r="238" spans="1:28" s="15" customFormat="1" ht="46.5" customHeight="1" x14ac:dyDescent="0.25">
      <c r="A238" s="10" t="s">
        <v>829</v>
      </c>
      <c r="B238" s="10" t="s">
        <v>2604</v>
      </c>
      <c r="C238" s="10" t="s">
        <v>1597</v>
      </c>
      <c r="D238" s="10" t="s">
        <v>1540</v>
      </c>
      <c r="E238" s="10" t="s">
        <v>1251</v>
      </c>
      <c r="F238" s="10" t="s">
        <v>153</v>
      </c>
      <c r="G238" s="10" t="s">
        <v>634</v>
      </c>
      <c r="H238" s="7" t="s">
        <v>2364</v>
      </c>
      <c r="I238" s="5">
        <v>327222.65999999997</v>
      </c>
      <c r="J238" s="5">
        <v>323550.33</v>
      </c>
      <c r="K238" s="5">
        <v>323550.33</v>
      </c>
      <c r="L238" s="5">
        <v>323550.33</v>
      </c>
      <c r="M238" s="5">
        <v>199341.59</v>
      </c>
      <c r="N238" s="3">
        <v>1</v>
      </c>
      <c r="O238" s="3">
        <v>1</v>
      </c>
      <c r="P238" s="10" t="s">
        <v>2700</v>
      </c>
      <c r="Q238" s="227">
        <v>43237</v>
      </c>
      <c r="R238" s="227">
        <v>43237</v>
      </c>
      <c r="S238" s="10"/>
      <c r="T238" s="10" t="s">
        <v>1596</v>
      </c>
      <c r="U238" s="227">
        <v>43266</v>
      </c>
      <c r="V238" s="10"/>
      <c r="W238" s="501">
        <v>43305</v>
      </c>
      <c r="X238" s="442"/>
      <c r="Y238" s="453"/>
      <c r="Z238" s="442"/>
      <c r="AA238" s="46"/>
      <c r="AB238" s="46"/>
    </row>
    <row r="239" spans="1:28" s="15" customFormat="1" ht="46.5" customHeight="1" x14ac:dyDescent="0.25">
      <c r="A239" s="10" t="s">
        <v>829</v>
      </c>
      <c r="B239" s="10" t="s">
        <v>2604</v>
      </c>
      <c r="C239" s="10" t="s">
        <v>1598</v>
      </c>
      <c r="D239" s="10" t="s">
        <v>1540</v>
      </c>
      <c r="E239" s="10" t="s">
        <v>1200</v>
      </c>
      <c r="F239" s="10" t="s">
        <v>153</v>
      </c>
      <c r="G239" s="10" t="s">
        <v>634</v>
      </c>
      <c r="H239" s="7" t="s">
        <v>2364</v>
      </c>
      <c r="I239" s="5">
        <v>327854.63</v>
      </c>
      <c r="J239" s="5">
        <v>323550.33</v>
      </c>
      <c r="K239" s="5">
        <v>323550.33</v>
      </c>
      <c r="L239" s="5">
        <v>323550.33</v>
      </c>
      <c r="M239" s="5">
        <v>199341.59</v>
      </c>
      <c r="N239" s="3">
        <v>1</v>
      </c>
      <c r="O239" s="3">
        <v>1</v>
      </c>
      <c r="P239" s="10" t="s">
        <v>2700</v>
      </c>
      <c r="Q239" s="227">
        <v>43237</v>
      </c>
      <c r="R239" s="227">
        <v>43237</v>
      </c>
      <c r="S239" s="10"/>
      <c r="T239" s="10" t="s">
        <v>1596</v>
      </c>
      <c r="U239" s="227">
        <v>43266</v>
      </c>
      <c r="V239" s="10"/>
      <c r="W239" s="501">
        <v>43305</v>
      </c>
      <c r="X239" s="442"/>
      <c r="Y239" s="453"/>
      <c r="Z239" s="442"/>
      <c r="AA239" s="46"/>
      <c r="AB239" s="46"/>
    </row>
    <row r="240" spans="1:28" s="15" customFormat="1" ht="46.5" customHeight="1" x14ac:dyDescent="0.25">
      <c r="A240" s="10" t="s">
        <v>829</v>
      </c>
      <c r="B240" s="10" t="s">
        <v>2604</v>
      </c>
      <c r="C240" s="10" t="s">
        <v>1599</v>
      </c>
      <c r="D240" s="10" t="s">
        <v>1473</v>
      </c>
      <c r="E240" s="10" t="s">
        <v>1601</v>
      </c>
      <c r="F240" s="10" t="s">
        <v>153</v>
      </c>
      <c r="G240" s="10" t="s">
        <v>634</v>
      </c>
      <c r="H240" s="7" t="s">
        <v>2364</v>
      </c>
      <c r="I240" s="5">
        <v>323021.59999999998</v>
      </c>
      <c r="J240" s="5">
        <v>321730.87</v>
      </c>
      <c r="K240" s="5">
        <v>321730.87</v>
      </c>
      <c r="L240" s="5">
        <v>321730.87</v>
      </c>
      <c r="M240" s="5">
        <v>19243.47</v>
      </c>
      <c r="N240" s="3">
        <v>1</v>
      </c>
      <c r="O240" s="3">
        <v>1</v>
      </c>
      <c r="P240" s="10" t="s">
        <v>2620</v>
      </c>
      <c r="Q240" s="227">
        <v>43222</v>
      </c>
      <c r="R240" s="227">
        <v>43243</v>
      </c>
      <c r="S240" s="10"/>
      <c r="T240" s="10" t="s">
        <v>875</v>
      </c>
      <c r="U240" s="227">
        <v>43243</v>
      </c>
      <c r="V240" s="10"/>
      <c r="W240" s="501">
        <v>43371</v>
      </c>
      <c r="X240" s="442"/>
      <c r="Y240" s="453"/>
      <c r="Z240" s="442"/>
      <c r="AA240" s="46"/>
      <c r="AB240" s="46"/>
    </row>
    <row r="241" spans="1:28" s="15" customFormat="1" ht="46.5" customHeight="1" x14ac:dyDescent="0.25">
      <c r="A241" s="10" t="s">
        <v>829</v>
      </c>
      <c r="B241" s="10" t="s">
        <v>2604</v>
      </c>
      <c r="C241" s="10" t="s">
        <v>1602</v>
      </c>
      <c r="D241" s="10" t="s">
        <v>1473</v>
      </c>
      <c r="E241" s="10" t="s">
        <v>1604</v>
      </c>
      <c r="F241" s="10" t="s">
        <v>153</v>
      </c>
      <c r="G241" s="10" t="s">
        <v>634</v>
      </c>
      <c r="H241" s="7" t="s">
        <v>2364</v>
      </c>
      <c r="I241" s="5">
        <v>328750.5</v>
      </c>
      <c r="J241" s="5">
        <v>326129.12</v>
      </c>
      <c r="K241" s="5">
        <v>326129.13</v>
      </c>
      <c r="L241" s="5">
        <v>326129.12</v>
      </c>
      <c r="M241" s="5">
        <v>258012.3</v>
      </c>
      <c r="N241" s="3">
        <v>1</v>
      </c>
      <c r="O241" s="3">
        <v>1</v>
      </c>
      <c r="P241" s="10" t="s">
        <v>2610</v>
      </c>
      <c r="Q241" s="227">
        <v>43185</v>
      </c>
      <c r="R241" s="227">
        <v>43241</v>
      </c>
      <c r="S241" s="10"/>
      <c r="T241" s="10" t="s">
        <v>979</v>
      </c>
      <c r="U241" s="227">
        <v>43270</v>
      </c>
      <c r="V241" s="10"/>
      <c r="W241" s="501">
        <v>43327</v>
      </c>
      <c r="X241" s="442"/>
      <c r="Y241" s="453"/>
      <c r="Z241" s="442"/>
      <c r="AA241" s="46"/>
      <c r="AB241" s="46"/>
    </row>
    <row r="242" spans="1:28" s="15" customFormat="1" ht="46.5" customHeight="1" x14ac:dyDescent="0.25">
      <c r="A242" s="10" t="s">
        <v>829</v>
      </c>
      <c r="B242" s="10" t="s">
        <v>2604</v>
      </c>
      <c r="C242" s="10" t="s">
        <v>1605</v>
      </c>
      <c r="D242" s="10" t="s">
        <v>1473</v>
      </c>
      <c r="E242" s="10" t="s">
        <v>1263</v>
      </c>
      <c r="F242" s="10" t="s">
        <v>153</v>
      </c>
      <c r="G242" s="10" t="s">
        <v>634</v>
      </c>
      <c r="H242" s="7" t="s">
        <v>2364</v>
      </c>
      <c r="I242" s="5">
        <v>329993.90000000002</v>
      </c>
      <c r="J242" s="5">
        <v>326129.12</v>
      </c>
      <c r="K242" s="5">
        <v>326129.13</v>
      </c>
      <c r="L242" s="5">
        <v>326129.12</v>
      </c>
      <c r="M242" s="5">
        <v>258012.3</v>
      </c>
      <c r="N242" s="3">
        <v>1</v>
      </c>
      <c r="O242" s="3">
        <v>1</v>
      </c>
      <c r="P242" s="10" t="s">
        <v>2610</v>
      </c>
      <c r="Q242" s="227">
        <v>43241</v>
      </c>
      <c r="R242" s="227">
        <v>43241</v>
      </c>
      <c r="S242" s="10"/>
      <c r="T242" s="10" t="s">
        <v>1181</v>
      </c>
      <c r="U242" s="227">
        <v>43270</v>
      </c>
      <c r="V242" s="10"/>
      <c r="W242" s="501">
        <v>43327</v>
      </c>
      <c r="X242" s="442"/>
      <c r="Y242" s="453"/>
      <c r="Z242" s="442"/>
      <c r="AA242" s="46"/>
      <c r="AB242" s="46"/>
    </row>
    <row r="243" spans="1:28" s="15" customFormat="1" ht="55.5" customHeight="1" x14ac:dyDescent="0.25">
      <c r="A243" s="10" t="s">
        <v>829</v>
      </c>
      <c r="B243" s="10" t="s">
        <v>2604</v>
      </c>
      <c r="C243" s="10" t="s">
        <v>1606</v>
      </c>
      <c r="D243" s="10" t="s">
        <v>1473</v>
      </c>
      <c r="E243" s="10" t="s">
        <v>1257</v>
      </c>
      <c r="F243" s="10" t="s">
        <v>153</v>
      </c>
      <c r="G243" s="10" t="s">
        <v>634</v>
      </c>
      <c r="H243" s="7" t="s">
        <v>2375</v>
      </c>
      <c r="I243" s="5">
        <v>491400.01</v>
      </c>
      <c r="J243" s="5">
        <v>486037.68</v>
      </c>
      <c r="K243" s="5">
        <v>486037.68</v>
      </c>
      <c r="L243" s="5">
        <v>486037.68</v>
      </c>
      <c r="M243" s="5">
        <v>190235.24</v>
      </c>
      <c r="N243" s="3">
        <v>1</v>
      </c>
      <c r="O243" s="3">
        <v>1</v>
      </c>
      <c r="P243" s="10" t="s">
        <v>2605</v>
      </c>
      <c r="Q243" s="227">
        <v>43234</v>
      </c>
      <c r="R243" s="227">
        <v>43234</v>
      </c>
      <c r="S243" s="10"/>
      <c r="T243" s="10" t="s">
        <v>1032</v>
      </c>
      <c r="U243" s="227">
        <v>43278</v>
      </c>
      <c r="V243" s="10"/>
      <c r="W243" s="501">
        <v>43311</v>
      </c>
      <c r="X243" s="442"/>
      <c r="Y243" s="453"/>
      <c r="Z243" s="442"/>
      <c r="AA243" s="46"/>
      <c r="AB243" s="46"/>
    </row>
    <row r="244" spans="1:28" s="15" customFormat="1" ht="55.5" customHeight="1" x14ac:dyDescent="0.25">
      <c r="A244" s="10" t="s">
        <v>829</v>
      </c>
      <c r="B244" s="10" t="s">
        <v>2604</v>
      </c>
      <c r="C244" s="10" t="s">
        <v>1607</v>
      </c>
      <c r="D244" s="10" t="s">
        <v>1473</v>
      </c>
      <c r="E244" s="10" t="s">
        <v>1254</v>
      </c>
      <c r="F244" s="10" t="s">
        <v>153</v>
      </c>
      <c r="G244" s="10" t="s">
        <v>634</v>
      </c>
      <c r="H244" s="7" t="s">
        <v>2367</v>
      </c>
      <c r="I244" s="5">
        <v>163176.5</v>
      </c>
      <c r="J244" s="5">
        <v>162012.56</v>
      </c>
      <c r="K244" s="5">
        <v>162012.56</v>
      </c>
      <c r="L244" s="5">
        <v>162012.56</v>
      </c>
      <c r="M244" s="5">
        <v>63411.74</v>
      </c>
      <c r="N244" s="3">
        <v>1</v>
      </c>
      <c r="O244" s="3">
        <v>1</v>
      </c>
      <c r="P244" s="10" t="s">
        <v>2605</v>
      </c>
      <c r="Q244" s="227">
        <v>43234</v>
      </c>
      <c r="R244" s="227">
        <v>43234</v>
      </c>
      <c r="S244" s="10"/>
      <c r="T244" s="10" t="s">
        <v>1032</v>
      </c>
      <c r="U244" s="227">
        <v>43278</v>
      </c>
      <c r="V244" s="10"/>
      <c r="W244" s="501">
        <v>43311</v>
      </c>
      <c r="X244" s="442"/>
      <c r="Y244" s="453"/>
      <c r="Z244" s="442"/>
      <c r="AA244" s="46"/>
      <c r="AB244" s="46"/>
    </row>
    <row r="245" spans="1:28" s="15" customFormat="1" ht="55.5" customHeight="1" x14ac:dyDescent="0.25">
      <c r="A245" s="10" t="s">
        <v>829</v>
      </c>
      <c r="B245" s="10" t="s">
        <v>2604</v>
      </c>
      <c r="C245" s="10" t="s">
        <v>1608</v>
      </c>
      <c r="D245" s="10" t="s">
        <v>1473</v>
      </c>
      <c r="E245" s="10" t="s">
        <v>1610</v>
      </c>
      <c r="F245" s="10" t="s">
        <v>153</v>
      </c>
      <c r="G245" s="10" t="s">
        <v>634</v>
      </c>
      <c r="H245" s="7" t="s">
        <v>2364</v>
      </c>
      <c r="I245" s="5">
        <v>323627.94</v>
      </c>
      <c r="J245" s="5">
        <v>321730.87</v>
      </c>
      <c r="K245" s="5">
        <v>321730.87</v>
      </c>
      <c r="L245" s="5">
        <v>321730.87</v>
      </c>
      <c r="M245" s="5">
        <v>19243.47</v>
      </c>
      <c r="N245" s="3">
        <v>1</v>
      </c>
      <c r="O245" s="3">
        <v>1</v>
      </c>
      <c r="P245" s="10" t="s">
        <v>2620</v>
      </c>
      <c r="Q245" s="227">
        <v>43222</v>
      </c>
      <c r="R245" s="227">
        <v>43241</v>
      </c>
      <c r="S245" s="10"/>
      <c r="T245" s="10" t="s">
        <v>875</v>
      </c>
      <c r="U245" s="227">
        <v>43300</v>
      </c>
      <c r="V245" s="10"/>
      <c r="W245" s="501">
        <v>43371</v>
      </c>
      <c r="X245" s="442"/>
      <c r="Y245" s="453"/>
      <c r="Z245" s="442"/>
      <c r="AA245" s="46"/>
      <c r="AB245" s="46"/>
    </row>
    <row r="246" spans="1:28" s="15" customFormat="1" ht="55.5" customHeight="1" x14ac:dyDescent="0.25">
      <c r="A246" s="10" t="s">
        <v>829</v>
      </c>
      <c r="B246" s="10" t="s">
        <v>2604</v>
      </c>
      <c r="C246" s="10" t="s">
        <v>1611</v>
      </c>
      <c r="D246" s="10" t="s">
        <v>1473</v>
      </c>
      <c r="E246" s="10" t="s">
        <v>1211</v>
      </c>
      <c r="F246" s="10" t="s">
        <v>153</v>
      </c>
      <c r="G246" s="10" t="s">
        <v>634</v>
      </c>
      <c r="H246" s="7" t="s">
        <v>2399</v>
      </c>
      <c r="I246" s="5">
        <v>656241.46</v>
      </c>
      <c r="J246" s="5">
        <v>651651.57999999996</v>
      </c>
      <c r="K246" s="5">
        <v>651651.57999999996</v>
      </c>
      <c r="L246" s="5">
        <v>651651.57999999996</v>
      </c>
      <c r="M246" s="5">
        <v>318829.48</v>
      </c>
      <c r="N246" s="3">
        <v>1</v>
      </c>
      <c r="O246" s="3">
        <v>1</v>
      </c>
      <c r="P246" s="10" t="s">
        <v>2701</v>
      </c>
      <c r="Q246" s="227">
        <v>43241</v>
      </c>
      <c r="R246" s="227">
        <v>43241</v>
      </c>
      <c r="S246" s="10"/>
      <c r="T246" s="10" t="s">
        <v>1181</v>
      </c>
      <c r="U246" s="227">
        <v>43270</v>
      </c>
      <c r="V246" s="10"/>
      <c r="W246" s="501">
        <v>43343</v>
      </c>
      <c r="X246" s="442"/>
      <c r="Y246" s="453"/>
      <c r="Z246" s="442"/>
      <c r="AA246" s="46"/>
      <c r="AB246" s="46"/>
    </row>
    <row r="247" spans="1:28" s="15" customFormat="1" ht="45.75" customHeight="1" x14ac:dyDescent="0.25">
      <c r="A247" s="10" t="s">
        <v>829</v>
      </c>
      <c r="B247" s="10" t="s">
        <v>2604</v>
      </c>
      <c r="C247" s="10" t="s">
        <v>1612</v>
      </c>
      <c r="D247" s="10" t="s">
        <v>1540</v>
      </c>
      <c r="E247" s="10" t="s">
        <v>1614</v>
      </c>
      <c r="F247" s="10" t="s">
        <v>153</v>
      </c>
      <c r="G247" s="10" t="s">
        <v>634</v>
      </c>
      <c r="H247" s="7" t="s">
        <v>2399</v>
      </c>
      <c r="I247" s="5">
        <v>657435.34</v>
      </c>
      <c r="J247" s="5">
        <v>650134.52</v>
      </c>
      <c r="K247" s="5">
        <v>650134.53</v>
      </c>
      <c r="L247" s="5">
        <v>650134.52</v>
      </c>
      <c r="M247" s="5">
        <v>259841.62</v>
      </c>
      <c r="N247" s="3">
        <v>1</v>
      </c>
      <c r="O247" s="3">
        <v>1</v>
      </c>
      <c r="P247" s="10" t="s">
        <v>2625</v>
      </c>
      <c r="Q247" s="227">
        <v>43237</v>
      </c>
      <c r="R247" s="227">
        <v>43237</v>
      </c>
      <c r="S247" s="10"/>
      <c r="T247" s="10" t="s">
        <v>810</v>
      </c>
      <c r="U247" s="227">
        <v>43281</v>
      </c>
      <c r="V247" s="10"/>
      <c r="W247" s="501">
        <v>43311</v>
      </c>
      <c r="X247" s="442"/>
      <c r="Y247" s="453"/>
      <c r="Z247" s="442"/>
      <c r="AA247" s="46"/>
      <c r="AB247" s="46"/>
    </row>
    <row r="248" spans="1:28" s="15" customFormat="1" ht="45.75" customHeight="1" x14ac:dyDescent="0.25">
      <c r="A248" s="10" t="s">
        <v>829</v>
      </c>
      <c r="B248" s="10" t="s">
        <v>2604</v>
      </c>
      <c r="C248" s="10" t="s">
        <v>1615</v>
      </c>
      <c r="D248" s="10" t="s">
        <v>1473</v>
      </c>
      <c r="E248" s="10" t="s">
        <v>1295</v>
      </c>
      <c r="F248" s="10" t="s">
        <v>153</v>
      </c>
      <c r="G248" s="10" t="s">
        <v>634</v>
      </c>
      <c r="H248" s="7" t="s">
        <v>2399</v>
      </c>
      <c r="I248" s="5">
        <v>655962.14</v>
      </c>
      <c r="J248" s="5">
        <v>651651.56999999995</v>
      </c>
      <c r="K248" s="5">
        <v>651651.57999999996</v>
      </c>
      <c r="L248" s="5">
        <v>651651.56999999995</v>
      </c>
      <c r="M248" s="5">
        <v>539567.5</v>
      </c>
      <c r="N248" s="3">
        <v>1</v>
      </c>
      <c r="O248" s="3">
        <v>1</v>
      </c>
      <c r="P248" s="10" t="s">
        <v>2615</v>
      </c>
      <c r="Q248" s="227">
        <v>43241</v>
      </c>
      <c r="R248" s="227">
        <v>43241</v>
      </c>
      <c r="S248" s="10"/>
      <c r="T248" s="10" t="s">
        <v>775</v>
      </c>
      <c r="U248" s="227">
        <v>43280</v>
      </c>
      <c r="V248" s="10"/>
      <c r="W248" s="501">
        <v>43342</v>
      </c>
      <c r="X248" s="442"/>
      <c r="Y248" s="453"/>
      <c r="Z248" s="442"/>
      <c r="AA248" s="46"/>
      <c r="AB248" s="46"/>
    </row>
    <row r="249" spans="1:28" s="15" customFormat="1" ht="45.75" customHeight="1" x14ac:dyDescent="0.25">
      <c r="A249" s="10" t="s">
        <v>829</v>
      </c>
      <c r="B249" s="10" t="s">
        <v>2604</v>
      </c>
      <c r="C249" s="10" t="s">
        <v>1616</v>
      </c>
      <c r="D249" s="10" t="s">
        <v>1566</v>
      </c>
      <c r="E249" s="10" t="s">
        <v>1160</v>
      </c>
      <c r="F249" s="10" t="s">
        <v>153</v>
      </c>
      <c r="G249" s="10" t="s">
        <v>634</v>
      </c>
      <c r="H249" s="7" t="s">
        <v>2364</v>
      </c>
      <c r="I249" s="5">
        <v>323247.46000000002</v>
      </c>
      <c r="J249" s="5">
        <v>319779.87</v>
      </c>
      <c r="K249" s="5">
        <v>319779.87</v>
      </c>
      <c r="L249" s="5">
        <v>319779.87</v>
      </c>
      <c r="M249" s="5">
        <v>157379.4</v>
      </c>
      <c r="N249" s="3">
        <v>1</v>
      </c>
      <c r="O249" s="3">
        <v>1</v>
      </c>
      <c r="P249" s="10" t="s">
        <v>2615</v>
      </c>
      <c r="Q249" s="227">
        <v>43234</v>
      </c>
      <c r="R249" s="227">
        <v>43234</v>
      </c>
      <c r="S249" s="10"/>
      <c r="T249" s="10" t="s">
        <v>1032</v>
      </c>
      <c r="U249" s="227">
        <v>43278</v>
      </c>
      <c r="V249" s="10"/>
      <c r="W249" s="501">
        <v>43320</v>
      </c>
      <c r="X249" s="442"/>
      <c r="Y249" s="453"/>
      <c r="Z249" s="442"/>
      <c r="AA249" s="46"/>
      <c r="AB249" s="46"/>
    </row>
    <row r="250" spans="1:28" s="15" customFormat="1" ht="65.25" customHeight="1" x14ac:dyDescent="0.25">
      <c r="A250" s="10" t="s">
        <v>829</v>
      </c>
      <c r="B250" s="10" t="s">
        <v>2604</v>
      </c>
      <c r="C250" s="10" t="s">
        <v>1617</v>
      </c>
      <c r="D250" s="10" t="s">
        <v>1618</v>
      </c>
      <c r="E250" s="10" t="s">
        <v>1160</v>
      </c>
      <c r="F250" s="10" t="s">
        <v>153</v>
      </c>
      <c r="G250" s="10" t="s">
        <v>634</v>
      </c>
      <c r="H250" s="7" t="s">
        <v>2364</v>
      </c>
      <c r="I250" s="5">
        <v>323247.46000000002</v>
      </c>
      <c r="J250" s="5">
        <v>319779.87</v>
      </c>
      <c r="K250" s="5">
        <v>319779.87</v>
      </c>
      <c r="L250" s="5">
        <v>319779.87</v>
      </c>
      <c r="M250" s="5">
        <v>157379.4</v>
      </c>
      <c r="N250" s="3">
        <v>1</v>
      </c>
      <c r="O250" s="3">
        <v>1</v>
      </c>
      <c r="P250" s="10" t="s">
        <v>2615</v>
      </c>
      <c r="Q250" s="227">
        <v>43234</v>
      </c>
      <c r="R250" s="227">
        <v>43234</v>
      </c>
      <c r="S250" s="10"/>
      <c r="T250" s="10" t="s">
        <v>1032</v>
      </c>
      <c r="U250" s="227">
        <v>43278</v>
      </c>
      <c r="V250" s="10"/>
      <c r="W250" s="501">
        <v>43320</v>
      </c>
      <c r="X250" s="442"/>
      <c r="Y250" s="453"/>
      <c r="Z250" s="442"/>
      <c r="AA250" s="46"/>
      <c r="AB250" s="46"/>
    </row>
    <row r="251" spans="1:28" s="15" customFormat="1" ht="65.25" customHeight="1" x14ac:dyDescent="0.25">
      <c r="A251" s="10" t="s">
        <v>829</v>
      </c>
      <c r="B251" s="10" t="s">
        <v>2604</v>
      </c>
      <c r="C251" s="10" t="s">
        <v>1619</v>
      </c>
      <c r="D251" s="10" t="s">
        <v>1473</v>
      </c>
      <c r="E251" s="10" t="s">
        <v>1621</v>
      </c>
      <c r="F251" s="10" t="s">
        <v>153</v>
      </c>
      <c r="G251" s="10" t="s">
        <v>634</v>
      </c>
      <c r="H251" s="7" t="s">
        <v>2364</v>
      </c>
      <c r="I251" s="5">
        <v>327597.11</v>
      </c>
      <c r="J251" s="5">
        <v>325825.78999999998</v>
      </c>
      <c r="K251" s="5">
        <v>325825.78999999998</v>
      </c>
      <c r="L251" s="5">
        <v>325825.78999999998</v>
      </c>
      <c r="M251" s="5">
        <v>269783.75</v>
      </c>
      <c r="N251" s="3">
        <v>1</v>
      </c>
      <c r="O251" s="3">
        <v>1</v>
      </c>
      <c r="P251" s="10" t="s">
        <v>2615</v>
      </c>
      <c r="Q251" s="227">
        <v>43241</v>
      </c>
      <c r="R251" s="227">
        <v>43241</v>
      </c>
      <c r="S251" s="10"/>
      <c r="T251" s="10" t="s">
        <v>775</v>
      </c>
      <c r="U251" s="227">
        <v>43280</v>
      </c>
      <c r="V251" s="10"/>
      <c r="W251" s="501">
        <v>43342</v>
      </c>
      <c r="X251" s="442"/>
      <c r="Y251" s="453"/>
      <c r="Z251" s="442"/>
      <c r="AA251" s="46"/>
      <c r="AB251" s="46"/>
    </row>
    <row r="252" spans="1:28" s="15" customFormat="1" ht="65.25" customHeight="1" x14ac:dyDescent="0.25">
      <c r="A252" s="10" t="s">
        <v>829</v>
      </c>
      <c r="B252" s="10" t="s">
        <v>2604</v>
      </c>
      <c r="C252" s="10" t="s">
        <v>1622</v>
      </c>
      <c r="D252" s="10" t="s">
        <v>1473</v>
      </c>
      <c r="E252" s="10" t="s">
        <v>1353</v>
      </c>
      <c r="F252" s="10" t="s">
        <v>153</v>
      </c>
      <c r="G252" s="10" t="s">
        <v>634</v>
      </c>
      <c r="H252" s="7" t="s">
        <v>2364</v>
      </c>
      <c r="I252" s="5">
        <v>325316.55</v>
      </c>
      <c r="J252" s="5">
        <v>321730.87</v>
      </c>
      <c r="K252" s="5">
        <v>321730.87</v>
      </c>
      <c r="L252" s="5">
        <v>321730.87</v>
      </c>
      <c r="M252" s="5">
        <v>19243.47</v>
      </c>
      <c r="N252" s="3">
        <v>1</v>
      </c>
      <c r="O252" s="3">
        <v>1</v>
      </c>
      <c r="P252" s="10" t="s">
        <v>2620</v>
      </c>
      <c r="Q252" s="227">
        <v>43222</v>
      </c>
      <c r="R252" s="227">
        <v>43241</v>
      </c>
      <c r="S252" s="10"/>
      <c r="T252" s="10" t="s">
        <v>875</v>
      </c>
      <c r="U252" s="227">
        <v>43300</v>
      </c>
      <c r="V252" s="10"/>
      <c r="W252" s="501">
        <v>43371</v>
      </c>
      <c r="X252" s="442"/>
      <c r="Y252" s="453"/>
      <c r="Z252" s="442"/>
      <c r="AA252" s="46"/>
      <c r="AB252" s="46"/>
    </row>
    <row r="253" spans="1:28" s="15" customFormat="1" ht="65.25" customHeight="1" x14ac:dyDescent="0.25">
      <c r="A253" s="10" t="s">
        <v>829</v>
      </c>
      <c r="B253" s="10" t="s">
        <v>2604</v>
      </c>
      <c r="C253" s="10" t="s">
        <v>1623</v>
      </c>
      <c r="D253" s="10" t="s">
        <v>1473</v>
      </c>
      <c r="E253" s="10" t="s">
        <v>969</v>
      </c>
      <c r="F253" s="10" t="s">
        <v>153</v>
      </c>
      <c r="G253" s="10" t="s">
        <v>634</v>
      </c>
      <c r="H253" s="7" t="s">
        <v>2472</v>
      </c>
      <c r="I253" s="5">
        <v>258452.45</v>
      </c>
      <c r="J253" s="5">
        <v>256986.39</v>
      </c>
      <c r="K253" s="5">
        <v>256986.4</v>
      </c>
      <c r="L253" s="5">
        <v>256986.39</v>
      </c>
      <c r="M253" s="5">
        <v>130218.8</v>
      </c>
      <c r="N253" s="3">
        <v>1</v>
      </c>
      <c r="O253" s="3">
        <v>1</v>
      </c>
      <c r="P253" s="10" t="s">
        <v>2615</v>
      </c>
      <c r="Q253" s="227">
        <v>43241</v>
      </c>
      <c r="R253" s="227">
        <v>43241</v>
      </c>
      <c r="S253" s="10"/>
      <c r="T253" s="10" t="s">
        <v>775</v>
      </c>
      <c r="U253" s="227">
        <v>43280</v>
      </c>
      <c r="V253" s="10"/>
      <c r="W253" s="501">
        <v>43329</v>
      </c>
      <c r="X253" s="442"/>
      <c r="Y253" s="453"/>
      <c r="Z253" s="442"/>
      <c r="AA253" s="46"/>
      <c r="AB253" s="46"/>
    </row>
    <row r="254" spans="1:28" s="15" customFormat="1" ht="53.25" customHeight="1" x14ac:dyDescent="0.25">
      <c r="A254" s="10" t="s">
        <v>829</v>
      </c>
      <c r="B254" s="10" t="s">
        <v>2604</v>
      </c>
      <c r="C254" s="10" t="s">
        <v>1623</v>
      </c>
      <c r="D254" s="10" t="s">
        <v>1473</v>
      </c>
      <c r="E254" s="10" t="s">
        <v>969</v>
      </c>
      <c r="F254" s="10" t="s">
        <v>153</v>
      </c>
      <c r="G254" s="10" t="s">
        <v>634</v>
      </c>
      <c r="H254" s="7" t="s">
        <v>2472</v>
      </c>
      <c r="I254" s="5">
        <v>258452.45</v>
      </c>
      <c r="J254" s="5">
        <v>256986.39</v>
      </c>
      <c r="K254" s="5">
        <v>256986.4</v>
      </c>
      <c r="L254" s="5">
        <v>256986.39</v>
      </c>
      <c r="M254" s="5">
        <v>130218.82</v>
      </c>
      <c r="N254" s="3">
        <v>1</v>
      </c>
      <c r="O254" s="3">
        <v>1</v>
      </c>
      <c r="P254" s="10" t="s">
        <v>2615</v>
      </c>
      <c r="Q254" s="227">
        <v>43241</v>
      </c>
      <c r="R254" s="227">
        <v>43241</v>
      </c>
      <c r="S254" s="10"/>
      <c r="T254" s="10" t="s">
        <v>775</v>
      </c>
      <c r="U254" s="227">
        <v>43280</v>
      </c>
      <c r="V254" s="10"/>
      <c r="W254" s="501">
        <v>43329</v>
      </c>
      <c r="X254" s="442"/>
      <c r="Y254" s="453"/>
      <c r="Z254" s="442"/>
      <c r="AA254" s="46"/>
      <c r="AB254" s="46"/>
    </row>
    <row r="255" spans="1:28" s="15" customFormat="1" ht="53.25" customHeight="1" x14ac:dyDescent="0.25">
      <c r="A255" s="10" t="s">
        <v>829</v>
      </c>
      <c r="B255" s="10" t="s">
        <v>2604</v>
      </c>
      <c r="C255" s="10" t="s">
        <v>1624</v>
      </c>
      <c r="D255" s="10" t="s">
        <v>1473</v>
      </c>
      <c r="E255" s="10" t="s">
        <v>1626</v>
      </c>
      <c r="F255" s="10" t="s">
        <v>153</v>
      </c>
      <c r="G255" s="10" t="s">
        <v>634</v>
      </c>
      <c r="H255" s="7" t="s">
        <v>2472</v>
      </c>
      <c r="I255" s="5">
        <v>258900.31</v>
      </c>
      <c r="J255" s="5">
        <v>256986.39</v>
      </c>
      <c r="K255" s="5">
        <v>256986.4</v>
      </c>
      <c r="L255" s="5">
        <v>256986.39</v>
      </c>
      <c r="M255" s="5">
        <v>130218.8</v>
      </c>
      <c r="N255" s="3">
        <v>1</v>
      </c>
      <c r="O255" s="3">
        <v>1</v>
      </c>
      <c r="P255" s="10" t="s">
        <v>2615</v>
      </c>
      <c r="Q255" s="227">
        <v>43241</v>
      </c>
      <c r="R255" s="227">
        <v>43241</v>
      </c>
      <c r="S255" s="10"/>
      <c r="T255" s="10" t="s">
        <v>775</v>
      </c>
      <c r="U255" s="227">
        <v>43280</v>
      </c>
      <c r="V255" s="10"/>
      <c r="W255" s="501">
        <v>43329</v>
      </c>
      <c r="X255" s="442"/>
      <c r="Y255" s="453"/>
      <c r="Z255" s="442"/>
      <c r="AA255" s="46"/>
      <c r="AB255" s="46"/>
    </row>
    <row r="256" spans="1:28" s="15" customFormat="1" ht="53.25" customHeight="1" x14ac:dyDescent="0.25">
      <c r="A256" s="10" t="s">
        <v>829</v>
      </c>
      <c r="B256" s="10" t="s">
        <v>2604</v>
      </c>
      <c r="C256" s="10" t="s">
        <v>1624</v>
      </c>
      <c r="D256" s="10" t="s">
        <v>1473</v>
      </c>
      <c r="E256" s="10" t="s">
        <v>1626</v>
      </c>
      <c r="F256" s="10" t="s">
        <v>153</v>
      </c>
      <c r="G256" s="10" t="s">
        <v>634</v>
      </c>
      <c r="H256" s="7" t="s">
        <v>2472</v>
      </c>
      <c r="I256" s="5">
        <v>258900.31</v>
      </c>
      <c r="J256" s="5">
        <v>256986.39</v>
      </c>
      <c r="K256" s="5">
        <v>256986.4</v>
      </c>
      <c r="L256" s="5">
        <v>256986.39</v>
      </c>
      <c r="M256" s="5">
        <v>130218.82</v>
      </c>
      <c r="N256" s="3">
        <v>1</v>
      </c>
      <c r="O256" s="3">
        <v>1</v>
      </c>
      <c r="P256" s="10" t="s">
        <v>2615</v>
      </c>
      <c r="Q256" s="227">
        <v>43241</v>
      </c>
      <c r="R256" s="227">
        <v>43241</v>
      </c>
      <c r="S256" s="10"/>
      <c r="T256" s="10" t="s">
        <v>775</v>
      </c>
      <c r="U256" s="227">
        <v>43280</v>
      </c>
      <c r="V256" s="10"/>
      <c r="W256" s="501">
        <v>43329</v>
      </c>
      <c r="X256" s="442"/>
      <c r="Y256" s="453"/>
      <c r="Z256" s="442"/>
      <c r="AA256" s="46"/>
      <c r="AB256" s="46"/>
    </row>
    <row r="257" spans="1:28" s="15" customFormat="1" ht="53.25" customHeight="1" x14ac:dyDescent="0.25">
      <c r="A257" s="10" t="s">
        <v>829</v>
      </c>
      <c r="B257" s="10" t="s">
        <v>2604</v>
      </c>
      <c r="C257" s="10" t="s">
        <v>1627</v>
      </c>
      <c r="D257" s="10" t="s">
        <v>1473</v>
      </c>
      <c r="E257" s="10" t="s">
        <v>1629</v>
      </c>
      <c r="F257" s="10" t="s">
        <v>153</v>
      </c>
      <c r="G257" s="10" t="s">
        <v>634</v>
      </c>
      <c r="H257" s="7" t="s">
        <v>2476</v>
      </c>
      <c r="I257" s="5">
        <v>290806.83</v>
      </c>
      <c r="J257" s="5">
        <v>289109.7</v>
      </c>
      <c r="K257" s="5">
        <v>289109.7</v>
      </c>
      <c r="L257" s="5">
        <v>289109.7</v>
      </c>
      <c r="M257" s="5">
        <v>146496.16</v>
      </c>
      <c r="N257" s="3">
        <v>1</v>
      </c>
      <c r="O257" s="3">
        <v>1</v>
      </c>
      <c r="P257" s="10" t="s">
        <v>2615</v>
      </c>
      <c r="Q257" s="227">
        <v>43241</v>
      </c>
      <c r="R257" s="227">
        <v>43241</v>
      </c>
      <c r="S257" s="10"/>
      <c r="T257" s="10" t="s">
        <v>775</v>
      </c>
      <c r="U257" s="227">
        <v>43280</v>
      </c>
      <c r="V257" s="10"/>
      <c r="W257" s="501">
        <v>43329</v>
      </c>
      <c r="X257" s="442"/>
      <c r="Y257" s="453"/>
      <c r="Z257" s="442"/>
      <c r="AA257" s="46"/>
      <c r="AB257" s="46"/>
    </row>
    <row r="258" spans="1:28" s="15" customFormat="1" ht="53.25" customHeight="1" x14ac:dyDescent="0.25">
      <c r="A258" s="10" t="s">
        <v>829</v>
      </c>
      <c r="B258" s="10" t="s">
        <v>2604</v>
      </c>
      <c r="C258" s="10" t="s">
        <v>1627</v>
      </c>
      <c r="D258" s="10" t="s">
        <v>1473</v>
      </c>
      <c r="E258" s="10" t="s">
        <v>1629</v>
      </c>
      <c r="F258" s="10" t="s">
        <v>153</v>
      </c>
      <c r="G258" s="10" t="s">
        <v>634</v>
      </c>
      <c r="H258" s="7" t="s">
        <v>2476</v>
      </c>
      <c r="I258" s="5">
        <v>290806.83</v>
      </c>
      <c r="J258" s="5">
        <v>289109.7</v>
      </c>
      <c r="K258" s="5">
        <v>289109.7</v>
      </c>
      <c r="L258" s="5">
        <v>289109.7</v>
      </c>
      <c r="M258" s="5">
        <v>146496.17000000001</v>
      </c>
      <c r="N258" s="3">
        <v>1</v>
      </c>
      <c r="O258" s="3">
        <v>1</v>
      </c>
      <c r="P258" s="10" t="s">
        <v>2615</v>
      </c>
      <c r="Q258" s="227">
        <v>43241</v>
      </c>
      <c r="R258" s="227">
        <v>43241</v>
      </c>
      <c r="S258" s="10"/>
      <c r="T258" s="10" t="s">
        <v>775</v>
      </c>
      <c r="U258" s="227">
        <v>43280</v>
      </c>
      <c r="V258" s="10"/>
      <c r="W258" s="501">
        <v>43329</v>
      </c>
      <c r="X258" s="442"/>
      <c r="Y258" s="453"/>
      <c r="Z258" s="442"/>
      <c r="AA258" s="46"/>
      <c r="AB258" s="46"/>
    </row>
    <row r="259" spans="1:28" s="15" customFormat="1" ht="53.25" customHeight="1" x14ac:dyDescent="0.25">
      <c r="A259" s="10" t="s">
        <v>829</v>
      </c>
      <c r="B259" s="10" t="s">
        <v>2604</v>
      </c>
      <c r="C259" s="10" t="s">
        <v>1630</v>
      </c>
      <c r="D259" s="10" t="s">
        <v>1478</v>
      </c>
      <c r="E259" s="10" t="s">
        <v>1203</v>
      </c>
      <c r="F259" s="10" t="s">
        <v>153</v>
      </c>
      <c r="G259" s="10" t="s">
        <v>634</v>
      </c>
      <c r="H259" s="7" t="s">
        <v>2364</v>
      </c>
      <c r="I259" s="5">
        <v>323098.63</v>
      </c>
      <c r="J259" s="5">
        <v>317764.71999999997</v>
      </c>
      <c r="K259" s="5">
        <v>317764.71999999997</v>
      </c>
      <c r="L259" s="5">
        <v>317764.71999999997</v>
      </c>
      <c r="M259" s="5">
        <v>197542.55</v>
      </c>
      <c r="N259" s="3">
        <v>1</v>
      </c>
      <c r="O259" s="3">
        <v>1</v>
      </c>
      <c r="P259" s="10" t="s">
        <v>2633</v>
      </c>
      <c r="Q259" s="227">
        <v>43237</v>
      </c>
      <c r="R259" s="227">
        <v>43237</v>
      </c>
      <c r="S259" s="10"/>
      <c r="T259" s="10" t="s">
        <v>1596</v>
      </c>
      <c r="U259" s="227">
        <v>43266</v>
      </c>
      <c r="V259" s="10"/>
      <c r="W259" s="501">
        <v>43299</v>
      </c>
      <c r="X259" s="442"/>
      <c r="Y259" s="453"/>
      <c r="Z259" s="442"/>
      <c r="AA259" s="46"/>
      <c r="AB259" s="46"/>
    </row>
    <row r="260" spans="1:28" s="15" customFormat="1" ht="76.5" customHeight="1" x14ac:dyDescent="0.25">
      <c r="A260" s="10" t="s">
        <v>829</v>
      </c>
      <c r="B260" s="10" t="s">
        <v>2604</v>
      </c>
      <c r="C260" s="10" t="s">
        <v>1631</v>
      </c>
      <c r="D260" s="10" t="s">
        <v>1632</v>
      </c>
      <c r="E260" s="10" t="s">
        <v>1007</v>
      </c>
      <c r="F260" s="10" t="s">
        <v>153</v>
      </c>
      <c r="G260" s="10" t="s">
        <v>634</v>
      </c>
      <c r="H260" s="7" t="s">
        <v>2545</v>
      </c>
      <c r="I260" s="5">
        <v>1800000</v>
      </c>
      <c r="J260" s="5">
        <v>1794267.29</v>
      </c>
      <c r="K260" s="5">
        <v>1794267.29</v>
      </c>
      <c r="L260" s="5">
        <v>1794267.29</v>
      </c>
      <c r="M260" s="5">
        <v>740315.6</v>
      </c>
      <c r="N260" s="3">
        <v>1</v>
      </c>
      <c r="O260" s="3">
        <v>1</v>
      </c>
      <c r="P260" s="10" t="s">
        <v>2625</v>
      </c>
      <c r="Q260" s="227">
        <v>43290</v>
      </c>
      <c r="R260" s="227">
        <v>43290</v>
      </c>
      <c r="S260" s="10"/>
      <c r="T260" s="10" t="s">
        <v>949</v>
      </c>
      <c r="U260" s="227">
        <v>43334</v>
      </c>
      <c r="V260" s="10"/>
      <c r="W260" s="501">
        <v>43357</v>
      </c>
      <c r="X260" s="442"/>
      <c r="Y260" s="453"/>
      <c r="Z260" s="442"/>
      <c r="AA260" s="46"/>
      <c r="AB260" s="46"/>
    </row>
    <row r="261" spans="1:28" s="15" customFormat="1" ht="76.5" customHeight="1" x14ac:dyDescent="0.25">
      <c r="A261" s="10" t="s">
        <v>829</v>
      </c>
      <c r="B261" s="10" t="s">
        <v>2604</v>
      </c>
      <c r="C261" s="10" t="s">
        <v>1634</v>
      </c>
      <c r="D261" s="10" t="s">
        <v>1635</v>
      </c>
      <c r="E261" s="10" t="s">
        <v>915</v>
      </c>
      <c r="F261" s="10" t="s">
        <v>153</v>
      </c>
      <c r="G261" s="10" t="s">
        <v>634</v>
      </c>
      <c r="H261" s="7" t="s">
        <v>2545</v>
      </c>
      <c r="I261" s="5">
        <v>1800000</v>
      </c>
      <c r="J261" s="5">
        <v>1794207.16</v>
      </c>
      <c r="K261" s="5">
        <v>1794207.16</v>
      </c>
      <c r="L261" s="5">
        <v>1794207.16</v>
      </c>
      <c r="M261" s="5">
        <v>665661.81000000006</v>
      </c>
      <c r="N261" s="3">
        <v>1</v>
      </c>
      <c r="O261" s="3">
        <v>1</v>
      </c>
      <c r="P261" s="10" t="s">
        <v>2611</v>
      </c>
      <c r="Q261" s="227">
        <v>43290</v>
      </c>
      <c r="R261" s="227">
        <v>43290</v>
      </c>
      <c r="S261" s="10"/>
      <c r="T261" s="10" t="s">
        <v>949</v>
      </c>
      <c r="U261" s="227">
        <v>43334</v>
      </c>
      <c r="V261" s="10"/>
      <c r="W261" s="501">
        <v>43350</v>
      </c>
      <c r="X261" s="442"/>
      <c r="Y261" s="453"/>
      <c r="Z261" s="442"/>
      <c r="AA261" s="46"/>
      <c r="AB261" s="46"/>
    </row>
    <row r="262" spans="1:28" s="15" customFormat="1" ht="76.5" customHeight="1" x14ac:dyDescent="0.25">
      <c r="A262" s="10" t="s">
        <v>829</v>
      </c>
      <c r="B262" s="10" t="s">
        <v>2604</v>
      </c>
      <c r="C262" s="10" t="s">
        <v>1636</v>
      </c>
      <c r="D262" s="10" t="s">
        <v>1637</v>
      </c>
      <c r="E262" s="10" t="s">
        <v>1045</v>
      </c>
      <c r="F262" s="10" t="s">
        <v>153</v>
      </c>
      <c r="G262" s="10" t="s">
        <v>634</v>
      </c>
      <c r="H262" s="7" t="s">
        <v>2545</v>
      </c>
      <c r="I262" s="5">
        <v>1800000</v>
      </c>
      <c r="J262" s="5">
        <v>1793100.96</v>
      </c>
      <c r="K262" s="5">
        <v>1793100.96</v>
      </c>
      <c r="L262" s="5">
        <v>1793100.96</v>
      </c>
      <c r="M262" s="5">
        <v>665259.71</v>
      </c>
      <c r="N262" s="3">
        <v>1</v>
      </c>
      <c r="O262" s="3">
        <v>1</v>
      </c>
      <c r="P262" s="10" t="s">
        <v>2702</v>
      </c>
      <c r="Q262" s="227">
        <v>43290</v>
      </c>
      <c r="R262" s="227">
        <v>43290</v>
      </c>
      <c r="S262" s="10"/>
      <c r="T262" s="10" t="s">
        <v>949</v>
      </c>
      <c r="U262" s="227">
        <v>43334</v>
      </c>
      <c r="V262" s="10"/>
      <c r="W262" s="501">
        <v>43360</v>
      </c>
      <c r="X262" s="442"/>
      <c r="Y262" s="453"/>
      <c r="Z262" s="442"/>
      <c r="AA262" s="46"/>
      <c r="AB262" s="46"/>
    </row>
    <row r="263" spans="1:28" s="15" customFormat="1" ht="82.5" customHeight="1" x14ac:dyDescent="0.25">
      <c r="A263" s="10" t="s">
        <v>829</v>
      </c>
      <c r="B263" s="10" t="s">
        <v>2604</v>
      </c>
      <c r="C263" s="10" t="s">
        <v>1638</v>
      </c>
      <c r="D263" s="10" t="s">
        <v>1639</v>
      </c>
      <c r="E263" s="10" t="s">
        <v>996</v>
      </c>
      <c r="F263" s="10" t="s">
        <v>153</v>
      </c>
      <c r="G263" s="10" t="s">
        <v>634</v>
      </c>
      <c r="H263" s="7" t="s">
        <v>2545</v>
      </c>
      <c r="I263" s="5">
        <v>1800000</v>
      </c>
      <c r="J263" s="5">
        <v>1794243.7</v>
      </c>
      <c r="K263" s="5">
        <v>1794243.7</v>
      </c>
      <c r="L263" s="5">
        <v>1794243.7</v>
      </c>
      <c r="M263" s="5">
        <v>666789.56000000006</v>
      </c>
      <c r="N263" s="3">
        <v>1</v>
      </c>
      <c r="O263" s="3">
        <v>1</v>
      </c>
      <c r="P263" s="10" t="s">
        <v>2675</v>
      </c>
      <c r="Q263" s="227">
        <v>43290</v>
      </c>
      <c r="R263" s="227">
        <v>43290</v>
      </c>
      <c r="S263" s="10"/>
      <c r="T263" s="10" t="s">
        <v>949</v>
      </c>
      <c r="U263" s="227">
        <v>43334</v>
      </c>
      <c r="V263" s="10"/>
      <c r="W263" s="501">
        <v>43350</v>
      </c>
      <c r="X263" s="442"/>
      <c r="Y263" s="453"/>
      <c r="Z263" s="442"/>
      <c r="AA263" s="46"/>
      <c r="AB263" s="46"/>
    </row>
    <row r="264" spans="1:28" s="15" customFormat="1" ht="82.5" customHeight="1" x14ac:dyDescent="0.25">
      <c r="A264" s="10" t="s">
        <v>829</v>
      </c>
      <c r="B264" s="10" t="s">
        <v>2604</v>
      </c>
      <c r="C264" s="10" t="s">
        <v>1640</v>
      </c>
      <c r="D264" s="10" t="s">
        <v>1641</v>
      </c>
      <c r="E264" s="10" t="s">
        <v>991</v>
      </c>
      <c r="F264" s="10" t="s">
        <v>153</v>
      </c>
      <c r="G264" s="10" t="s">
        <v>634</v>
      </c>
      <c r="H264" s="7" t="s">
        <v>2545</v>
      </c>
      <c r="I264" s="5">
        <v>1800000</v>
      </c>
      <c r="J264" s="5">
        <v>1793385.01</v>
      </c>
      <c r="K264" s="5">
        <v>1793385.01</v>
      </c>
      <c r="L264" s="5">
        <v>1793385.01</v>
      </c>
      <c r="M264" s="5">
        <v>740075.2</v>
      </c>
      <c r="N264" s="3">
        <v>1</v>
      </c>
      <c r="O264" s="3">
        <v>1</v>
      </c>
      <c r="P264" s="10" t="s">
        <v>2614</v>
      </c>
      <c r="Q264" s="227">
        <v>43290</v>
      </c>
      <c r="R264" s="227">
        <v>43290</v>
      </c>
      <c r="S264" s="10"/>
      <c r="T264" s="10" t="s">
        <v>949</v>
      </c>
      <c r="U264" s="227">
        <v>43334</v>
      </c>
      <c r="V264" s="10"/>
      <c r="W264" s="501">
        <v>43335</v>
      </c>
      <c r="X264" s="442"/>
      <c r="Y264" s="453"/>
      <c r="Z264" s="442"/>
      <c r="AA264" s="46"/>
      <c r="AB264" s="46"/>
    </row>
    <row r="265" spans="1:28" s="15" customFormat="1" ht="82.5" customHeight="1" x14ac:dyDescent="0.25">
      <c r="A265" s="10" t="s">
        <v>829</v>
      </c>
      <c r="B265" s="10" t="s">
        <v>2604</v>
      </c>
      <c r="C265" s="10" t="s">
        <v>1642</v>
      </c>
      <c r="D265" s="10" t="s">
        <v>1643</v>
      </c>
      <c r="E265" s="10" t="s">
        <v>1049</v>
      </c>
      <c r="F265" s="10" t="s">
        <v>153</v>
      </c>
      <c r="G265" s="10" t="s">
        <v>634</v>
      </c>
      <c r="H265" s="7" t="s">
        <v>2530</v>
      </c>
      <c r="I265" s="5">
        <v>1500000</v>
      </c>
      <c r="J265" s="5">
        <v>1493756.07</v>
      </c>
      <c r="K265" s="5">
        <v>1493756.07</v>
      </c>
      <c r="L265" s="5">
        <v>1493756.07</v>
      </c>
      <c r="M265" s="5">
        <v>387601.39</v>
      </c>
      <c r="N265" s="3">
        <v>1</v>
      </c>
      <c r="O265" s="3">
        <v>1</v>
      </c>
      <c r="P265" s="10" t="s">
        <v>2614</v>
      </c>
      <c r="Q265" s="227">
        <v>43290</v>
      </c>
      <c r="R265" s="227">
        <v>43290</v>
      </c>
      <c r="S265" s="10"/>
      <c r="T265" s="10" t="s">
        <v>949</v>
      </c>
      <c r="U265" s="227">
        <v>43334</v>
      </c>
      <c r="V265" s="10"/>
      <c r="W265" s="501">
        <v>43357</v>
      </c>
      <c r="X265" s="442"/>
      <c r="Y265" s="453"/>
      <c r="Z265" s="442"/>
      <c r="AA265" s="46"/>
      <c r="AB265" s="46"/>
    </row>
    <row r="266" spans="1:28" s="15" customFormat="1" ht="82.5" customHeight="1" x14ac:dyDescent="0.25">
      <c r="A266" s="10" t="s">
        <v>829</v>
      </c>
      <c r="B266" s="10" t="s">
        <v>2604</v>
      </c>
      <c r="C266" s="10" t="s">
        <v>1644</v>
      </c>
      <c r="D266" s="10" t="s">
        <v>1645</v>
      </c>
      <c r="E266" s="10" t="s">
        <v>1019</v>
      </c>
      <c r="F266" s="10" t="s">
        <v>153</v>
      </c>
      <c r="G266" s="10" t="s">
        <v>634</v>
      </c>
      <c r="H266" s="7" t="s">
        <v>2530</v>
      </c>
      <c r="I266" s="5">
        <v>1500000</v>
      </c>
      <c r="J266" s="5">
        <v>1494415.38</v>
      </c>
      <c r="K266" s="5">
        <v>1494415.39</v>
      </c>
      <c r="L266" s="5">
        <v>1494415.38</v>
      </c>
      <c r="M266" s="5">
        <v>387760.62</v>
      </c>
      <c r="N266" s="3">
        <v>1</v>
      </c>
      <c r="O266" s="3">
        <v>1</v>
      </c>
      <c r="P266" s="10" t="s">
        <v>2639</v>
      </c>
      <c r="Q266" s="227">
        <v>43290</v>
      </c>
      <c r="R266" s="227">
        <v>43290</v>
      </c>
      <c r="S266" s="10"/>
      <c r="T266" s="10" t="s">
        <v>949</v>
      </c>
      <c r="U266" s="227">
        <v>43334</v>
      </c>
      <c r="V266" s="10"/>
      <c r="W266" s="501">
        <v>43357</v>
      </c>
      <c r="X266" s="442"/>
      <c r="Y266" s="453"/>
      <c r="Z266" s="442"/>
      <c r="AA266" s="46"/>
      <c r="AB266" s="46"/>
    </row>
    <row r="267" spans="1:28" s="15" customFormat="1" ht="74.25" customHeight="1" x14ac:dyDescent="0.25">
      <c r="A267" s="10" t="s">
        <v>829</v>
      </c>
      <c r="B267" s="10" t="s">
        <v>2604</v>
      </c>
      <c r="C267" s="10" t="s">
        <v>1646</v>
      </c>
      <c r="D267" s="10" t="s">
        <v>1647</v>
      </c>
      <c r="E267" s="10" t="s">
        <v>1649</v>
      </c>
      <c r="F267" s="10" t="s">
        <v>153</v>
      </c>
      <c r="G267" s="10" t="s">
        <v>634</v>
      </c>
      <c r="H267" s="7" t="s">
        <v>2364</v>
      </c>
      <c r="I267" s="5">
        <v>324908.11</v>
      </c>
      <c r="J267" s="5">
        <v>324908.11</v>
      </c>
      <c r="K267" s="5">
        <v>0</v>
      </c>
      <c r="L267" s="5">
        <v>0</v>
      </c>
      <c r="M267" s="5">
        <v>0</v>
      </c>
      <c r="N267" s="3">
        <v>0</v>
      </c>
      <c r="O267" s="3">
        <v>0</v>
      </c>
      <c r="P267" s="10"/>
      <c r="Q267" s="227">
        <v>43355</v>
      </c>
      <c r="R267" s="10"/>
      <c r="S267" s="10"/>
      <c r="T267" s="10" t="s">
        <v>1650</v>
      </c>
      <c r="U267" s="10"/>
      <c r="V267" s="10"/>
      <c r="W267" s="453"/>
      <c r="X267" s="442"/>
      <c r="Y267" s="453"/>
      <c r="Z267" s="442"/>
      <c r="AA267" s="46"/>
      <c r="AB267" s="46"/>
    </row>
    <row r="268" spans="1:28" s="15" customFormat="1" ht="54" customHeight="1" x14ac:dyDescent="0.25">
      <c r="A268" s="10" t="s">
        <v>829</v>
      </c>
      <c r="B268" s="10" t="s">
        <v>2604</v>
      </c>
      <c r="C268" s="10" t="s">
        <v>1651</v>
      </c>
      <c r="D268" s="10" t="s">
        <v>1652</v>
      </c>
      <c r="E268" s="10" t="s">
        <v>1654</v>
      </c>
      <c r="F268" s="10" t="s">
        <v>153</v>
      </c>
      <c r="G268" s="10" t="s">
        <v>634</v>
      </c>
      <c r="H268" s="7" t="s">
        <v>2527</v>
      </c>
      <c r="I268" s="5">
        <v>1200000</v>
      </c>
      <c r="J268" s="5">
        <v>1200000</v>
      </c>
      <c r="K268" s="5">
        <v>0</v>
      </c>
      <c r="L268" s="5">
        <v>0</v>
      </c>
      <c r="M268" s="5">
        <v>0</v>
      </c>
      <c r="N268" s="3">
        <v>0</v>
      </c>
      <c r="O268" s="3">
        <v>0</v>
      </c>
      <c r="P268" s="10"/>
      <c r="Q268" s="227">
        <v>43355</v>
      </c>
      <c r="R268" s="10"/>
      <c r="S268" s="10"/>
      <c r="T268" s="10" t="s">
        <v>1650</v>
      </c>
      <c r="U268" s="10"/>
      <c r="V268" s="10"/>
      <c r="W268" s="453"/>
      <c r="X268" s="442"/>
      <c r="Y268" s="453"/>
      <c r="Z268" s="442"/>
      <c r="AA268" s="46"/>
      <c r="AB268" s="46"/>
    </row>
    <row r="269" spans="1:28" s="15" customFormat="1" ht="54" customHeight="1" x14ac:dyDescent="0.25">
      <c r="A269" s="10" t="s">
        <v>829</v>
      </c>
      <c r="B269" s="10" t="s">
        <v>2604</v>
      </c>
      <c r="C269" s="10" t="s">
        <v>1655</v>
      </c>
      <c r="D269" s="10" t="s">
        <v>1656</v>
      </c>
      <c r="E269" s="10" t="s">
        <v>1444</v>
      </c>
      <c r="F269" s="10" t="s">
        <v>153</v>
      </c>
      <c r="G269" s="10" t="s">
        <v>634</v>
      </c>
      <c r="H269" s="7" t="s">
        <v>2528</v>
      </c>
      <c r="I269" s="5">
        <v>1380000</v>
      </c>
      <c r="J269" s="5">
        <v>1380000</v>
      </c>
      <c r="K269" s="5">
        <v>0</v>
      </c>
      <c r="L269" s="5">
        <v>0</v>
      </c>
      <c r="M269" s="5">
        <v>0</v>
      </c>
      <c r="N269" s="3">
        <v>0</v>
      </c>
      <c r="O269" s="3">
        <v>0</v>
      </c>
      <c r="P269" s="10"/>
      <c r="Q269" s="227">
        <v>43355</v>
      </c>
      <c r="R269" s="10"/>
      <c r="S269" s="10"/>
      <c r="T269" s="10" t="s">
        <v>1650</v>
      </c>
      <c r="U269" s="10"/>
      <c r="V269" s="10"/>
      <c r="W269" s="453"/>
      <c r="X269" s="442"/>
      <c r="Y269" s="453"/>
      <c r="Z269" s="442"/>
      <c r="AA269" s="46"/>
      <c r="AB269" s="46"/>
    </row>
    <row r="270" spans="1:28" s="15" customFormat="1" ht="54" customHeight="1" x14ac:dyDescent="0.25">
      <c r="A270" s="10" t="s">
        <v>829</v>
      </c>
      <c r="B270" s="10" t="s">
        <v>2604</v>
      </c>
      <c r="C270" s="10" t="s">
        <v>1657</v>
      </c>
      <c r="D270" s="10" t="s">
        <v>1658</v>
      </c>
      <c r="E270" s="10" t="s">
        <v>1660</v>
      </c>
      <c r="F270" s="10" t="s">
        <v>153</v>
      </c>
      <c r="G270" s="10" t="s">
        <v>634</v>
      </c>
      <c r="H270" s="7" t="s">
        <v>2530</v>
      </c>
      <c r="I270" s="5">
        <v>1500000</v>
      </c>
      <c r="J270" s="5">
        <v>1500000</v>
      </c>
      <c r="K270" s="5">
        <v>0</v>
      </c>
      <c r="L270" s="5">
        <v>0</v>
      </c>
      <c r="M270" s="5">
        <v>0</v>
      </c>
      <c r="N270" s="3">
        <v>0</v>
      </c>
      <c r="O270" s="3">
        <v>0</v>
      </c>
      <c r="P270" s="10"/>
      <c r="Q270" s="227">
        <v>43355</v>
      </c>
      <c r="R270" s="10"/>
      <c r="S270" s="10"/>
      <c r="T270" s="10" t="s">
        <v>1650</v>
      </c>
      <c r="U270" s="10"/>
      <c r="V270" s="10"/>
      <c r="W270" s="453"/>
      <c r="X270" s="442"/>
      <c r="Y270" s="453"/>
      <c r="Z270" s="442"/>
      <c r="AA270" s="46"/>
      <c r="AB270" s="46"/>
    </row>
    <row r="271" spans="1:28" s="15" customFormat="1" ht="54" customHeight="1" x14ac:dyDescent="0.25">
      <c r="A271" s="10" t="s">
        <v>829</v>
      </c>
      <c r="B271" s="10" t="s">
        <v>2604</v>
      </c>
      <c r="C271" s="10" t="s">
        <v>1661</v>
      </c>
      <c r="D271" s="10" t="s">
        <v>1662</v>
      </c>
      <c r="E271" s="10" t="s">
        <v>1450</v>
      </c>
      <c r="F271" s="10" t="s">
        <v>153</v>
      </c>
      <c r="G271" s="10" t="s">
        <v>634</v>
      </c>
      <c r="H271" s="7" t="s">
        <v>2527</v>
      </c>
      <c r="I271" s="5">
        <v>1200000</v>
      </c>
      <c r="J271" s="5">
        <v>1200000</v>
      </c>
      <c r="K271" s="5">
        <v>0</v>
      </c>
      <c r="L271" s="5">
        <v>0</v>
      </c>
      <c r="M271" s="5">
        <v>0</v>
      </c>
      <c r="N271" s="3">
        <v>0</v>
      </c>
      <c r="O271" s="3">
        <v>0</v>
      </c>
      <c r="P271" s="10"/>
      <c r="Q271" s="227">
        <v>43355</v>
      </c>
      <c r="R271" s="10"/>
      <c r="S271" s="10"/>
      <c r="T271" s="10" t="s">
        <v>1074</v>
      </c>
      <c r="U271" s="10"/>
      <c r="V271" s="10"/>
      <c r="W271" s="453"/>
      <c r="X271" s="442"/>
      <c r="Y271" s="453"/>
      <c r="Z271" s="442"/>
      <c r="AA271" s="46"/>
      <c r="AB271" s="46"/>
    </row>
    <row r="272" spans="1:28" s="15" customFormat="1" ht="66" customHeight="1" x14ac:dyDescent="0.25">
      <c r="A272" s="10" t="s">
        <v>829</v>
      </c>
      <c r="B272" s="10" t="s">
        <v>2604</v>
      </c>
      <c r="C272" s="10" t="s">
        <v>1663</v>
      </c>
      <c r="D272" s="10" t="s">
        <v>1664</v>
      </c>
      <c r="E272" s="10" t="s">
        <v>1666</v>
      </c>
      <c r="F272" s="10" t="s">
        <v>153</v>
      </c>
      <c r="G272" s="10" t="s">
        <v>634</v>
      </c>
      <c r="H272" s="7" t="s">
        <v>2532</v>
      </c>
      <c r="I272" s="5">
        <v>300000</v>
      </c>
      <c r="J272" s="5">
        <v>300000</v>
      </c>
      <c r="K272" s="5">
        <v>0</v>
      </c>
      <c r="L272" s="5">
        <v>0</v>
      </c>
      <c r="M272" s="5">
        <v>0</v>
      </c>
      <c r="N272" s="3">
        <v>0</v>
      </c>
      <c r="O272" s="3">
        <v>0</v>
      </c>
      <c r="P272" s="10"/>
      <c r="Q272" s="227">
        <v>43355</v>
      </c>
      <c r="R272" s="10"/>
      <c r="S272" s="10"/>
      <c r="T272" s="10" t="s">
        <v>1074</v>
      </c>
      <c r="U272" s="10"/>
      <c r="V272" s="10"/>
      <c r="W272" s="453"/>
      <c r="X272" s="442"/>
      <c r="Y272" s="453"/>
      <c r="Z272" s="442"/>
      <c r="AA272" s="46"/>
      <c r="AB272" s="46"/>
    </row>
    <row r="273" spans="1:28" s="15" customFormat="1" ht="66" customHeight="1" x14ac:dyDescent="0.25">
      <c r="A273" s="10" t="s">
        <v>829</v>
      </c>
      <c r="B273" s="10" t="s">
        <v>2604</v>
      </c>
      <c r="C273" s="10" t="s">
        <v>1671</v>
      </c>
      <c r="D273" s="10" t="s">
        <v>1672</v>
      </c>
      <c r="E273" s="10" t="s">
        <v>1389</v>
      </c>
      <c r="F273" s="10" t="s">
        <v>153</v>
      </c>
      <c r="G273" s="10" t="s">
        <v>634</v>
      </c>
      <c r="H273" s="7" t="s">
        <v>2532</v>
      </c>
      <c r="I273" s="5">
        <v>300000</v>
      </c>
      <c r="J273" s="5">
        <v>300000</v>
      </c>
      <c r="K273" s="5">
        <v>0</v>
      </c>
      <c r="L273" s="5">
        <v>0</v>
      </c>
      <c r="M273" s="5">
        <v>0</v>
      </c>
      <c r="N273" s="3">
        <v>0</v>
      </c>
      <c r="O273" s="3">
        <v>0</v>
      </c>
      <c r="P273" s="10"/>
      <c r="Q273" s="227">
        <v>43355</v>
      </c>
      <c r="R273" s="10"/>
      <c r="S273" s="10"/>
      <c r="T273" s="10" t="s">
        <v>1074</v>
      </c>
      <c r="U273" s="10"/>
      <c r="V273" s="10"/>
      <c r="W273" s="453"/>
      <c r="X273" s="442"/>
      <c r="Y273" s="453"/>
      <c r="Z273" s="442"/>
      <c r="AA273" s="46"/>
      <c r="AB273" s="46"/>
    </row>
    <row r="274" spans="1:28" s="15" customFormat="1" ht="66" customHeight="1" x14ac:dyDescent="0.25">
      <c r="A274" s="10" t="s">
        <v>829</v>
      </c>
      <c r="B274" s="10" t="s">
        <v>2604</v>
      </c>
      <c r="C274" s="10" t="s">
        <v>1673</v>
      </c>
      <c r="D274" s="10" t="s">
        <v>1674</v>
      </c>
      <c r="E274" s="10" t="s">
        <v>1358</v>
      </c>
      <c r="F274" s="10" t="s">
        <v>153</v>
      </c>
      <c r="G274" s="10" t="s">
        <v>634</v>
      </c>
      <c r="H274" s="7" t="s">
        <v>2532</v>
      </c>
      <c r="I274" s="5">
        <v>300000</v>
      </c>
      <c r="J274" s="5">
        <v>300000</v>
      </c>
      <c r="K274" s="5">
        <v>0</v>
      </c>
      <c r="L274" s="5">
        <v>0</v>
      </c>
      <c r="M274" s="5">
        <v>0</v>
      </c>
      <c r="N274" s="3">
        <v>0</v>
      </c>
      <c r="O274" s="3">
        <v>0</v>
      </c>
      <c r="P274" s="10"/>
      <c r="Q274" s="227">
        <v>43355</v>
      </c>
      <c r="R274" s="10"/>
      <c r="S274" s="10"/>
      <c r="T274" s="10" t="s">
        <v>1074</v>
      </c>
      <c r="U274" s="10"/>
      <c r="V274" s="10"/>
      <c r="W274" s="453"/>
      <c r="X274" s="442"/>
      <c r="Y274" s="453"/>
      <c r="Z274" s="442"/>
      <c r="AA274" s="46"/>
      <c r="AB274" s="46"/>
    </row>
    <row r="275" spans="1:28" s="15" customFormat="1" ht="66" customHeight="1" x14ac:dyDescent="0.25">
      <c r="A275" s="10" t="s">
        <v>829</v>
      </c>
      <c r="B275" s="10" t="s">
        <v>2604</v>
      </c>
      <c r="C275" s="10" t="s">
        <v>1675</v>
      </c>
      <c r="D275" s="10" t="s">
        <v>1676</v>
      </c>
      <c r="E275" s="10" t="s">
        <v>1342</v>
      </c>
      <c r="F275" s="10" t="s">
        <v>153</v>
      </c>
      <c r="G275" s="10" t="s">
        <v>634</v>
      </c>
      <c r="H275" s="7" t="s">
        <v>2532</v>
      </c>
      <c r="I275" s="5">
        <v>300000</v>
      </c>
      <c r="J275" s="5">
        <v>300000</v>
      </c>
      <c r="K275" s="5">
        <v>0</v>
      </c>
      <c r="L275" s="5">
        <v>0</v>
      </c>
      <c r="M275" s="5">
        <v>0</v>
      </c>
      <c r="N275" s="3">
        <v>0</v>
      </c>
      <c r="O275" s="3">
        <v>0</v>
      </c>
      <c r="P275" s="10"/>
      <c r="Q275" s="227">
        <v>43355</v>
      </c>
      <c r="R275" s="10"/>
      <c r="S275" s="10"/>
      <c r="T275" s="10" t="s">
        <v>1074</v>
      </c>
      <c r="U275" s="10"/>
      <c r="V275" s="10"/>
      <c r="W275" s="453"/>
      <c r="X275" s="442"/>
      <c r="Y275" s="453"/>
      <c r="Z275" s="442"/>
      <c r="AA275" s="46"/>
      <c r="AB275" s="46"/>
    </row>
    <row r="276" spans="1:28" s="15" customFormat="1" ht="66" customHeight="1" x14ac:dyDescent="0.25">
      <c r="A276" s="10" t="s">
        <v>829</v>
      </c>
      <c r="B276" s="10" t="s">
        <v>2604</v>
      </c>
      <c r="C276" s="10" t="s">
        <v>1677</v>
      </c>
      <c r="D276" s="10" t="s">
        <v>1678</v>
      </c>
      <c r="E276" s="10" t="s">
        <v>1203</v>
      </c>
      <c r="F276" s="10" t="s">
        <v>153</v>
      </c>
      <c r="G276" s="10" t="s">
        <v>634</v>
      </c>
      <c r="H276" s="7" t="s">
        <v>2532</v>
      </c>
      <c r="I276" s="5">
        <v>300000</v>
      </c>
      <c r="J276" s="5">
        <v>300000</v>
      </c>
      <c r="K276" s="5">
        <v>0</v>
      </c>
      <c r="L276" s="5">
        <v>0</v>
      </c>
      <c r="M276" s="5">
        <v>0</v>
      </c>
      <c r="N276" s="3">
        <v>0</v>
      </c>
      <c r="O276" s="3">
        <v>0</v>
      </c>
      <c r="P276" s="10"/>
      <c r="Q276" s="227">
        <v>43355</v>
      </c>
      <c r="R276" s="10"/>
      <c r="S276" s="10"/>
      <c r="T276" s="10" t="s">
        <v>1074</v>
      </c>
      <c r="U276" s="10"/>
      <c r="V276" s="10"/>
      <c r="W276" s="453"/>
      <c r="X276" s="442"/>
      <c r="Y276" s="453"/>
      <c r="Z276" s="442"/>
      <c r="AA276" s="46"/>
      <c r="AB276" s="46"/>
    </row>
    <row r="277" spans="1:28" s="15" customFormat="1" ht="66" customHeight="1" x14ac:dyDescent="0.25">
      <c r="A277" s="10" t="s">
        <v>829</v>
      </c>
      <c r="B277" s="10" t="s">
        <v>2604</v>
      </c>
      <c r="C277" s="10" t="s">
        <v>1679</v>
      </c>
      <c r="D277" s="10" t="s">
        <v>1680</v>
      </c>
      <c r="E277" s="10" t="s">
        <v>1682</v>
      </c>
      <c r="F277" s="10" t="s">
        <v>153</v>
      </c>
      <c r="G277" s="10" t="s">
        <v>634</v>
      </c>
      <c r="H277" s="7" t="s">
        <v>2532</v>
      </c>
      <c r="I277" s="5">
        <v>300000</v>
      </c>
      <c r="J277" s="5">
        <v>300000</v>
      </c>
      <c r="K277" s="5">
        <v>0</v>
      </c>
      <c r="L277" s="5">
        <v>0</v>
      </c>
      <c r="M277" s="5">
        <v>0</v>
      </c>
      <c r="N277" s="3">
        <v>0</v>
      </c>
      <c r="O277" s="3">
        <v>0</v>
      </c>
      <c r="P277" s="10"/>
      <c r="Q277" s="227">
        <v>43355</v>
      </c>
      <c r="R277" s="10"/>
      <c r="S277" s="10"/>
      <c r="T277" s="10" t="s">
        <v>1650</v>
      </c>
      <c r="U277" s="10"/>
      <c r="V277" s="10"/>
      <c r="W277" s="453"/>
      <c r="X277" s="442"/>
      <c r="Y277" s="453"/>
      <c r="Z277" s="442"/>
      <c r="AA277" s="46"/>
      <c r="AB277" s="46"/>
    </row>
    <row r="278" spans="1:28" s="15" customFormat="1" ht="66" customHeight="1" x14ac:dyDescent="0.25">
      <c r="A278" s="10" t="s">
        <v>829</v>
      </c>
      <c r="B278" s="10" t="s">
        <v>2604</v>
      </c>
      <c r="C278" s="10" t="s">
        <v>1683</v>
      </c>
      <c r="D278" s="10" t="s">
        <v>1684</v>
      </c>
      <c r="E278" s="10" t="s">
        <v>1686</v>
      </c>
      <c r="F278" s="10" t="s">
        <v>153</v>
      </c>
      <c r="G278" s="10" t="s">
        <v>634</v>
      </c>
      <c r="H278" s="7" t="s">
        <v>2538</v>
      </c>
      <c r="I278" s="5">
        <v>600000</v>
      </c>
      <c r="J278" s="5">
        <v>600000</v>
      </c>
      <c r="K278" s="5">
        <v>0</v>
      </c>
      <c r="L278" s="5">
        <v>0</v>
      </c>
      <c r="M278" s="5">
        <v>0</v>
      </c>
      <c r="N278" s="3">
        <v>0</v>
      </c>
      <c r="O278" s="3">
        <v>0</v>
      </c>
      <c r="P278" s="10"/>
      <c r="Q278" s="227">
        <v>43355</v>
      </c>
      <c r="R278" s="10"/>
      <c r="S278" s="10"/>
      <c r="T278" s="10" t="s">
        <v>1687</v>
      </c>
      <c r="U278" s="10"/>
      <c r="V278" s="10"/>
      <c r="W278" s="453"/>
      <c r="X278" s="442"/>
      <c r="Y278" s="453"/>
      <c r="Z278" s="442"/>
      <c r="AA278" s="46"/>
      <c r="AB278" s="46"/>
    </row>
    <row r="279" spans="1:28" s="15" customFormat="1" ht="66" customHeight="1" x14ac:dyDescent="0.25">
      <c r="A279" s="10" t="s">
        <v>829</v>
      </c>
      <c r="B279" s="10" t="s">
        <v>2604</v>
      </c>
      <c r="C279" s="10" t="s">
        <v>1688</v>
      </c>
      <c r="D279" s="10" t="s">
        <v>1689</v>
      </c>
      <c r="E279" s="10" t="s">
        <v>1004</v>
      </c>
      <c r="F279" s="10" t="s">
        <v>153</v>
      </c>
      <c r="G279" s="10" t="s">
        <v>634</v>
      </c>
      <c r="H279" s="7" t="s">
        <v>2539</v>
      </c>
      <c r="I279" s="5">
        <v>540000</v>
      </c>
      <c r="J279" s="5">
        <v>540000</v>
      </c>
      <c r="K279" s="5">
        <v>0</v>
      </c>
      <c r="L279" s="5">
        <v>0</v>
      </c>
      <c r="M279" s="5">
        <v>0</v>
      </c>
      <c r="N279" s="3">
        <v>0</v>
      </c>
      <c r="O279" s="3">
        <v>0</v>
      </c>
      <c r="P279" s="10"/>
      <c r="Q279" s="227">
        <v>43355</v>
      </c>
      <c r="R279" s="10"/>
      <c r="S279" s="10"/>
      <c r="T279" s="10" t="s">
        <v>1650</v>
      </c>
      <c r="U279" s="10"/>
      <c r="V279" s="10"/>
      <c r="W279" s="453"/>
      <c r="X279" s="442"/>
      <c r="Y279" s="453"/>
      <c r="Z279" s="442"/>
      <c r="AA279" s="46"/>
      <c r="AB279" s="46"/>
    </row>
    <row r="280" spans="1:28" s="15" customFormat="1" ht="66" customHeight="1" x14ac:dyDescent="0.25">
      <c r="A280" s="10" t="s">
        <v>829</v>
      </c>
      <c r="B280" s="10" t="s">
        <v>2604</v>
      </c>
      <c r="C280" s="10" t="s">
        <v>1690</v>
      </c>
      <c r="D280" s="10" t="s">
        <v>1691</v>
      </c>
      <c r="E280" s="10" t="s">
        <v>1693</v>
      </c>
      <c r="F280" s="10" t="s">
        <v>153</v>
      </c>
      <c r="G280" s="10" t="s">
        <v>634</v>
      </c>
      <c r="H280" s="7" t="s">
        <v>2541</v>
      </c>
      <c r="I280" s="5">
        <v>360000</v>
      </c>
      <c r="J280" s="5">
        <v>360000</v>
      </c>
      <c r="K280" s="5">
        <v>0</v>
      </c>
      <c r="L280" s="5">
        <v>0</v>
      </c>
      <c r="M280" s="5">
        <v>0</v>
      </c>
      <c r="N280" s="3">
        <v>0</v>
      </c>
      <c r="O280" s="3">
        <v>0</v>
      </c>
      <c r="P280" s="10"/>
      <c r="Q280" s="227">
        <v>43355</v>
      </c>
      <c r="R280" s="10"/>
      <c r="S280" s="10"/>
      <c r="T280" s="10" t="s">
        <v>1650</v>
      </c>
      <c r="U280" s="10"/>
      <c r="V280" s="10"/>
      <c r="W280" s="453"/>
      <c r="X280" s="442"/>
      <c r="Y280" s="453"/>
      <c r="Z280" s="442"/>
      <c r="AA280" s="46"/>
      <c r="AB280" s="46"/>
    </row>
    <row r="281" spans="1:28" s="15" customFormat="1" ht="36.75" customHeight="1" x14ac:dyDescent="0.25">
      <c r="A281" s="10" t="s">
        <v>829</v>
      </c>
      <c r="B281" s="10" t="s">
        <v>2604</v>
      </c>
      <c r="C281" s="10" t="s">
        <v>1694</v>
      </c>
      <c r="D281" s="10" t="s">
        <v>841</v>
      </c>
      <c r="E281" s="10" t="s">
        <v>833</v>
      </c>
      <c r="F281" s="10" t="s">
        <v>153</v>
      </c>
      <c r="G281" s="10" t="s">
        <v>634</v>
      </c>
      <c r="H281" s="7" t="s">
        <v>2478</v>
      </c>
      <c r="I281" s="5">
        <v>1421996.21</v>
      </c>
      <c r="J281" s="5">
        <v>1416633.53</v>
      </c>
      <c r="K281" s="5">
        <v>1416633.53</v>
      </c>
      <c r="L281" s="5">
        <v>1416633.53</v>
      </c>
      <c r="M281" s="5">
        <v>1416633.53</v>
      </c>
      <c r="N281" s="3">
        <v>1</v>
      </c>
      <c r="O281" s="3">
        <v>1</v>
      </c>
      <c r="P281" s="10" t="s">
        <v>2608</v>
      </c>
      <c r="Q281" s="227">
        <v>43363</v>
      </c>
      <c r="R281" s="227">
        <v>43363</v>
      </c>
      <c r="S281" s="10"/>
      <c r="T281" s="10" t="s">
        <v>1695</v>
      </c>
      <c r="U281" s="227">
        <v>43372</v>
      </c>
      <c r="V281" s="10"/>
      <c r="W281" s="501">
        <v>43371</v>
      </c>
      <c r="X281" s="442"/>
      <c r="Y281" s="453"/>
      <c r="Z281" s="442"/>
      <c r="AA281" s="46"/>
      <c r="AB281" s="46"/>
    </row>
    <row r="282" spans="1:28" s="15" customFormat="1" ht="36.75" customHeight="1" x14ac:dyDescent="0.25">
      <c r="A282" s="10" t="s">
        <v>829</v>
      </c>
      <c r="B282" s="10" t="s">
        <v>2604</v>
      </c>
      <c r="C282" s="10" t="s">
        <v>1696</v>
      </c>
      <c r="D282" s="10" t="s">
        <v>841</v>
      </c>
      <c r="E282" s="10" t="s">
        <v>833</v>
      </c>
      <c r="F282" s="10" t="s">
        <v>153</v>
      </c>
      <c r="G282" s="10" t="s">
        <v>634</v>
      </c>
      <c r="H282" s="7" t="s">
        <v>2480</v>
      </c>
      <c r="I282" s="5">
        <v>1634234.45</v>
      </c>
      <c r="J282" s="5">
        <v>1628982.43</v>
      </c>
      <c r="K282" s="5">
        <v>1628982.43</v>
      </c>
      <c r="L282" s="5">
        <v>1628982.43</v>
      </c>
      <c r="M282" s="5">
        <v>1628982.43</v>
      </c>
      <c r="N282" s="3">
        <v>1</v>
      </c>
      <c r="O282" s="3">
        <v>1</v>
      </c>
      <c r="P282" s="10" t="s">
        <v>2608</v>
      </c>
      <c r="Q282" s="227">
        <v>43363</v>
      </c>
      <c r="R282" s="227">
        <v>43363</v>
      </c>
      <c r="S282" s="10"/>
      <c r="T282" s="10" t="s">
        <v>1695</v>
      </c>
      <c r="U282" s="227">
        <v>43372</v>
      </c>
      <c r="V282" s="10"/>
      <c r="W282" s="501">
        <v>43371</v>
      </c>
      <c r="X282" s="442"/>
      <c r="Y282" s="453"/>
      <c r="Z282" s="442"/>
      <c r="AA282" s="46"/>
      <c r="AB282" s="46"/>
    </row>
    <row r="283" spans="1:28" s="15" customFormat="1" ht="36.75" customHeight="1" x14ac:dyDescent="0.25">
      <c r="A283" s="10" t="s">
        <v>829</v>
      </c>
      <c r="B283" s="10" t="s">
        <v>2604</v>
      </c>
      <c r="C283" s="10" t="s">
        <v>1697</v>
      </c>
      <c r="D283" s="10" t="s">
        <v>841</v>
      </c>
      <c r="E283" s="10" t="s">
        <v>833</v>
      </c>
      <c r="F283" s="10" t="s">
        <v>153</v>
      </c>
      <c r="G283" s="10" t="s">
        <v>634</v>
      </c>
      <c r="H283" s="7" t="s">
        <v>2482</v>
      </c>
      <c r="I283" s="5">
        <v>1828786.17</v>
      </c>
      <c r="J283" s="5">
        <v>1823568.6</v>
      </c>
      <c r="K283" s="5">
        <v>1823568.6</v>
      </c>
      <c r="L283" s="5">
        <v>1823568.6</v>
      </c>
      <c r="M283" s="5">
        <v>1823568.6</v>
      </c>
      <c r="N283" s="3">
        <v>1</v>
      </c>
      <c r="O283" s="3">
        <v>1</v>
      </c>
      <c r="P283" s="10" t="s">
        <v>2606</v>
      </c>
      <c r="Q283" s="227">
        <v>43363</v>
      </c>
      <c r="R283" s="227">
        <v>43363</v>
      </c>
      <c r="S283" s="10"/>
      <c r="T283" s="10" t="s">
        <v>1695</v>
      </c>
      <c r="U283" s="227">
        <v>43372</v>
      </c>
      <c r="V283" s="10"/>
      <c r="W283" s="501">
        <v>43371</v>
      </c>
      <c r="X283" s="442"/>
      <c r="Y283" s="453"/>
      <c r="Z283" s="442"/>
      <c r="AA283" s="46"/>
      <c r="AB283" s="46"/>
    </row>
    <row r="284" spans="1:28" s="15" customFormat="1" ht="36.75" customHeight="1" x14ac:dyDescent="0.25">
      <c r="A284" s="10" t="s">
        <v>1698</v>
      </c>
      <c r="B284" s="10" t="s">
        <v>2703</v>
      </c>
      <c r="C284" s="10" t="s">
        <v>1699</v>
      </c>
      <c r="D284" s="10" t="s">
        <v>1700</v>
      </c>
      <c r="E284" s="10" t="s">
        <v>1019</v>
      </c>
      <c r="F284" s="10" t="s">
        <v>229</v>
      </c>
      <c r="G284" s="10" t="s">
        <v>634</v>
      </c>
      <c r="H284" s="7" t="s">
        <v>2704</v>
      </c>
      <c r="I284" s="5">
        <v>3584766.26</v>
      </c>
      <c r="J284" s="5">
        <v>3579818.98</v>
      </c>
      <c r="K284" s="5">
        <v>3579819.37</v>
      </c>
      <c r="L284" s="5">
        <v>3579818.98</v>
      </c>
      <c r="M284" s="5">
        <v>1841646.5</v>
      </c>
      <c r="N284" s="3">
        <v>1</v>
      </c>
      <c r="O284" s="3">
        <v>1</v>
      </c>
      <c r="P284" s="10" t="s">
        <v>2705</v>
      </c>
      <c r="Q284" s="227">
        <v>43255</v>
      </c>
      <c r="R284" s="227">
        <v>43276</v>
      </c>
      <c r="S284" s="10"/>
      <c r="T284" s="10" t="s">
        <v>1204</v>
      </c>
      <c r="U284" s="227">
        <v>43290</v>
      </c>
      <c r="V284" s="10"/>
      <c r="W284" s="501">
        <v>43367</v>
      </c>
      <c r="X284" s="442"/>
      <c r="Y284" s="453"/>
      <c r="Z284" s="442"/>
      <c r="AA284" s="46"/>
      <c r="AB284" s="46"/>
    </row>
    <row r="285" spans="1:28" s="15" customFormat="1" ht="36.75" customHeight="1" x14ac:dyDescent="0.25">
      <c r="A285" s="10" t="s">
        <v>1698</v>
      </c>
      <c r="B285" s="10" t="s">
        <v>2703</v>
      </c>
      <c r="C285" s="10" t="s">
        <v>1702</v>
      </c>
      <c r="D285" s="10" t="s">
        <v>1700</v>
      </c>
      <c r="E285" s="10" t="s">
        <v>991</v>
      </c>
      <c r="F285" s="10" t="s">
        <v>229</v>
      </c>
      <c r="G285" s="10" t="s">
        <v>634</v>
      </c>
      <c r="H285" s="7" t="s">
        <v>2706</v>
      </c>
      <c r="I285" s="5">
        <v>4839459.38</v>
      </c>
      <c r="J285" s="5">
        <v>4834575.84</v>
      </c>
      <c r="K285" s="5">
        <v>4834575.87</v>
      </c>
      <c r="L285" s="5">
        <v>4834575.84</v>
      </c>
      <c r="M285" s="5">
        <v>2509178.19</v>
      </c>
      <c r="N285" s="3">
        <v>1</v>
      </c>
      <c r="O285" s="3">
        <v>1</v>
      </c>
      <c r="P285" s="10" t="s">
        <v>2624</v>
      </c>
      <c r="Q285" s="227">
        <v>43276</v>
      </c>
      <c r="R285" s="227">
        <v>43276</v>
      </c>
      <c r="S285" s="10"/>
      <c r="T285" s="10" t="s">
        <v>925</v>
      </c>
      <c r="U285" s="227">
        <v>43290</v>
      </c>
      <c r="V285" s="10"/>
      <c r="W285" s="501">
        <v>43355</v>
      </c>
      <c r="X285" s="442"/>
      <c r="Y285" s="453"/>
      <c r="Z285" s="442"/>
      <c r="AA285" s="46"/>
      <c r="AB285" s="46"/>
    </row>
    <row r="286" spans="1:28" s="15" customFormat="1" ht="36.75" customHeight="1" x14ac:dyDescent="0.25">
      <c r="A286" s="10" t="s">
        <v>1698</v>
      </c>
      <c r="B286" s="10" t="s">
        <v>2703</v>
      </c>
      <c r="C286" s="10" t="s">
        <v>1703</v>
      </c>
      <c r="D286" s="10" t="s">
        <v>1700</v>
      </c>
      <c r="E286" s="10" t="s">
        <v>1007</v>
      </c>
      <c r="F286" s="10" t="s">
        <v>229</v>
      </c>
      <c r="G286" s="10" t="s">
        <v>634</v>
      </c>
      <c r="H286" s="7" t="s">
        <v>2707</v>
      </c>
      <c r="I286" s="5">
        <v>4316670.58</v>
      </c>
      <c r="J286" s="5">
        <v>4311703.13</v>
      </c>
      <c r="K286" s="5">
        <v>4311703.13</v>
      </c>
      <c r="L286" s="5">
        <v>4311703.13</v>
      </c>
      <c r="M286" s="5">
        <v>2440804.36</v>
      </c>
      <c r="N286" s="3">
        <v>1</v>
      </c>
      <c r="O286" s="3">
        <v>1</v>
      </c>
      <c r="P286" s="10" t="s">
        <v>2654</v>
      </c>
      <c r="Q286" s="227">
        <v>43276</v>
      </c>
      <c r="R286" s="227">
        <v>43276</v>
      </c>
      <c r="S286" s="10"/>
      <c r="T286" s="10" t="s">
        <v>925</v>
      </c>
      <c r="U286" s="227">
        <v>43290</v>
      </c>
      <c r="V286" s="10"/>
      <c r="W286" s="501">
        <v>43356</v>
      </c>
      <c r="X286" s="442"/>
      <c r="Y286" s="453"/>
      <c r="Z286" s="442"/>
      <c r="AA286" s="46"/>
      <c r="AB286" s="46"/>
    </row>
    <row r="287" spans="1:28" s="15" customFormat="1" ht="36.75" customHeight="1" x14ac:dyDescent="0.25">
      <c r="A287" s="10" t="s">
        <v>1698</v>
      </c>
      <c r="B287" s="10" t="s">
        <v>2703</v>
      </c>
      <c r="C287" s="10" t="s">
        <v>1704</v>
      </c>
      <c r="D287" s="10" t="s">
        <v>1705</v>
      </c>
      <c r="E287" s="10" t="s">
        <v>996</v>
      </c>
      <c r="F287" s="10" t="s">
        <v>229</v>
      </c>
      <c r="G287" s="10" t="s">
        <v>634</v>
      </c>
      <c r="H287" s="7" t="s">
        <v>2708</v>
      </c>
      <c r="I287" s="5">
        <v>4473507.22</v>
      </c>
      <c r="J287" s="5">
        <v>4468521.8600000003</v>
      </c>
      <c r="K287" s="5">
        <v>4468521.8899999997</v>
      </c>
      <c r="L287" s="5">
        <v>4468521.8600000003</v>
      </c>
      <c r="M287" s="5">
        <v>2480612.73</v>
      </c>
      <c r="N287" s="3">
        <v>1</v>
      </c>
      <c r="O287" s="3">
        <v>1</v>
      </c>
      <c r="P287" s="10" t="s">
        <v>2695</v>
      </c>
      <c r="Q287" s="227">
        <v>43276</v>
      </c>
      <c r="R287" s="227">
        <v>43276</v>
      </c>
      <c r="S287" s="10"/>
      <c r="T287" s="10" t="s">
        <v>925</v>
      </c>
      <c r="U287" s="227">
        <v>43290</v>
      </c>
      <c r="V287" s="10"/>
      <c r="W287" s="501">
        <v>43343</v>
      </c>
      <c r="X287" s="442"/>
      <c r="Y287" s="453"/>
      <c r="Z287" s="442"/>
      <c r="AA287" s="46"/>
      <c r="AB287" s="46"/>
    </row>
    <row r="288" spans="1:28" s="15" customFormat="1" ht="36.75" customHeight="1" x14ac:dyDescent="0.25">
      <c r="A288" s="10" t="s">
        <v>1698</v>
      </c>
      <c r="B288" s="10" t="s">
        <v>2703</v>
      </c>
      <c r="C288" s="10" t="s">
        <v>1706</v>
      </c>
      <c r="D288" s="10" t="s">
        <v>1700</v>
      </c>
      <c r="E288" s="10" t="s">
        <v>915</v>
      </c>
      <c r="F288" s="10" t="s">
        <v>229</v>
      </c>
      <c r="G288" s="10" t="s">
        <v>634</v>
      </c>
      <c r="H288" s="7" t="s">
        <v>2709</v>
      </c>
      <c r="I288" s="5">
        <v>4421228.34</v>
      </c>
      <c r="J288" s="5">
        <v>4416282.0999999996</v>
      </c>
      <c r="K288" s="5">
        <v>4416282.0999999996</v>
      </c>
      <c r="L288" s="5">
        <v>4416282.0999999996</v>
      </c>
      <c r="M288" s="5">
        <v>2547756.14</v>
      </c>
      <c r="N288" s="3">
        <v>1</v>
      </c>
      <c r="O288" s="3">
        <v>1</v>
      </c>
      <c r="P288" s="10" t="s">
        <v>2621</v>
      </c>
      <c r="Q288" s="227">
        <v>43276</v>
      </c>
      <c r="R288" s="227">
        <v>43276</v>
      </c>
      <c r="S288" s="10"/>
      <c r="T288" s="10" t="s">
        <v>925</v>
      </c>
      <c r="U288" s="227">
        <v>43290</v>
      </c>
      <c r="V288" s="10"/>
      <c r="W288" s="501">
        <v>43356</v>
      </c>
      <c r="X288" s="442"/>
      <c r="Y288" s="453"/>
      <c r="Z288" s="442"/>
      <c r="AA288" s="46"/>
      <c r="AB288" s="46"/>
    </row>
    <row r="289" spans="1:28" s="15" customFormat="1" ht="36.75" customHeight="1" x14ac:dyDescent="0.25">
      <c r="A289" s="10" t="s">
        <v>1698</v>
      </c>
      <c r="B289" s="10" t="s">
        <v>2703</v>
      </c>
      <c r="C289" s="10" t="s">
        <v>1707</v>
      </c>
      <c r="D289" s="10" t="s">
        <v>1700</v>
      </c>
      <c r="E289" s="10" t="s">
        <v>1045</v>
      </c>
      <c r="F289" s="10" t="s">
        <v>229</v>
      </c>
      <c r="G289" s="10" t="s">
        <v>634</v>
      </c>
      <c r="H289" s="7" t="s">
        <v>2710</v>
      </c>
      <c r="I289" s="5">
        <v>4212112.82</v>
      </c>
      <c r="J289" s="5">
        <v>4206940.3600000003</v>
      </c>
      <c r="K289" s="5">
        <v>4206940.38</v>
      </c>
      <c r="L289" s="5">
        <v>4206940.3600000003</v>
      </c>
      <c r="M289" s="5">
        <v>2153999.27</v>
      </c>
      <c r="N289" s="3">
        <v>1</v>
      </c>
      <c r="O289" s="3">
        <v>1</v>
      </c>
      <c r="P289" s="10" t="s">
        <v>2705</v>
      </c>
      <c r="Q289" s="227">
        <v>43276</v>
      </c>
      <c r="R289" s="227">
        <v>43276</v>
      </c>
      <c r="S289" s="10"/>
      <c r="T289" s="10" t="s">
        <v>925</v>
      </c>
      <c r="U289" s="227">
        <v>43290</v>
      </c>
      <c r="V289" s="10"/>
      <c r="W289" s="501">
        <v>43355</v>
      </c>
      <c r="X289" s="442"/>
      <c r="Y289" s="453"/>
      <c r="Z289" s="442"/>
      <c r="AA289" s="46"/>
      <c r="AB289" s="46"/>
    </row>
    <row r="290" spans="1:28" s="15" customFormat="1" ht="26.25" customHeight="1" x14ac:dyDescent="0.25">
      <c r="A290" s="10" t="s">
        <v>1698</v>
      </c>
      <c r="B290" s="10" t="s">
        <v>2703</v>
      </c>
      <c r="C290" s="10" t="s">
        <v>1708</v>
      </c>
      <c r="D290" s="10" t="s">
        <v>1700</v>
      </c>
      <c r="E290" s="10" t="s">
        <v>1584</v>
      </c>
      <c r="F290" s="10" t="s">
        <v>229</v>
      </c>
      <c r="G290" s="10" t="s">
        <v>634</v>
      </c>
      <c r="H290" s="7" t="s">
        <v>2711</v>
      </c>
      <c r="I290" s="5">
        <v>4152255.4</v>
      </c>
      <c r="J290" s="5">
        <v>4147744.64</v>
      </c>
      <c r="K290" s="5">
        <v>4147744.65</v>
      </c>
      <c r="L290" s="5">
        <v>4147744.64</v>
      </c>
      <c r="M290" s="5">
        <v>2311196.63</v>
      </c>
      <c r="N290" s="3">
        <v>1</v>
      </c>
      <c r="O290" s="3">
        <v>1</v>
      </c>
      <c r="P290" s="10" t="s">
        <v>2624</v>
      </c>
      <c r="Q290" s="227">
        <v>43276</v>
      </c>
      <c r="R290" s="227">
        <v>43276</v>
      </c>
      <c r="S290" s="10"/>
      <c r="T290" s="10" t="s">
        <v>925</v>
      </c>
      <c r="U290" s="227">
        <v>43290</v>
      </c>
      <c r="V290" s="10"/>
      <c r="W290" s="501">
        <v>43356</v>
      </c>
      <c r="X290" s="442"/>
      <c r="Y290" s="453"/>
      <c r="Z290" s="442"/>
      <c r="AA290" s="46"/>
      <c r="AB290" s="46"/>
    </row>
    <row r="291" spans="1:28" s="15" customFormat="1" ht="76.5" customHeight="1" x14ac:dyDescent="0.25">
      <c r="A291" s="10" t="s">
        <v>1712</v>
      </c>
      <c r="B291" s="10" t="s">
        <v>2712</v>
      </c>
      <c r="C291" s="10" t="s">
        <v>1713</v>
      </c>
      <c r="D291" s="10" t="s">
        <v>1714</v>
      </c>
      <c r="E291" s="10" t="s">
        <v>999</v>
      </c>
      <c r="F291" s="10" t="s">
        <v>229</v>
      </c>
      <c r="G291" s="10" t="s">
        <v>634</v>
      </c>
      <c r="H291" s="7" t="s">
        <v>2713</v>
      </c>
      <c r="I291" s="5">
        <v>600000</v>
      </c>
      <c r="J291" s="5">
        <v>594715.4</v>
      </c>
      <c r="K291" s="5">
        <v>594715.4</v>
      </c>
      <c r="L291" s="5">
        <v>594715.4</v>
      </c>
      <c r="M291" s="5">
        <v>244430.78</v>
      </c>
      <c r="N291" s="3">
        <v>1</v>
      </c>
      <c r="O291" s="3">
        <v>1</v>
      </c>
      <c r="P291" s="10" t="s">
        <v>2625</v>
      </c>
      <c r="Q291" s="227">
        <v>43272</v>
      </c>
      <c r="R291" s="227">
        <v>43272</v>
      </c>
      <c r="S291" s="10"/>
      <c r="T291" s="10" t="s">
        <v>1025</v>
      </c>
      <c r="U291" s="227">
        <v>43311</v>
      </c>
      <c r="V291" s="10"/>
      <c r="W291" s="501">
        <v>43354</v>
      </c>
      <c r="X291" s="442"/>
      <c r="Y291" s="453"/>
      <c r="Z291" s="442"/>
      <c r="AA291" s="46"/>
      <c r="AB291" s="46"/>
    </row>
    <row r="292" spans="1:28" s="15" customFormat="1" ht="80.25" customHeight="1" x14ac:dyDescent="0.25">
      <c r="A292" s="10" t="s">
        <v>1712</v>
      </c>
      <c r="B292" s="10" t="s">
        <v>2712</v>
      </c>
      <c r="C292" s="10" t="s">
        <v>1716</v>
      </c>
      <c r="D292" s="10" t="s">
        <v>1717</v>
      </c>
      <c r="E292" s="10" t="s">
        <v>1208</v>
      </c>
      <c r="F292" s="10" t="s">
        <v>229</v>
      </c>
      <c r="G292" s="10" t="s">
        <v>634</v>
      </c>
      <c r="H292" s="7" t="s">
        <v>2713</v>
      </c>
      <c r="I292" s="5">
        <v>600000</v>
      </c>
      <c r="J292" s="5">
        <v>594366.89</v>
      </c>
      <c r="K292" s="5">
        <v>594366.89</v>
      </c>
      <c r="L292" s="5">
        <v>594366.89</v>
      </c>
      <c r="M292" s="5">
        <v>244512.12</v>
      </c>
      <c r="N292" s="3">
        <v>1</v>
      </c>
      <c r="O292" s="3">
        <v>1</v>
      </c>
      <c r="P292" s="10" t="s">
        <v>2680</v>
      </c>
      <c r="Q292" s="227">
        <v>43272</v>
      </c>
      <c r="R292" s="227">
        <v>43272</v>
      </c>
      <c r="S292" s="10"/>
      <c r="T292" s="10" t="s">
        <v>1025</v>
      </c>
      <c r="U292" s="227">
        <v>43311</v>
      </c>
      <c r="V292" s="10"/>
      <c r="W292" s="501">
        <v>43354</v>
      </c>
      <c r="X292" s="442"/>
      <c r="Y292" s="453"/>
      <c r="Z292" s="442"/>
      <c r="AA292" s="46"/>
      <c r="AB292" s="46"/>
    </row>
    <row r="293" spans="1:28" s="15" customFormat="1" ht="93.75" customHeight="1" x14ac:dyDescent="0.25">
      <c r="A293" s="10" t="s">
        <v>1712</v>
      </c>
      <c r="B293" s="10" t="s">
        <v>2712</v>
      </c>
      <c r="C293" s="10" t="s">
        <v>1718</v>
      </c>
      <c r="D293" s="10" t="s">
        <v>1719</v>
      </c>
      <c r="E293" s="10" t="s">
        <v>1226</v>
      </c>
      <c r="F293" s="10" t="s">
        <v>229</v>
      </c>
      <c r="G293" s="10" t="s">
        <v>634</v>
      </c>
      <c r="H293" s="7" t="s">
        <v>2713</v>
      </c>
      <c r="I293" s="5">
        <v>600000</v>
      </c>
      <c r="J293" s="5">
        <v>594444.61</v>
      </c>
      <c r="K293" s="5">
        <v>594444.61</v>
      </c>
      <c r="L293" s="5">
        <v>594444.61</v>
      </c>
      <c r="M293" s="5">
        <v>244766.26</v>
      </c>
      <c r="N293" s="3">
        <v>1</v>
      </c>
      <c r="O293" s="3">
        <v>1</v>
      </c>
      <c r="P293" s="10" t="s">
        <v>2674</v>
      </c>
      <c r="Q293" s="227">
        <v>43272</v>
      </c>
      <c r="R293" s="227">
        <v>43272</v>
      </c>
      <c r="S293" s="10"/>
      <c r="T293" s="10" t="s">
        <v>1326</v>
      </c>
      <c r="U293" s="227">
        <v>43301</v>
      </c>
      <c r="V293" s="10"/>
      <c r="W293" s="501">
        <v>43335</v>
      </c>
      <c r="X293" s="442"/>
      <c r="Y293" s="453"/>
      <c r="Z293" s="442"/>
      <c r="AA293" s="46"/>
      <c r="AB293" s="46"/>
    </row>
    <row r="294" spans="1:28" s="15" customFormat="1" ht="91.5" customHeight="1" x14ac:dyDescent="0.25">
      <c r="A294" s="10" t="s">
        <v>1712</v>
      </c>
      <c r="B294" s="10" t="s">
        <v>2712</v>
      </c>
      <c r="C294" s="10" t="s">
        <v>1720</v>
      </c>
      <c r="D294" s="10" t="s">
        <v>1721</v>
      </c>
      <c r="E294" s="10" t="s">
        <v>1019</v>
      </c>
      <c r="F294" s="10" t="s">
        <v>229</v>
      </c>
      <c r="G294" s="10" t="s">
        <v>634</v>
      </c>
      <c r="H294" s="7" t="s">
        <v>2714</v>
      </c>
      <c r="I294" s="5">
        <v>1300000</v>
      </c>
      <c r="J294" s="5">
        <v>1293033.52</v>
      </c>
      <c r="K294" s="5">
        <v>1293033.53</v>
      </c>
      <c r="L294" s="5">
        <v>1293033.52</v>
      </c>
      <c r="M294" s="5">
        <v>946800.07</v>
      </c>
      <c r="N294" s="3">
        <v>1</v>
      </c>
      <c r="O294" s="3">
        <v>1</v>
      </c>
      <c r="P294" s="10" t="s">
        <v>2677</v>
      </c>
      <c r="Q294" s="227">
        <v>43339</v>
      </c>
      <c r="R294" s="227">
        <v>43339</v>
      </c>
      <c r="S294" s="10"/>
      <c r="T294" s="10" t="s">
        <v>1722</v>
      </c>
      <c r="U294" s="227">
        <v>43368</v>
      </c>
      <c r="V294" s="10"/>
      <c r="W294" s="501">
        <v>43368</v>
      </c>
      <c r="X294" s="442"/>
      <c r="Y294" s="453"/>
      <c r="Z294" s="442"/>
      <c r="AA294" s="46"/>
      <c r="AB294" s="46"/>
    </row>
  </sheetData>
  <mergeCells count="575">
    <mergeCell ref="W1:Z1"/>
    <mergeCell ref="W294:X294"/>
    <mergeCell ref="Y294:Z294"/>
    <mergeCell ref="W291:X291"/>
    <mergeCell ref="Y291:Z291"/>
    <mergeCell ref="W292:X292"/>
    <mergeCell ref="Y292:Z292"/>
    <mergeCell ref="W293:X293"/>
    <mergeCell ref="Y293:Z293"/>
    <mergeCell ref="W288:X288"/>
    <mergeCell ref="Y288:Z288"/>
    <mergeCell ref="W289:X289"/>
    <mergeCell ref="Y289:Z289"/>
    <mergeCell ref="W290:X290"/>
    <mergeCell ref="Y290:Z290"/>
    <mergeCell ref="W285:X285"/>
    <mergeCell ref="Y285:Z285"/>
    <mergeCell ref="W286:X286"/>
    <mergeCell ref="Y286:Z286"/>
    <mergeCell ref="W287:X287"/>
    <mergeCell ref="Y287:Z287"/>
    <mergeCell ref="W282:X282"/>
    <mergeCell ref="Y282:Z282"/>
    <mergeCell ref="W283:X283"/>
    <mergeCell ref="Y283:Z283"/>
    <mergeCell ref="W284:X284"/>
    <mergeCell ref="Y284:Z284"/>
    <mergeCell ref="W279:X279"/>
    <mergeCell ref="Y279:Z279"/>
    <mergeCell ref="W280:X280"/>
    <mergeCell ref="Y280:Z280"/>
    <mergeCell ref="W281:X281"/>
    <mergeCell ref="Y281:Z281"/>
    <mergeCell ref="W276:X276"/>
    <mergeCell ref="Y276:Z276"/>
    <mergeCell ref="W277:X277"/>
    <mergeCell ref="Y277:Z277"/>
    <mergeCell ref="W278:X278"/>
    <mergeCell ref="Y278:Z278"/>
    <mergeCell ref="W273:X273"/>
    <mergeCell ref="Y273:Z273"/>
    <mergeCell ref="W274:X274"/>
    <mergeCell ref="Y274:Z274"/>
    <mergeCell ref="W275:X275"/>
    <mergeCell ref="Y275:Z275"/>
    <mergeCell ref="W270:X270"/>
    <mergeCell ref="Y270:Z270"/>
    <mergeCell ref="W271:X271"/>
    <mergeCell ref="Y271:Z271"/>
    <mergeCell ref="W272:X272"/>
    <mergeCell ref="Y272:Z272"/>
    <mergeCell ref="W267:X267"/>
    <mergeCell ref="Y267:Z267"/>
    <mergeCell ref="W268:X268"/>
    <mergeCell ref="Y268:Z268"/>
    <mergeCell ref="W269:X269"/>
    <mergeCell ref="Y269:Z269"/>
    <mergeCell ref="W264:X264"/>
    <mergeCell ref="Y264:Z264"/>
    <mergeCell ref="W265:X265"/>
    <mergeCell ref="Y265:Z265"/>
    <mergeCell ref="W266:X266"/>
    <mergeCell ref="Y266:Z266"/>
    <mergeCell ref="W261:X261"/>
    <mergeCell ref="Y261:Z261"/>
    <mergeCell ref="W262:X262"/>
    <mergeCell ref="Y262:Z262"/>
    <mergeCell ref="W263:X263"/>
    <mergeCell ref="Y263:Z263"/>
    <mergeCell ref="W258:X258"/>
    <mergeCell ref="Y258:Z258"/>
    <mergeCell ref="W259:X259"/>
    <mergeCell ref="Y259:Z259"/>
    <mergeCell ref="W260:X260"/>
    <mergeCell ref="Y260:Z260"/>
    <mergeCell ref="W255:X255"/>
    <mergeCell ref="Y255:Z255"/>
    <mergeCell ref="W256:X256"/>
    <mergeCell ref="Y256:Z256"/>
    <mergeCell ref="W257:X257"/>
    <mergeCell ref="Y257:Z257"/>
    <mergeCell ref="W252:X252"/>
    <mergeCell ref="Y252:Z252"/>
    <mergeCell ref="W253:X253"/>
    <mergeCell ref="Y253:Z253"/>
    <mergeCell ref="W254:X254"/>
    <mergeCell ref="Y254:Z254"/>
    <mergeCell ref="W249:X249"/>
    <mergeCell ref="Y249:Z249"/>
    <mergeCell ref="W250:X250"/>
    <mergeCell ref="Y250:Z250"/>
    <mergeCell ref="W251:X251"/>
    <mergeCell ref="Y251:Z251"/>
    <mergeCell ref="W246:X246"/>
    <mergeCell ref="Y246:Z246"/>
    <mergeCell ref="W247:X247"/>
    <mergeCell ref="Y247:Z247"/>
    <mergeCell ref="W248:X248"/>
    <mergeCell ref="Y248:Z248"/>
    <mergeCell ref="W243:X243"/>
    <mergeCell ref="Y243:Z243"/>
    <mergeCell ref="W244:X244"/>
    <mergeCell ref="Y244:Z244"/>
    <mergeCell ref="W245:X245"/>
    <mergeCell ref="Y245:Z245"/>
    <mergeCell ref="W240:X240"/>
    <mergeCell ref="Y240:Z240"/>
    <mergeCell ref="W241:X241"/>
    <mergeCell ref="Y241:Z241"/>
    <mergeCell ref="W242:X242"/>
    <mergeCell ref="Y242:Z242"/>
    <mergeCell ref="W237:X237"/>
    <mergeCell ref="Y237:Z237"/>
    <mergeCell ref="W238:X238"/>
    <mergeCell ref="Y238:Z238"/>
    <mergeCell ref="W239:X239"/>
    <mergeCell ref="Y239:Z239"/>
    <mergeCell ref="W234:X234"/>
    <mergeCell ref="Y234:Z234"/>
    <mergeCell ref="W235:X235"/>
    <mergeCell ref="Y235:Z235"/>
    <mergeCell ref="W236:X236"/>
    <mergeCell ref="Y236:Z236"/>
    <mergeCell ref="W231:X231"/>
    <mergeCell ref="Y231:Z231"/>
    <mergeCell ref="W232:X232"/>
    <mergeCell ref="Y232:Z232"/>
    <mergeCell ref="W233:X233"/>
    <mergeCell ref="Y233:Z233"/>
    <mergeCell ref="W228:X228"/>
    <mergeCell ref="Y228:Z228"/>
    <mergeCell ref="W229:X229"/>
    <mergeCell ref="Y229:Z229"/>
    <mergeCell ref="W230:X230"/>
    <mergeCell ref="Y230:Z230"/>
    <mergeCell ref="W225:X225"/>
    <mergeCell ref="Y225:Z225"/>
    <mergeCell ref="W226:X226"/>
    <mergeCell ref="Y226:Z226"/>
    <mergeCell ref="W227:X227"/>
    <mergeCell ref="Y227:Z227"/>
    <mergeCell ref="W222:X222"/>
    <mergeCell ref="Y222:Z222"/>
    <mergeCell ref="W223:X223"/>
    <mergeCell ref="Y223:Z223"/>
    <mergeCell ref="W224:X224"/>
    <mergeCell ref="Y224:Z224"/>
    <mergeCell ref="W219:X219"/>
    <mergeCell ref="Y219:Z219"/>
    <mergeCell ref="W220:X220"/>
    <mergeCell ref="Y220:Z220"/>
    <mergeCell ref="W221:X221"/>
    <mergeCell ref="Y221:Z221"/>
    <mergeCell ref="W216:X216"/>
    <mergeCell ref="Y216:Z216"/>
    <mergeCell ref="W217:X217"/>
    <mergeCell ref="Y217:Z217"/>
    <mergeCell ref="W218:X218"/>
    <mergeCell ref="Y218:Z218"/>
    <mergeCell ref="W213:X213"/>
    <mergeCell ref="Y213:Z213"/>
    <mergeCell ref="W214:X214"/>
    <mergeCell ref="Y214:Z214"/>
    <mergeCell ref="W215:X215"/>
    <mergeCell ref="Y215:Z215"/>
    <mergeCell ref="W210:X210"/>
    <mergeCell ref="Y210:Z210"/>
    <mergeCell ref="W211:X211"/>
    <mergeCell ref="Y211:Z211"/>
    <mergeCell ref="W212:X212"/>
    <mergeCell ref="Y212:Z212"/>
    <mergeCell ref="W207:X207"/>
    <mergeCell ref="Y207:Z207"/>
    <mergeCell ref="W208:X208"/>
    <mergeCell ref="Y208:Z208"/>
    <mergeCell ref="W209:X209"/>
    <mergeCell ref="Y209:Z209"/>
    <mergeCell ref="W204:X204"/>
    <mergeCell ref="Y204:Z204"/>
    <mergeCell ref="W205:X205"/>
    <mergeCell ref="Y205:Z205"/>
    <mergeCell ref="W206:X206"/>
    <mergeCell ref="Y206:Z206"/>
    <mergeCell ref="W201:X201"/>
    <mergeCell ref="Y201:Z201"/>
    <mergeCell ref="W202:X202"/>
    <mergeCell ref="Y202:Z202"/>
    <mergeCell ref="W203:X203"/>
    <mergeCell ref="Y203:Z203"/>
    <mergeCell ref="W198:X198"/>
    <mergeCell ref="Y198:Z198"/>
    <mergeCell ref="W199:X199"/>
    <mergeCell ref="Y199:Z199"/>
    <mergeCell ref="W200:X200"/>
    <mergeCell ref="Y200:Z200"/>
    <mergeCell ref="W195:X195"/>
    <mergeCell ref="Y195:Z195"/>
    <mergeCell ref="W196:X196"/>
    <mergeCell ref="Y196:Z196"/>
    <mergeCell ref="W197:X197"/>
    <mergeCell ref="Y197:Z197"/>
    <mergeCell ref="W192:X192"/>
    <mergeCell ref="Y192:Z192"/>
    <mergeCell ref="W193:X193"/>
    <mergeCell ref="Y193:Z193"/>
    <mergeCell ref="W194:X194"/>
    <mergeCell ref="Y194:Z194"/>
    <mergeCell ref="W189:X189"/>
    <mergeCell ref="Y189:Z189"/>
    <mergeCell ref="W190:X190"/>
    <mergeCell ref="Y190:Z190"/>
    <mergeCell ref="W191:X191"/>
    <mergeCell ref="Y191:Z191"/>
    <mergeCell ref="W186:X186"/>
    <mergeCell ref="Y186:Z186"/>
    <mergeCell ref="W187:X187"/>
    <mergeCell ref="Y187:Z187"/>
    <mergeCell ref="W188:X188"/>
    <mergeCell ref="Y188:Z188"/>
    <mergeCell ref="W183:X183"/>
    <mergeCell ref="Y183:Z183"/>
    <mergeCell ref="W184:X184"/>
    <mergeCell ref="Y184:Z184"/>
    <mergeCell ref="W185:X185"/>
    <mergeCell ref="Y185:Z185"/>
    <mergeCell ref="W180:X180"/>
    <mergeCell ref="Y180:Z180"/>
    <mergeCell ref="W181:X181"/>
    <mergeCell ref="Y181:Z181"/>
    <mergeCell ref="W182:X182"/>
    <mergeCell ref="Y182:Z182"/>
    <mergeCell ref="W177:X177"/>
    <mergeCell ref="Y177:Z177"/>
    <mergeCell ref="W178:X178"/>
    <mergeCell ref="Y178:Z178"/>
    <mergeCell ref="W179:X179"/>
    <mergeCell ref="Y179:Z179"/>
    <mergeCell ref="W174:X174"/>
    <mergeCell ref="Y174:Z174"/>
    <mergeCell ref="W175:X175"/>
    <mergeCell ref="Y175:Z175"/>
    <mergeCell ref="W176:X176"/>
    <mergeCell ref="Y176:Z176"/>
    <mergeCell ref="W171:X171"/>
    <mergeCell ref="Y171:Z171"/>
    <mergeCell ref="W172:X172"/>
    <mergeCell ref="Y172:Z172"/>
    <mergeCell ref="W173:X173"/>
    <mergeCell ref="Y173:Z173"/>
    <mergeCell ref="W168:X168"/>
    <mergeCell ref="Y168:Z168"/>
    <mergeCell ref="W169:X169"/>
    <mergeCell ref="Y169:Z169"/>
    <mergeCell ref="W170:X170"/>
    <mergeCell ref="Y170:Z170"/>
    <mergeCell ref="W165:X165"/>
    <mergeCell ref="Y165:Z165"/>
    <mergeCell ref="W166:X166"/>
    <mergeCell ref="Y166:Z166"/>
    <mergeCell ref="W167:X167"/>
    <mergeCell ref="Y167:Z167"/>
    <mergeCell ref="W162:X162"/>
    <mergeCell ref="Y162:Z162"/>
    <mergeCell ref="W163:X163"/>
    <mergeCell ref="Y163:Z163"/>
    <mergeCell ref="W164:X164"/>
    <mergeCell ref="Y164:Z164"/>
    <mergeCell ref="W159:X159"/>
    <mergeCell ref="Y159:Z159"/>
    <mergeCell ref="W160:X160"/>
    <mergeCell ref="Y160:Z160"/>
    <mergeCell ref="W161:X161"/>
    <mergeCell ref="Y161:Z161"/>
    <mergeCell ref="W156:X156"/>
    <mergeCell ref="Y156:Z156"/>
    <mergeCell ref="W157:X157"/>
    <mergeCell ref="Y157:Z157"/>
    <mergeCell ref="W158:X158"/>
    <mergeCell ref="Y158:Z158"/>
    <mergeCell ref="W153:X153"/>
    <mergeCell ref="Y153:Z153"/>
    <mergeCell ref="W154:X154"/>
    <mergeCell ref="Y154:Z154"/>
    <mergeCell ref="W155:X155"/>
    <mergeCell ref="Y155:Z155"/>
    <mergeCell ref="W150:X150"/>
    <mergeCell ref="Y150:Z150"/>
    <mergeCell ref="W151:X151"/>
    <mergeCell ref="Y151:Z151"/>
    <mergeCell ref="W152:X152"/>
    <mergeCell ref="Y152:Z152"/>
    <mergeCell ref="W147:X147"/>
    <mergeCell ref="Y147:Z147"/>
    <mergeCell ref="W148:X148"/>
    <mergeCell ref="Y148:Z148"/>
    <mergeCell ref="W149:X149"/>
    <mergeCell ref="Y149:Z149"/>
    <mergeCell ref="W144:X144"/>
    <mergeCell ref="Y144:Z144"/>
    <mergeCell ref="W145:X145"/>
    <mergeCell ref="Y145:Z145"/>
    <mergeCell ref="W146:X146"/>
    <mergeCell ref="Y146:Z146"/>
    <mergeCell ref="W141:X141"/>
    <mergeCell ref="Y141:Z141"/>
    <mergeCell ref="W142:X142"/>
    <mergeCell ref="Y142:Z142"/>
    <mergeCell ref="W143:X143"/>
    <mergeCell ref="Y143:Z143"/>
    <mergeCell ref="W138:X138"/>
    <mergeCell ref="Y138:Z138"/>
    <mergeCell ref="W139:X139"/>
    <mergeCell ref="Y139:Z139"/>
    <mergeCell ref="W140:X140"/>
    <mergeCell ref="Y140:Z140"/>
    <mergeCell ref="W135:X135"/>
    <mergeCell ref="Y135:Z135"/>
    <mergeCell ref="W136:X136"/>
    <mergeCell ref="Y136:Z136"/>
    <mergeCell ref="W137:X137"/>
    <mergeCell ref="Y137:Z137"/>
    <mergeCell ref="W132:X132"/>
    <mergeCell ref="Y132:Z132"/>
    <mergeCell ref="W133:X133"/>
    <mergeCell ref="Y133:Z133"/>
    <mergeCell ref="W134:X134"/>
    <mergeCell ref="Y134:Z134"/>
    <mergeCell ref="W129:X129"/>
    <mergeCell ref="Y129:Z129"/>
    <mergeCell ref="W130:X130"/>
    <mergeCell ref="Y130:Z130"/>
    <mergeCell ref="W131:X131"/>
    <mergeCell ref="Y131:Z131"/>
    <mergeCell ref="W126:X126"/>
    <mergeCell ref="Y126:Z126"/>
    <mergeCell ref="W127:X127"/>
    <mergeCell ref="Y127:Z127"/>
    <mergeCell ref="W128:X128"/>
    <mergeCell ref="Y128:Z128"/>
    <mergeCell ref="W123:X123"/>
    <mergeCell ref="Y123:Z123"/>
    <mergeCell ref="W124:X124"/>
    <mergeCell ref="Y124:Z124"/>
    <mergeCell ref="W125:X125"/>
    <mergeCell ref="Y125:Z125"/>
    <mergeCell ref="W120:X120"/>
    <mergeCell ref="Y120:Z120"/>
    <mergeCell ref="W121:X121"/>
    <mergeCell ref="Y121:Z121"/>
    <mergeCell ref="W122:X122"/>
    <mergeCell ref="Y122:Z122"/>
    <mergeCell ref="W117:X117"/>
    <mergeCell ref="Y117:Z117"/>
    <mergeCell ref="W118:X118"/>
    <mergeCell ref="Y118:Z118"/>
    <mergeCell ref="W119:X119"/>
    <mergeCell ref="Y119:Z119"/>
    <mergeCell ref="W114:X114"/>
    <mergeCell ref="Y114:Z114"/>
    <mergeCell ref="W115:X115"/>
    <mergeCell ref="Y115:Z115"/>
    <mergeCell ref="W116:X116"/>
    <mergeCell ref="Y116:Z116"/>
    <mergeCell ref="W111:X111"/>
    <mergeCell ref="Y111:Z111"/>
    <mergeCell ref="W112:X112"/>
    <mergeCell ref="Y112:Z112"/>
    <mergeCell ref="W113:X113"/>
    <mergeCell ref="Y113:Z113"/>
    <mergeCell ref="W108:X108"/>
    <mergeCell ref="Y108:Z108"/>
    <mergeCell ref="W109:X109"/>
    <mergeCell ref="Y109:Z109"/>
    <mergeCell ref="W110:X110"/>
    <mergeCell ref="Y110:Z110"/>
    <mergeCell ref="W105:X105"/>
    <mergeCell ref="Y105:Z105"/>
    <mergeCell ref="W106:X106"/>
    <mergeCell ref="Y106:Z106"/>
    <mergeCell ref="W107:X107"/>
    <mergeCell ref="Y107:Z107"/>
    <mergeCell ref="W102:X102"/>
    <mergeCell ref="Y102:Z102"/>
    <mergeCell ref="W103:X103"/>
    <mergeCell ref="Y103:Z103"/>
    <mergeCell ref="W104:X104"/>
    <mergeCell ref="Y104:Z104"/>
    <mergeCell ref="W99:X99"/>
    <mergeCell ref="Y99:Z99"/>
    <mergeCell ref="W100:X100"/>
    <mergeCell ref="Y100:Z100"/>
    <mergeCell ref="W101:X101"/>
    <mergeCell ref="Y101:Z101"/>
    <mergeCell ref="W96:X96"/>
    <mergeCell ref="Y96:Z96"/>
    <mergeCell ref="W97:X97"/>
    <mergeCell ref="Y97:Z97"/>
    <mergeCell ref="W98:X98"/>
    <mergeCell ref="Y98:Z98"/>
    <mergeCell ref="W93:X93"/>
    <mergeCell ref="Y93:Z93"/>
    <mergeCell ref="W94:X94"/>
    <mergeCell ref="Y94:Z94"/>
    <mergeCell ref="W95:X95"/>
    <mergeCell ref="Y95:Z95"/>
    <mergeCell ref="W90:X90"/>
    <mergeCell ref="Y90:Z90"/>
    <mergeCell ref="W91:X91"/>
    <mergeCell ref="Y91:Z91"/>
    <mergeCell ref="W92:X92"/>
    <mergeCell ref="Y92:Z92"/>
    <mergeCell ref="W87:X87"/>
    <mergeCell ref="Y87:Z87"/>
    <mergeCell ref="W88:X88"/>
    <mergeCell ref="Y88:Z88"/>
    <mergeCell ref="W89:X89"/>
    <mergeCell ref="Y89:Z89"/>
    <mergeCell ref="W84:X84"/>
    <mergeCell ref="Y84:Z84"/>
    <mergeCell ref="W85:X85"/>
    <mergeCell ref="Y85:Z85"/>
    <mergeCell ref="W86:X86"/>
    <mergeCell ref="Y86:Z86"/>
    <mergeCell ref="W81:X81"/>
    <mergeCell ref="Y81:Z81"/>
    <mergeCell ref="W82:X82"/>
    <mergeCell ref="Y82:Z82"/>
    <mergeCell ref="W83:X83"/>
    <mergeCell ref="Y83:Z83"/>
    <mergeCell ref="W78:X78"/>
    <mergeCell ref="Y78:Z78"/>
    <mergeCell ref="W79:X79"/>
    <mergeCell ref="Y79:Z79"/>
    <mergeCell ref="W80:X80"/>
    <mergeCell ref="Y80:Z80"/>
    <mergeCell ref="W75:X75"/>
    <mergeCell ref="Y75:Z75"/>
    <mergeCell ref="W76:X76"/>
    <mergeCell ref="Y76:Z76"/>
    <mergeCell ref="W77:X77"/>
    <mergeCell ref="Y77:Z77"/>
    <mergeCell ref="W72:X72"/>
    <mergeCell ref="Y72:Z72"/>
    <mergeCell ref="W73:X73"/>
    <mergeCell ref="Y73:Z73"/>
    <mergeCell ref="W74:X74"/>
    <mergeCell ref="Y74:Z74"/>
    <mergeCell ref="W69:X69"/>
    <mergeCell ref="Y69:Z69"/>
    <mergeCell ref="W70:X70"/>
    <mergeCell ref="Y70:Z70"/>
    <mergeCell ref="W71:X71"/>
    <mergeCell ref="Y71:Z71"/>
    <mergeCell ref="W66:X66"/>
    <mergeCell ref="Y66:Z66"/>
    <mergeCell ref="W67:X67"/>
    <mergeCell ref="Y67:Z67"/>
    <mergeCell ref="W68:X68"/>
    <mergeCell ref="Y68:Z68"/>
    <mergeCell ref="W63:X63"/>
    <mergeCell ref="Y63:Z63"/>
    <mergeCell ref="W64:X64"/>
    <mergeCell ref="Y64:Z64"/>
    <mergeCell ref="W65:X65"/>
    <mergeCell ref="Y65:Z65"/>
    <mergeCell ref="W60:X60"/>
    <mergeCell ref="Y60:Z60"/>
    <mergeCell ref="W61:X61"/>
    <mergeCell ref="Y61:Z61"/>
    <mergeCell ref="W62:X62"/>
    <mergeCell ref="Y62:Z62"/>
    <mergeCell ref="W57:X57"/>
    <mergeCell ref="Y57:Z57"/>
    <mergeCell ref="W58:X58"/>
    <mergeCell ref="Y58:Z58"/>
    <mergeCell ref="W59:X59"/>
    <mergeCell ref="Y59:Z59"/>
    <mergeCell ref="W54:X54"/>
    <mergeCell ref="Y54:Z54"/>
    <mergeCell ref="W55:X55"/>
    <mergeCell ref="Y55:Z55"/>
    <mergeCell ref="W56:X56"/>
    <mergeCell ref="Y56:Z56"/>
    <mergeCell ref="W51:X51"/>
    <mergeCell ref="Y51:Z51"/>
    <mergeCell ref="W52:X52"/>
    <mergeCell ref="Y52:Z52"/>
    <mergeCell ref="W53:X53"/>
    <mergeCell ref="Y53:Z53"/>
    <mergeCell ref="W48:X48"/>
    <mergeCell ref="Y48:Z48"/>
    <mergeCell ref="W49:X49"/>
    <mergeCell ref="Y49:Z49"/>
    <mergeCell ref="W50:X50"/>
    <mergeCell ref="Y50:Z50"/>
    <mergeCell ref="W45:X45"/>
    <mergeCell ref="Y45:Z45"/>
    <mergeCell ref="W46:X46"/>
    <mergeCell ref="Y46:Z46"/>
    <mergeCell ref="W47:X47"/>
    <mergeCell ref="Y47:Z47"/>
    <mergeCell ref="W42:X42"/>
    <mergeCell ref="Y42:Z42"/>
    <mergeCell ref="W43:X43"/>
    <mergeCell ref="Y43:Z43"/>
    <mergeCell ref="W44:X44"/>
    <mergeCell ref="Y44:Z44"/>
    <mergeCell ref="W39:X39"/>
    <mergeCell ref="Y39:Z39"/>
    <mergeCell ref="W40:X40"/>
    <mergeCell ref="Y40:Z40"/>
    <mergeCell ref="W41:X41"/>
    <mergeCell ref="Y41:Z41"/>
    <mergeCell ref="W36:X36"/>
    <mergeCell ref="Y36:Z36"/>
    <mergeCell ref="W37:X37"/>
    <mergeCell ref="Y37:Z37"/>
    <mergeCell ref="W38:X38"/>
    <mergeCell ref="Y38:Z38"/>
    <mergeCell ref="W33:X33"/>
    <mergeCell ref="Y33:Z33"/>
    <mergeCell ref="W34:X34"/>
    <mergeCell ref="Y34:Z34"/>
    <mergeCell ref="W35:X35"/>
    <mergeCell ref="Y35:Z35"/>
    <mergeCell ref="W30:X30"/>
    <mergeCell ref="Y30:Z30"/>
    <mergeCell ref="W31:X31"/>
    <mergeCell ref="Y31:Z31"/>
    <mergeCell ref="W32:X32"/>
    <mergeCell ref="Y32:Z32"/>
    <mergeCell ref="W27:X27"/>
    <mergeCell ref="Y27:Z27"/>
    <mergeCell ref="W28:X28"/>
    <mergeCell ref="Y28:Z28"/>
    <mergeCell ref="W29:X29"/>
    <mergeCell ref="Y29:Z29"/>
    <mergeCell ref="W24:X24"/>
    <mergeCell ref="Y24:Z24"/>
    <mergeCell ref="W25:X25"/>
    <mergeCell ref="Y25:Z25"/>
    <mergeCell ref="W26:X26"/>
    <mergeCell ref="Y26:Z26"/>
    <mergeCell ref="W21:X21"/>
    <mergeCell ref="Y21:Z21"/>
    <mergeCell ref="W22:X22"/>
    <mergeCell ref="Y22:Z22"/>
    <mergeCell ref="W23:X23"/>
    <mergeCell ref="Y23:Z23"/>
    <mergeCell ref="W18:X18"/>
    <mergeCell ref="Y18:Z18"/>
    <mergeCell ref="W19:X19"/>
    <mergeCell ref="Y19:Z19"/>
    <mergeCell ref="W20:X20"/>
    <mergeCell ref="Y20:Z20"/>
    <mergeCell ref="W15:X15"/>
    <mergeCell ref="Y15:Z15"/>
    <mergeCell ref="W16:X16"/>
    <mergeCell ref="Y16:Z16"/>
    <mergeCell ref="W17:X17"/>
    <mergeCell ref="Y17:Z17"/>
    <mergeCell ref="A2:W2"/>
    <mergeCell ref="A4:W4"/>
    <mergeCell ref="A6:W6"/>
    <mergeCell ref="A8:W8"/>
    <mergeCell ref="Y13:Z13"/>
    <mergeCell ref="Q14:S14"/>
    <mergeCell ref="T14:V14"/>
    <mergeCell ref="W14:X14"/>
    <mergeCell ref="Y14:Z14"/>
    <mergeCell ref="A10:W10"/>
    <mergeCell ref="J13:M13"/>
    <mergeCell ref="N13:O13"/>
    <mergeCell ref="Q13:V13"/>
    <mergeCell ref="W13:X13"/>
  </mergeCells>
  <printOptions horizontalCentered="1"/>
  <pageMargins left="0.39370078740157483" right="0" top="0.39370078740157483" bottom="0.55118110236220474" header="0.39370078740157483" footer="0.39370078740157483"/>
  <pageSetup paperSize="5" scale="78" orientation="landscape" r:id="rId1"/>
  <headerFooter alignWithMargins="0">
    <oddFooter>&amp;C&amp;"Arial,Regular"&amp;5&amp;P de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pane ySplit="8" topLeftCell="A23" activePane="bottomLeft" state="frozenSplit"/>
      <selection activeCell="G11" sqref="G11 G11"/>
      <selection pane="bottomLeft" activeCell="F31" sqref="F31"/>
    </sheetView>
  </sheetViews>
  <sheetFormatPr baseColWidth="10" defaultColWidth="10.5703125" defaultRowHeight="15" x14ac:dyDescent="0.25"/>
  <cols>
    <col min="1" max="1" width="32.28515625" style="16" customWidth="1"/>
    <col min="2" max="2" width="11.85546875" style="16" customWidth="1"/>
    <col min="3" max="3" width="11.7109375" style="16" customWidth="1"/>
    <col min="4" max="4" width="11.28515625" style="16" customWidth="1"/>
    <col min="5" max="5" width="11.5703125" style="16" customWidth="1"/>
    <col min="6" max="6" width="11.85546875" style="16" customWidth="1"/>
    <col min="7" max="7" width="10" style="245" customWidth="1"/>
    <col min="8" max="8" width="8.140625" style="245" customWidth="1"/>
    <col min="9" max="9" width="8.7109375" style="245" customWidth="1"/>
    <col min="10" max="10" width="10.5703125" style="245" customWidth="1"/>
    <col min="11" max="11" width="8" style="245" customWidth="1"/>
    <col min="12" max="12" width="10.7109375" style="245" customWidth="1"/>
  </cols>
  <sheetData>
    <row r="1" spans="1:12" x14ac:dyDescent="0.25">
      <c r="A1" s="507"/>
      <c r="B1" s="508"/>
      <c r="C1" s="508"/>
      <c r="D1" s="508"/>
      <c r="E1" s="508"/>
      <c r="F1" s="508"/>
      <c r="G1" s="508"/>
      <c r="H1" s="508"/>
      <c r="I1" s="508"/>
      <c r="J1" s="508"/>
      <c r="K1" s="508"/>
      <c r="L1" s="252" t="s">
        <v>2715</v>
      </c>
    </row>
    <row r="2" spans="1:12" x14ac:dyDescent="0.25">
      <c r="A2" s="509" t="s">
        <v>1</v>
      </c>
      <c r="B2" s="510"/>
      <c r="C2" s="510"/>
      <c r="D2" s="510"/>
      <c r="E2" s="510"/>
      <c r="F2" s="510"/>
      <c r="G2" s="510"/>
      <c r="H2" s="510"/>
      <c r="I2" s="510"/>
      <c r="J2" s="510"/>
      <c r="K2" s="510"/>
      <c r="L2" s="252"/>
    </row>
    <row r="3" spans="1:12" x14ac:dyDescent="0.25">
      <c r="A3" s="511" t="s">
        <v>1985</v>
      </c>
      <c r="B3" s="510"/>
      <c r="C3" s="510"/>
      <c r="D3" s="510"/>
      <c r="E3" s="510"/>
      <c r="F3" s="510"/>
      <c r="G3" s="510"/>
      <c r="H3" s="510"/>
      <c r="I3" s="510"/>
      <c r="J3" s="510"/>
      <c r="K3" s="510"/>
      <c r="L3" s="252"/>
    </row>
    <row r="4" spans="1:12" x14ac:dyDescent="0.25">
      <c r="A4" s="511" t="s">
        <v>2716</v>
      </c>
      <c r="B4" s="510"/>
      <c r="C4" s="510"/>
      <c r="D4" s="510"/>
      <c r="E4" s="510"/>
      <c r="F4" s="510"/>
      <c r="G4" s="510"/>
      <c r="H4" s="510"/>
      <c r="I4" s="510"/>
      <c r="J4" s="510"/>
      <c r="K4" s="510"/>
      <c r="L4" s="253"/>
    </row>
    <row r="5" spans="1:12" x14ac:dyDescent="0.25">
      <c r="A5" s="254"/>
      <c r="B5" s="254"/>
      <c r="C5" s="254"/>
      <c r="D5" s="254"/>
      <c r="E5" s="254"/>
      <c r="F5" s="254"/>
      <c r="G5" s="253"/>
      <c r="H5" s="512" t="s">
        <v>1988</v>
      </c>
      <c r="I5" s="513"/>
      <c r="J5" s="513"/>
      <c r="K5" s="513"/>
      <c r="L5" s="255">
        <v>43373</v>
      </c>
    </row>
    <row r="6" spans="1:12" x14ac:dyDescent="0.25">
      <c r="A6" s="251"/>
      <c r="B6" s="251"/>
      <c r="C6" s="251"/>
      <c r="D6" s="251"/>
      <c r="E6" s="251"/>
      <c r="F6" s="251"/>
      <c r="G6" s="246"/>
      <c r="H6" s="472" t="s">
        <v>1989</v>
      </c>
      <c r="I6" s="473"/>
      <c r="J6" s="473"/>
      <c r="K6" s="473"/>
      <c r="L6" s="247">
        <v>43373</v>
      </c>
    </row>
    <row r="7" spans="1:12" x14ac:dyDescent="0.25">
      <c r="A7" s="146"/>
      <c r="B7" s="146"/>
      <c r="C7" s="146"/>
      <c r="D7" s="447" t="s">
        <v>7</v>
      </c>
      <c r="E7" s="394"/>
      <c r="F7" s="395"/>
      <c r="G7" s="393" t="s">
        <v>1990</v>
      </c>
      <c r="H7" s="505"/>
      <c r="I7" s="505"/>
      <c r="J7" s="505"/>
      <c r="K7" s="505"/>
      <c r="L7" s="506"/>
    </row>
    <row r="8" spans="1:12" ht="24.75" customHeight="1" x14ac:dyDescent="0.25">
      <c r="A8" s="188" t="s">
        <v>1991</v>
      </c>
      <c r="B8" s="188" t="s">
        <v>616</v>
      </c>
      <c r="C8" s="188" t="s">
        <v>2015</v>
      </c>
      <c r="D8" s="70" t="s">
        <v>465</v>
      </c>
      <c r="E8" s="70" t="s">
        <v>1993</v>
      </c>
      <c r="F8" s="70" t="s">
        <v>14</v>
      </c>
      <c r="G8" s="238" t="s">
        <v>1994</v>
      </c>
      <c r="H8" s="238" t="s">
        <v>1995</v>
      </c>
      <c r="I8" s="238" t="s">
        <v>1996</v>
      </c>
      <c r="J8" s="238" t="s">
        <v>1997</v>
      </c>
      <c r="K8" s="238" t="s">
        <v>1998</v>
      </c>
      <c r="L8" s="238" t="s">
        <v>2717</v>
      </c>
    </row>
    <row r="9" spans="1:12" x14ac:dyDescent="0.25">
      <c r="A9" s="154" t="s">
        <v>191</v>
      </c>
      <c r="B9" s="155">
        <v>3709813.95</v>
      </c>
      <c r="C9" s="155">
        <v>3575375.83</v>
      </c>
      <c r="D9" s="155">
        <v>1505522.32</v>
      </c>
      <c r="E9" s="155">
        <v>941451.95</v>
      </c>
      <c r="F9" s="155">
        <v>2446974.27</v>
      </c>
      <c r="G9" s="174">
        <v>1</v>
      </c>
      <c r="H9" s="174">
        <v>1</v>
      </c>
      <c r="I9" s="174">
        <v>0</v>
      </c>
      <c r="J9" s="174">
        <v>1</v>
      </c>
      <c r="K9" s="174">
        <v>3</v>
      </c>
      <c r="L9" s="174" t="s">
        <v>2718</v>
      </c>
    </row>
    <row r="10" spans="1:12" x14ac:dyDescent="0.25">
      <c r="A10" s="157" t="s">
        <v>366</v>
      </c>
      <c r="B10" s="155">
        <v>3709813.95</v>
      </c>
      <c r="C10" s="155">
        <v>3575375.83</v>
      </c>
      <c r="D10" s="155">
        <v>1505522.32</v>
      </c>
      <c r="E10" s="155">
        <v>941451.95</v>
      </c>
      <c r="F10" s="155">
        <v>2446974.27</v>
      </c>
      <c r="G10" s="174">
        <v>1</v>
      </c>
      <c r="H10" s="174">
        <v>1</v>
      </c>
      <c r="I10" s="174">
        <v>0</v>
      </c>
      <c r="J10" s="174">
        <v>1</v>
      </c>
      <c r="K10" s="174">
        <v>3</v>
      </c>
      <c r="L10" s="174" t="s">
        <v>2718</v>
      </c>
    </row>
    <row r="11" spans="1:12" x14ac:dyDescent="0.25">
      <c r="A11" s="158" t="s">
        <v>634</v>
      </c>
      <c r="B11" s="155">
        <v>3709813.95</v>
      </c>
      <c r="C11" s="155">
        <v>3462897</v>
      </c>
      <c r="D11" s="155">
        <v>1393043.49</v>
      </c>
      <c r="E11" s="155">
        <v>941451.95</v>
      </c>
      <c r="F11" s="155">
        <v>2334495.44</v>
      </c>
      <c r="G11" s="174">
        <v>0</v>
      </c>
      <c r="H11" s="174">
        <v>1</v>
      </c>
      <c r="I11" s="174">
        <v>0</v>
      </c>
      <c r="J11" s="174">
        <v>0</v>
      </c>
      <c r="K11" s="174">
        <v>1</v>
      </c>
      <c r="L11" s="174" t="s">
        <v>2719</v>
      </c>
    </row>
    <row r="12" spans="1:12" x14ac:dyDescent="0.25">
      <c r="A12" s="158" t="s">
        <v>713</v>
      </c>
      <c r="B12" s="155">
        <v>0</v>
      </c>
      <c r="C12" s="155">
        <v>112478.83</v>
      </c>
      <c r="D12" s="155">
        <v>112478.83</v>
      </c>
      <c r="E12" s="155">
        <v>0</v>
      </c>
      <c r="F12" s="155">
        <v>112478.83</v>
      </c>
      <c r="G12" s="174">
        <v>1</v>
      </c>
      <c r="H12" s="174">
        <v>0</v>
      </c>
      <c r="I12" s="174">
        <v>0</v>
      </c>
      <c r="J12" s="174">
        <v>1</v>
      </c>
      <c r="K12" s="174">
        <v>2</v>
      </c>
      <c r="L12" s="174" t="s">
        <v>2035</v>
      </c>
    </row>
    <row r="13" spans="1:12" x14ac:dyDescent="0.25">
      <c r="A13" s="154" t="s">
        <v>201</v>
      </c>
      <c r="B13" s="155">
        <v>15939171.689999999</v>
      </c>
      <c r="C13" s="155">
        <v>12532575.77</v>
      </c>
      <c r="D13" s="155">
        <v>5894351.7999999998</v>
      </c>
      <c r="E13" s="155">
        <v>6589275.6399999997</v>
      </c>
      <c r="F13" s="155">
        <v>12483627.439999999</v>
      </c>
      <c r="G13" s="174">
        <v>13</v>
      </c>
      <c r="H13" s="174">
        <v>2</v>
      </c>
      <c r="I13" s="174">
        <v>3</v>
      </c>
      <c r="J13" s="174">
        <v>3</v>
      </c>
      <c r="K13" s="174">
        <v>21</v>
      </c>
      <c r="L13" s="174" t="s">
        <v>2720</v>
      </c>
    </row>
    <row r="14" spans="1:12" x14ac:dyDescent="0.25">
      <c r="A14" s="157" t="s">
        <v>368</v>
      </c>
      <c r="B14" s="155">
        <v>2706158.18</v>
      </c>
      <c r="C14" s="155">
        <v>0</v>
      </c>
      <c r="D14" s="155">
        <v>0</v>
      </c>
      <c r="E14" s="155">
        <v>0</v>
      </c>
      <c r="F14" s="155">
        <v>0</v>
      </c>
      <c r="G14" s="174">
        <v>0</v>
      </c>
      <c r="H14" s="174">
        <v>0</v>
      </c>
      <c r="I14" s="174">
        <v>0</v>
      </c>
      <c r="J14" s="174">
        <v>1</v>
      </c>
      <c r="K14" s="174">
        <v>1</v>
      </c>
      <c r="L14" s="174" t="s">
        <v>2191</v>
      </c>
    </row>
    <row r="15" spans="1:12" x14ac:dyDescent="0.25">
      <c r="A15" s="158" t="s">
        <v>634</v>
      </c>
      <c r="B15" s="155">
        <v>2706158.18</v>
      </c>
      <c r="C15" s="155">
        <v>0</v>
      </c>
      <c r="D15" s="155">
        <v>0</v>
      </c>
      <c r="E15" s="155">
        <v>0</v>
      </c>
      <c r="F15" s="155">
        <v>0</v>
      </c>
      <c r="G15" s="174">
        <v>0</v>
      </c>
      <c r="H15" s="174">
        <v>0</v>
      </c>
      <c r="I15" s="174">
        <v>0</v>
      </c>
      <c r="J15" s="174">
        <v>1</v>
      </c>
      <c r="K15" s="174">
        <v>1</v>
      </c>
      <c r="L15" s="174" t="s">
        <v>2191</v>
      </c>
    </row>
    <row r="16" spans="1:12" x14ac:dyDescent="0.25">
      <c r="A16" s="157" t="s">
        <v>367</v>
      </c>
      <c r="B16" s="155">
        <v>13233013.51</v>
      </c>
      <c r="C16" s="155">
        <v>12532575.77</v>
      </c>
      <c r="D16" s="155">
        <v>5894351.7999999998</v>
      </c>
      <c r="E16" s="155">
        <v>6589275.6399999997</v>
      </c>
      <c r="F16" s="155">
        <v>12483627.439999999</v>
      </c>
      <c r="G16" s="174">
        <v>13</v>
      </c>
      <c r="H16" s="174">
        <v>2</v>
      </c>
      <c r="I16" s="174">
        <v>3</v>
      </c>
      <c r="J16" s="174">
        <v>1</v>
      </c>
      <c r="K16" s="174">
        <v>19</v>
      </c>
      <c r="L16" s="174" t="s">
        <v>2720</v>
      </c>
    </row>
    <row r="17" spans="1:12" x14ac:dyDescent="0.25">
      <c r="A17" s="158" t="s">
        <v>634</v>
      </c>
      <c r="B17" s="155">
        <v>13233013.51</v>
      </c>
      <c r="C17" s="155">
        <v>12532575.77</v>
      </c>
      <c r="D17" s="155">
        <v>5894351.7999999998</v>
      </c>
      <c r="E17" s="155">
        <v>6589275.6399999997</v>
      </c>
      <c r="F17" s="155">
        <v>12483627.439999999</v>
      </c>
      <c r="G17" s="174">
        <v>13</v>
      </c>
      <c r="H17" s="174">
        <v>2</v>
      </c>
      <c r="I17" s="174">
        <v>3</v>
      </c>
      <c r="J17" s="174">
        <v>1</v>
      </c>
      <c r="K17" s="174">
        <v>19</v>
      </c>
      <c r="L17" s="174" t="s">
        <v>2720</v>
      </c>
    </row>
    <row r="18" spans="1:12" x14ac:dyDescent="0.25">
      <c r="A18" s="158" t="s">
        <v>713</v>
      </c>
      <c r="B18" s="155">
        <v>0</v>
      </c>
      <c r="C18" s="155">
        <v>0</v>
      </c>
      <c r="D18" s="155">
        <v>0</v>
      </c>
      <c r="E18" s="155">
        <v>0</v>
      </c>
      <c r="F18" s="155">
        <v>0</v>
      </c>
      <c r="G18" s="174">
        <v>0</v>
      </c>
      <c r="H18" s="174">
        <v>0</v>
      </c>
      <c r="I18" s="174">
        <v>0</v>
      </c>
      <c r="J18" s="174">
        <v>0</v>
      </c>
      <c r="K18" s="174">
        <v>0</v>
      </c>
      <c r="L18" s="174" t="s">
        <v>2191</v>
      </c>
    </row>
    <row r="19" spans="1:12" ht="16.5" customHeight="1" x14ac:dyDescent="0.25">
      <c r="A19" s="154" t="s">
        <v>221</v>
      </c>
      <c r="B19" s="155">
        <v>0</v>
      </c>
      <c r="C19" s="155">
        <v>0</v>
      </c>
      <c r="D19" s="155">
        <v>0</v>
      </c>
      <c r="E19" s="155">
        <v>0</v>
      </c>
      <c r="F19" s="155">
        <v>0</v>
      </c>
      <c r="G19" s="174">
        <v>0</v>
      </c>
      <c r="H19" s="174">
        <v>0</v>
      </c>
      <c r="I19" s="174">
        <v>0</v>
      </c>
      <c r="J19" s="174">
        <v>0</v>
      </c>
      <c r="K19" s="174">
        <v>0</v>
      </c>
      <c r="L19" s="174" t="s">
        <v>2191</v>
      </c>
    </row>
    <row r="20" spans="1:12" ht="19.5" customHeight="1" x14ac:dyDescent="0.25">
      <c r="A20" s="157" t="s">
        <v>369</v>
      </c>
      <c r="B20" s="155">
        <v>0</v>
      </c>
      <c r="C20" s="155">
        <v>0</v>
      </c>
      <c r="D20" s="155">
        <v>0</v>
      </c>
      <c r="E20" s="155">
        <v>0</v>
      </c>
      <c r="F20" s="155">
        <v>0</v>
      </c>
      <c r="G20" s="174">
        <v>0</v>
      </c>
      <c r="H20" s="174">
        <v>0</v>
      </c>
      <c r="I20" s="174">
        <v>0</v>
      </c>
      <c r="J20" s="174">
        <v>0</v>
      </c>
      <c r="K20" s="174">
        <v>0</v>
      </c>
      <c r="L20" s="174" t="s">
        <v>2191</v>
      </c>
    </row>
    <row r="21" spans="1:12" x14ac:dyDescent="0.25">
      <c r="A21" s="158" t="s">
        <v>713</v>
      </c>
      <c r="B21" s="155">
        <v>0</v>
      </c>
      <c r="C21" s="155">
        <v>0</v>
      </c>
      <c r="D21" s="155">
        <v>0</v>
      </c>
      <c r="E21" s="155">
        <v>0</v>
      </c>
      <c r="F21" s="155">
        <v>0</v>
      </c>
      <c r="G21" s="174">
        <v>0</v>
      </c>
      <c r="H21" s="174">
        <v>0</v>
      </c>
      <c r="I21" s="174">
        <v>0</v>
      </c>
      <c r="J21" s="174">
        <v>0</v>
      </c>
      <c r="K21" s="174">
        <v>0</v>
      </c>
      <c r="L21" s="174" t="s">
        <v>2191</v>
      </c>
    </row>
    <row r="22" spans="1:12" ht="17.25" customHeight="1" x14ac:dyDescent="0.25">
      <c r="A22" s="154" t="s">
        <v>229</v>
      </c>
      <c r="B22" s="155">
        <v>127015846.31</v>
      </c>
      <c r="C22" s="155">
        <v>387018584.66000003</v>
      </c>
      <c r="D22" s="155">
        <v>93024727.780000001</v>
      </c>
      <c r="E22" s="155">
        <v>184777187.56999999</v>
      </c>
      <c r="F22" s="155">
        <v>277801915.35000002</v>
      </c>
      <c r="G22" s="174">
        <v>115</v>
      </c>
      <c r="H22" s="174">
        <v>0</v>
      </c>
      <c r="I22" s="174">
        <v>13</v>
      </c>
      <c r="J22" s="174">
        <v>19</v>
      </c>
      <c r="K22" s="174">
        <v>147</v>
      </c>
      <c r="L22" s="174" t="s">
        <v>2721</v>
      </c>
    </row>
    <row r="23" spans="1:12" ht="28.5" customHeight="1" x14ac:dyDescent="0.25">
      <c r="A23" s="157" t="s">
        <v>383</v>
      </c>
      <c r="B23" s="155">
        <v>0</v>
      </c>
      <c r="C23" s="155">
        <v>100004802.61</v>
      </c>
      <c r="D23" s="155">
        <v>0</v>
      </c>
      <c r="E23" s="155">
        <v>99837295.349999994</v>
      </c>
      <c r="F23" s="155">
        <v>99837295.349999994</v>
      </c>
      <c r="G23" s="174">
        <v>57</v>
      </c>
      <c r="H23" s="174">
        <v>0</v>
      </c>
      <c r="I23" s="174">
        <v>1</v>
      </c>
      <c r="J23" s="174">
        <v>0</v>
      </c>
      <c r="K23" s="174">
        <v>58</v>
      </c>
      <c r="L23" s="174" t="s">
        <v>2722</v>
      </c>
    </row>
    <row r="24" spans="1:12" x14ac:dyDescent="0.25">
      <c r="A24" s="158" t="s">
        <v>634</v>
      </c>
      <c r="B24" s="155">
        <v>0</v>
      </c>
      <c r="C24" s="155">
        <v>100004802.61</v>
      </c>
      <c r="D24" s="155">
        <v>0</v>
      </c>
      <c r="E24" s="155">
        <v>99837295.349999994</v>
      </c>
      <c r="F24" s="155">
        <v>99837295.349999994</v>
      </c>
      <c r="G24" s="174">
        <v>57</v>
      </c>
      <c r="H24" s="174">
        <v>0</v>
      </c>
      <c r="I24" s="174">
        <v>1</v>
      </c>
      <c r="J24" s="174">
        <v>0</v>
      </c>
      <c r="K24" s="174">
        <v>58</v>
      </c>
      <c r="L24" s="174" t="s">
        <v>2722</v>
      </c>
    </row>
    <row r="25" spans="1:12" ht="22.5" customHeight="1" x14ac:dyDescent="0.25">
      <c r="A25" s="157" t="s">
        <v>382</v>
      </c>
      <c r="B25" s="155">
        <v>0</v>
      </c>
      <c r="C25" s="155">
        <v>129887351.41</v>
      </c>
      <c r="D25" s="155">
        <v>74723739.359999999</v>
      </c>
      <c r="E25" s="155">
        <v>55163612.049999997</v>
      </c>
      <c r="F25" s="155">
        <v>129887351.41</v>
      </c>
      <c r="G25" s="174">
        <v>31</v>
      </c>
      <c r="H25" s="174">
        <v>0</v>
      </c>
      <c r="I25" s="174">
        <v>0</v>
      </c>
      <c r="J25" s="174">
        <v>2</v>
      </c>
      <c r="K25" s="174">
        <v>33</v>
      </c>
      <c r="L25" s="174" t="s">
        <v>2035</v>
      </c>
    </row>
    <row r="26" spans="1:12" x14ac:dyDescent="0.25">
      <c r="A26" s="158" t="s">
        <v>713</v>
      </c>
      <c r="B26" s="155">
        <v>0</v>
      </c>
      <c r="C26" s="155">
        <v>0</v>
      </c>
      <c r="D26" s="155">
        <v>0</v>
      </c>
      <c r="E26" s="155">
        <v>0</v>
      </c>
      <c r="F26" s="155">
        <v>0</v>
      </c>
      <c r="G26" s="174">
        <v>0</v>
      </c>
      <c r="H26" s="174">
        <v>0</v>
      </c>
      <c r="I26" s="174">
        <v>0</v>
      </c>
      <c r="J26" s="174">
        <v>2</v>
      </c>
      <c r="K26" s="174">
        <v>2</v>
      </c>
      <c r="L26" s="174" t="s">
        <v>2191</v>
      </c>
    </row>
    <row r="27" spans="1:12" x14ac:dyDescent="0.25">
      <c r="A27" s="158" t="s">
        <v>919</v>
      </c>
      <c r="B27" s="155">
        <v>0</v>
      </c>
      <c r="C27" s="155">
        <v>129887351.41</v>
      </c>
      <c r="D27" s="155">
        <v>74723739.359999999</v>
      </c>
      <c r="E27" s="155">
        <v>55163612.049999997</v>
      </c>
      <c r="F27" s="155">
        <v>129887351.41</v>
      </c>
      <c r="G27" s="174">
        <v>31</v>
      </c>
      <c r="H27" s="174">
        <v>0</v>
      </c>
      <c r="I27" s="174">
        <v>0</v>
      </c>
      <c r="J27" s="174">
        <v>0</v>
      </c>
      <c r="K27" s="174">
        <v>31</v>
      </c>
      <c r="L27" s="174" t="s">
        <v>2035</v>
      </c>
    </row>
    <row r="28" spans="1:12" ht="21" customHeight="1" x14ac:dyDescent="0.25">
      <c r="A28" s="157" t="s">
        <v>372</v>
      </c>
      <c r="B28" s="155">
        <v>4430520.7</v>
      </c>
      <c r="C28" s="155">
        <v>4430520.7</v>
      </c>
      <c r="D28" s="155">
        <v>0</v>
      </c>
      <c r="E28" s="155">
        <v>0</v>
      </c>
      <c r="F28" s="155">
        <v>0</v>
      </c>
      <c r="G28" s="174">
        <v>0</v>
      </c>
      <c r="H28" s="174">
        <v>0</v>
      </c>
      <c r="I28" s="174">
        <v>1</v>
      </c>
      <c r="J28" s="174">
        <v>1</v>
      </c>
      <c r="K28" s="174">
        <v>2</v>
      </c>
      <c r="L28" s="174" t="s">
        <v>2191</v>
      </c>
    </row>
    <row r="29" spans="1:12" x14ac:dyDescent="0.25">
      <c r="A29" s="158" t="s">
        <v>634</v>
      </c>
      <c r="B29" s="155">
        <v>4430520.7</v>
      </c>
      <c r="C29" s="155">
        <v>4430520.7</v>
      </c>
      <c r="D29" s="155">
        <v>0</v>
      </c>
      <c r="E29" s="155">
        <v>0</v>
      </c>
      <c r="F29" s="155">
        <v>0</v>
      </c>
      <c r="G29" s="174">
        <v>0</v>
      </c>
      <c r="H29" s="174">
        <v>0</v>
      </c>
      <c r="I29" s="174">
        <v>1</v>
      </c>
      <c r="J29" s="174">
        <v>0</v>
      </c>
      <c r="K29" s="174">
        <v>1</v>
      </c>
      <c r="L29" s="174" t="s">
        <v>2191</v>
      </c>
    </row>
    <row r="30" spans="1:12" x14ac:dyDescent="0.25">
      <c r="A30" s="158" t="s">
        <v>713</v>
      </c>
      <c r="B30" s="155">
        <v>0</v>
      </c>
      <c r="C30" s="155">
        <v>0</v>
      </c>
      <c r="D30" s="155">
        <v>0</v>
      </c>
      <c r="E30" s="155">
        <v>0</v>
      </c>
      <c r="F30" s="155">
        <v>0</v>
      </c>
      <c r="G30" s="174">
        <v>0</v>
      </c>
      <c r="H30" s="174">
        <v>0</v>
      </c>
      <c r="I30" s="174">
        <v>0</v>
      </c>
      <c r="J30" s="174">
        <v>1</v>
      </c>
      <c r="K30" s="174">
        <v>1</v>
      </c>
      <c r="L30" s="174" t="s">
        <v>2191</v>
      </c>
    </row>
    <row r="31" spans="1:12" ht="24.75" customHeight="1" x14ac:dyDescent="0.25">
      <c r="A31" s="157" t="s">
        <v>375</v>
      </c>
      <c r="B31" s="155">
        <v>43679107.329999998</v>
      </c>
      <c r="C31" s="155">
        <v>44403687.18</v>
      </c>
      <c r="D31" s="155">
        <v>724579.85</v>
      </c>
      <c r="E31" s="155">
        <v>0</v>
      </c>
      <c r="F31" s="155" t="s">
        <v>3118</v>
      </c>
      <c r="G31" s="174">
        <v>1</v>
      </c>
      <c r="H31" s="174">
        <v>0</v>
      </c>
      <c r="I31" s="174">
        <v>1</v>
      </c>
      <c r="J31" s="174">
        <v>2</v>
      </c>
      <c r="K31" s="174">
        <v>4</v>
      </c>
      <c r="L31" s="174" t="s">
        <v>2723</v>
      </c>
    </row>
    <row r="32" spans="1:12" x14ac:dyDescent="0.25">
      <c r="A32" s="158" t="s">
        <v>634</v>
      </c>
      <c r="B32" s="155">
        <v>43679107.329999998</v>
      </c>
      <c r="C32" s="155">
        <v>43679107.329999998</v>
      </c>
      <c r="D32" s="155">
        <v>0</v>
      </c>
      <c r="E32" s="155">
        <v>0</v>
      </c>
      <c r="F32" s="155">
        <v>0</v>
      </c>
      <c r="G32" s="174">
        <v>0</v>
      </c>
      <c r="H32" s="174">
        <v>0</v>
      </c>
      <c r="I32" s="174">
        <v>1</v>
      </c>
      <c r="J32" s="174">
        <v>0</v>
      </c>
      <c r="K32" s="174">
        <v>1</v>
      </c>
      <c r="L32" s="174" t="s">
        <v>2191</v>
      </c>
    </row>
    <row r="33" spans="1:12" x14ac:dyDescent="0.25">
      <c r="A33" s="158" t="s">
        <v>713</v>
      </c>
      <c r="B33" s="155">
        <v>0</v>
      </c>
      <c r="C33" s="155">
        <v>0</v>
      </c>
      <c r="D33" s="155">
        <v>0</v>
      </c>
      <c r="E33" s="155">
        <v>0</v>
      </c>
      <c r="F33" s="155">
        <v>0</v>
      </c>
      <c r="G33" s="174">
        <v>0</v>
      </c>
      <c r="H33" s="174">
        <v>0</v>
      </c>
      <c r="I33" s="174">
        <v>0</v>
      </c>
      <c r="J33" s="174">
        <v>2</v>
      </c>
      <c r="K33" s="174">
        <v>2</v>
      </c>
      <c r="L33" s="174" t="s">
        <v>2191</v>
      </c>
    </row>
    <row r="34" spans="1:12" x14ac:dyDescent="0.25">
      <c r="A34" s="158" t="s">
        <v>919</v>
      </c>
      <c r="B34" s="155">
        <v>0</v>
      </c>
      <c r="C34" s="155">
        <v>724579.85</v>
      </c>
      <c r="D34" s="155">
        <v>724579.85</v>
      </c>
      <c r="E34" s="155">
        <v>0</v>
      </c>
      <c r="F34" s="155">
        <v>724579.85</v>
      </c>
      <c r="G34" s="174">
        <v>1</v>
      </c>
      <c r="H34" s="174">
        <v>0</v>
      </c>
      <c r="I34" s="174">
        <v>0</v>
      </c>
      <c r="J34" s="174">
        <v>0</v>
      </c>
      <c r="K34" s="174">
        <v>1</v>
      </c>
      <c r="L34" s="174" t="s">
        <v>2035</v>
      </c>
    </row>
    <row r="35" spans="1:12" ht="24.75" customHeight="1" x14ac:dyDescent="0.25">
      <c r="A35" s="157" t="s">
        <v>374</v>
      </c>
      <c r="B35" s="155">
        <v>16080651.34</v>
      </c>
      <c r="C35" s="155">
        <v>27224696.899999999</v>
      </c>
      <c r="D35" s="155">
        <v>15451472.300000001</v>
      </c>
      <c r="E35" s="155">
        <v>11516482.390000001</v>
      </c>
      <c r="F35" s="155">
        <v>26967954.690000001</v>
      </c>
      <c r="G35" s="174">
        <v>9</v>
      </c>
      <c r="H35" s="174">
        <v>0</v>
      </c>
      <c r="I35" s="174">
        <v>3</v>
      </c>
      <c r="J35" s="174">
        <v>2</v>
      </c>
      <c r="K35" s="174">
        <v>13</v>
      </c>
      <c r="L35" s="174" t="s">
        <v>2724</v>
      </c>
    </row>
    <row r="36" spans="1:12" x14ac:dyDescent="0.25">
      <c r="A36" s="158" t="s">
        <v>713</v>
      </c>
      <c r="B36" s="155">
        <v>0</v>
      </c>
      <c r="C36" s="155">
        <v>0</v>
      </c>
      <c r="D36" s="155">
        <v>0</v>
      </c>
      <c r="E36" s="155">
        <v>0</v>
      </c>
      <c r="F36" s="155">
        <v>0</v>
      </c>
      <c r="G36" s="174">
        <v>0</v>
      </c>
      <c r="H36" s="174">
        <v>0</v>
      </c>
      <c r="I36" s="174">
        <v>0</v>
      </c>
      <c r="J36" s="174">
        <v>1</v>
      </c>
      <c r="K36" s="174">
        <v>1</v>
      </c>
      <c r="L36" s="174" t="s">
        <v>2191</v>
      </c>
    </row>
    <row r="37" spans="1:12" x14ac:dyDescent="0.25">
      <c r="A37" s="158" t="s">
        <v>634</v>
      </c>
      <c r="B37" s="155">
        <v>16080651.34</v>
      </c>
      <c r="C37" s="155">
        <v>21878951.969999999</v>
      </c>
      <c r="D37" s="155">
        <v>10105727.369999999</v>
      </c>
      <c r="E37" s="155">
        <v>11516482.390000001</v>
      </c>
      <c r="F37" s="155">
        <v>21622209.760000002</v>
      </c>
      <c r="G37" s="174">
        <v>7</v>
      </c>
      <c r="H37" s="174">
        <v>0</v>
      </c>
      <c r="I37" s="174">
        <v>3</v>
      </c>
      <c r="J37" s="174">
        <v>0</v>
      </c>
      <c r="K37" s="174">
        <v>10</v>
      </c>
      <c r="L37" s="174" t="s">
        <v>2725</v>
      </c>
    </row>
    <row r="38" spans="1:12" x14ac:dyDescent="0.25">
      <c r="A38" s="158" t="s">
        <v>919</v>
      </c>
      <c r="B38" s="155">
        <v>0</v>
      </c>
      <c r="C38" s="155">
        <v>5345744.93</v>
      </c>
      <c r="D38" s="155">
        <v>5345744.93</v>
      </c>
      <c r="E38" s="155">
        <v>0</v>
      </c>
      <c r="F38" s="155">
        <v>5345744.93</v>
      </c>
      <c r="G38" s="174">
        <v>2</v>
      </c>
      <c r="H38" s="174">
        <v>0</v>
      </c>
      <c r="I38" s="174">
        <v>0</v>
      </c>
      <c r="J38" s="174">
        <v>0</v>
      </c>
      <c r="K38" s="174">
        <v>2</v>
      </c>
      <c r="L38" s="174" t="s">
        <v>2035</v>
      </c>
    </row>
    <row r="39" spans="1:12" ht="26.25" customHeight="1" x14ac:dyDescent="0.25">
      <c r="A39" s="157" t="s">
        <v>370</v>
      </c>
      <c r="B39" s="155">
        <v>0</v>
      </c>
      <c r="C39" s="155">
        <v>0</v>
      </c>
      <c r="D39" s="155">
        <v>0</v>
      </c>
      <c r="E39" s="155">
        <v>0</v>
      </c>
      <c r="F39" s="155">
        <v>0</v>
      </c>
      <c r="G39" s="174">
        <v>0</v>
      </c>
      <c r="H39" s="174">
        <v>0</v>
      </c>
      <c r="I39" s="174">
        <v>0</v>
      </c>
      <c r="J39" s="174">
        <v>1</v>
      </c>
      <c r="K39" s="174">
        <v>1</v>
      </c>
      <c r="L39" s="174" t="s">
        <v>2191</v>
      </c>
    </row>
    <row r="40" spans="1:12" x14ac:dyDescent="0.25">
      <c r="A40" s="158" t="s">
        <v>713</v>
      </c>
      <c r="B40" s="155">
        <v>0</v>
      </c>
      <c r="C40" s="155">
        <v>0</v>
      </c>
      <c r="D40" s="155">
        <v>0</v>
      </c>
      <c r="E40" s="155">
        <v>0</v>
      </c>
      <c r="F40" s="155">
        <v>0</v>
      </c>
      <c r="G40" s="174">
        <v>0</v>
      </c>
      <c r="H40" s="174">
        <v>0</v>
      </c>
      <c r="I40" s="174">
        <v>0</v>
      </c>
      <c r="J40" s="174">
        <v>1</v>
      </c>
      <c r="K40" s="174">
        <v>1</v>
      </c>
      <c r="L40" s="174" t="s">
        <v>2191</v>
      </c>
    </row>
    <row r="41" spans="1:12" ht="30" customHeight="1" x14ac:dyDescent="0.25">
      <c r="A41" s="157" t="s">
        <v>377</v>
      </c>
      <c r="B41" s="155">
        <v>3223684.01</v>
      </c>
      <c r="C41" s="155">
        <v>8315596.4199999999</v>
      </c>
      <c r="D41" s="155">
        <v>2124936.27</v>
      </c>
      <c r="E41" s="155">
        <v>5149250.09</v>
      </c>
      <c r="F41" s="155">
        <v>7274186.3600000003</v>
      </c>
      <c r="G41" s="174">
        <v>10</v>
      </c>
      <c r="H41" s="174">
        <v>0</v>
      </c>
      <c r="I41" s="174">
        <v>3</v>
      </c>
      <c r="J41" s="174">
        <v>1</v>
      </c>
      <c r="K41" s="174">
        <v>14</v>
      </c>
      <c r="L41" s="174" t="s">
        <v>2726</v>
      </c>
    </row>
    <row r="42" spans="1:12" x14ac:dyDescent="0.25">
      <c r="A42" s="158" t="s">
        <v>713</v>
      </c>
      <c r="B42" s="155">
        <v>0</v>
      </c>
      <c r="C42" s="155">
        <v>0</v>
      </c>
      <c r="D42" s="155">
        <v>0</v>
      </c>
      <c r="E42" s="155">
        <v>0</v>
      </c>
      <c r="F42" s="155">
        <v>0</v>
      </c>
      <c r="G42" s="174">
        <v>0</v>
      </c>
      <c r="H42" s="174">
        <v>0</v>
      </c>
      <c r="I42" s="174">
        <v>0</v>
      </c>
      <c r="J42" s="174">
        <v>1</v>
      </c>
      <c r="K42" s="174">
        <v>1</v>
      </c>
      <c r="L42" s="174" t="s">
        <v>2191</v>
      </c>
    </row>
    <row r="43" spans="1:12" x14ac:dyDescent="0.25">
      <c r="A43" s="158" t="s">
        <v>634</v>
      </c>
      <c r="B43" s="155">
        <v>3223684.01</v>
      </c>
      <c r="C43" s="155">
        <v>6190660.1500000004</v>
      </c>
      <c r="D43" s="155">
        <v>0</v>
      </c>
      <c r="E43" s="155">
        <v>5149250.09</v>
      </c>
      <c r="F43" s="155">
        <v>5149250.09</v>
      </c>
      <c r="G43" s="174">
        <v>8</v>
      </c>
      <c r="H43" s="174">
        <v>0</v>
      </c>
      <c r="I43" s="174">
        <v>3</v>
      </c>
      <c r="J43" s="174">
        <v>0</v>
      </c>
      <c r="K43" s="174">
        <v>11</v>
      </c>
      <c r="L43" s="174" t="s">
        <v>2727</v>
      </c>
    </row>
    <row r="44" spans="1:12" x14ac:dyDescent="0.25">
      <c r="A44" s="158" t="s">
        <v>919</v>
      </c>
      <c r="B44" s="155">
        <v>0</v>
      </c>
      <c r="C44" s="155">
        <v>2124936.27</v>
      </c>
      <c r="D44" s="155">
        <v>2124936.27</v>
      </c>
      <c r="E44" s="155">
        <v>0</v>
      </c>
      <c r="F44" s="155">
        <v>2124936.27</v>
      </c>
      <c r="G44" s="174">
        <v>2</v>
      </c>
      <c r="H44" s="174">
        <v>0</v>
      </c>
      <c r="I44" s="174">
        <v>0</v>
      </c>
      <c r="J44" s="174">
        <v>0</v>
      </c>
      <c r="K44" s="174">
        <v>2</v>
      </c>
      <c r="L44" s="174" t="s">
        <v>2035</v>
      </c>
    </row>
    <row r="45" spans="1:12" x14ac:dyDescent="0.25">
      <c r="A45" s="157" t="s">
        <v>376</v>
      </c>
      <c r="B45" s="155">
        <v>23170592.170000002</v>
      </c>
      <c r="C45" s="155">
        <v>23170592.170000002</v>
      </c>
      <c r="D45" s="155">
        <v>0</v>
      </c>
      <c r="E45" s="155">
        <v>0</v>
      </c>
      <c r="F45" s="155">
        <v>0</v>
      </c>
      <c r="G45" s="174">
        <v>0</v>
      </c>
      <c r="H45" s="174">
        <v>0</v>
      </c>
      <c r="I45" s="174">
        <v>1</v>
      </c>
      <c r="J45" s="174">
        <v>0</v>
      </c>
      <c r="K45" s="174">
        <v>1</v>
      </c>
      <c r="L45" s="174" t="s">
        <v>2191</v>
      </c>
    </row>
    <row r="46" spans="1:12" x14ac:dyDescent="0.25">
      <c r="A46" s="158" t="s">
        <v>634</v>
      </c>
      <c r="B46" s="155">
        <v>23170592.170000002</v>
      </c>
      <c r="C46" s="155">
        <v>23170592.170000002</v>
      </c>
      <c r="D46" s="155">
        <v>0</v>
      </c>
      <c r="E46" s="155">
        <v>0</v>
      </c>
      <c r="F46" s="155">
        <v>0</v>
      </c>
      <c r="G46" s="174">
        <v>0</v>
      </c>
      <c r="H46" s="174">
        <v>0</v>
      </c>
      <c r="I46" s="174">
        <v>1</v>
      </c>
      <c r="J46" s="174">
        <v>0</v>
      </c>
      <c r="K46" s="174">
        <v>1</v>
      </c>
      <c r="L46" s="174" t="s">
        <v>2191</v>
      </c>
    </row>
    <row r="47" spans="1:12" x14ac:dyDescent="0.25">
      <c r="A47" s="157" t="s">
        <v>379</v>
      </c>
      <c r="B47" s="155">
        <v>0</v>
      </c>
      <c r="C47" s="155">
        <v>0</v>
      </c>
      <c r="D47" s="155">
        <v>0</v>
      </c>
      <c r="E47" s="155">
        <v>0</v>
      </c>
      <c r="F47" s="155">
        <v>0</v>
      </c>
      <c r="G47" s="174">
        <v>0</v>
      </c>
      <c r="H47" s="174">
        <v>0</v>
      </c>
      <c r="I47" s="174">
        <v>0</v>
      </c>
      <c r="J47" s="174">
        <v>2</v>
      </c>
      <c r="K47" s="174">
        <v>2</v>
      </c>
      <c r="L47" s="174" t="s">
        <v>2191</v>
      </c>
    </row>
    <row r="48" spans="1:12" x14ac:dyDescent="0.25">
      <c r="A48" s="158" t="s">
        <v>713</v>
      </c>
      <c r="B48" s="155">
        <v>0</v>
      </c>
      <c r="C48" s="155">
        <v>0</v>
      </c>
      <c r="D48" s="155">
        <v>0</v>
      </c>
      <c r="E48" s="155">
        <v>0</v>
      </c>
      <c r="F48" s="155">
        <v>0</v>
      </c>
      <c r="G48" s="174">
        <v>0</v>
      </c>
      <c r="H48" s="174">
        <v>0</v>
      </c>
      <c r="I48" s="174">
        <v>0</v>
      </c>
      <c r="J48" s="174">
        <v>2</v>
      </c>
      <c r="K48" s="174">
        <v>2</v>
      </c>
      <c r="L48" s="174" t="s">
        <v>2191</v>
      </c>
    </row>
    <row r="49" spans="1:12" x14ac:dyDescent="0.25">
      <c r="A49" s="157" t="s">
        <v>380</v>
      </c>
      <c r="B49" s="155">
        <v>0</v>
      </c>
      <c r="C49" s="155">
        <v>0</v>
      </c>
      <c r="D49" s="155">
        <v>0</v>
      </c>
      <c r="E49" s="155">
        <v>0</v>
      </c>
      <c r="F49" s="155">
        <v>0</v>
      </c>
      <c r="G49" s="174">
        <v>0</v>
      </c>
      <c r="H49" s="174">
        <v>0</v>
      </c>
      <c r="I49" s="174">
        <v>0</v>
      </c>
      <c r="J49" s="174">
        <v>2</v>
      </c>
      <c r="K49" s="174">
        <v>2</v>
      </c>
      <c r="L49" s="174" t="s">
        <v>2191</v>
      </c>
    </row>
    <row r="50" spans="1:12" x14ac:dyDescent="0.25">
      <c r="A50" s="158" t="s">
        <v>713</v>
      </c>
      <c r="B50" s="155">
        <v>0</v>
      </c>
      <c r="C50" s="155">
        <v>0</v>
      </c>
      <c r="D50" s="155">
        <v>0</v>
      </c>
      <c r="E50" s="155">
        <v>0</v>
      </c>
      <c r="F50" s="155">
        <v>0</v>
      </c>
      <c r="G50" s="174">
        <v>0</v>
      </c>
      <c r="H50" s="174">
        <v>0</v>
      </c>
      <c r="I50" s="174">
        <v>0</v>
      </c>
      <c r="J50" s="174">
        <v>2</v>
      </c>
      <c r="K50" s="174">
        <v>2</v>
      </c>
      <c r="L50" s="174" t="s">
        <v>2191</v>
      </c>
    </row>
    <row r="51" spans="1:12" x14ac:dyDescent="0.25">
      <c r="A51" s="157" t="s">
        <v>381</v>
      </c>
      <c r="B51" s="155">
        <v>0</v>
      </c>
      <c r="C51" s="155">
        <v>0</v>
      </c>
      <c r="D51" s="155">
        <v>0</v>
      </c>
      <c r="E51" s="155">
        <v>0</v>
      </c>
      <c r="F51" s="155">
        <v>0</v>
      </c>
      <c r="G51" s="174">
        <v>0</v>
      </c>
      <c r="H51" s="174">
        <v>0</v>
      </c>
      <c r="I51" s="174">
        <v>0</v>
      </c>
      <c r="J51" s="174">
        <v>2</v>
      </c>
      <c r="K51" s="174">
        <v>2</v>
      </c>
      <c r="L51" s="174" t="s">
        <v>2191</v>
      </c>
    </row>
    <row r="52" spans="1:12" x14ac:dyDescent="0.25">
      <c r="A52" s="158" t="s">
        <v>713</v>
      </c>
      <c r="B52" s="155">
        <v>0</v>
      </c>
      <c r="C52" s="155">
        <v>0</v>
      </c>
      <c r="D52" s="155">
        <v>0</v>
      </c>
      <c r="E52" s="155">
        <v>0</v>
      </c>
      <c r="F52" s="155">
        <v>0</v>
      </c>
      <c r="G52" s="174">
        <v>0</v>
      </c>
      <c r="H52" s="174">
        <v>0</v>
      </c>
      <c r="I52" s="174">
        <v>0</v>
      </c>
      <c r="J52" s="174">
        <v>2</v>
      </c>
      <c r="K52" s="174">
        <v>2</v>
      </c>
      <c r="L52" s="174" t="s">
        <v>2191</v>
      </c>
    </row>
    <row r="53" spans="1:12" x14ac:dyDescent="0.25">
      <c r="A53" s="157" t="s">
        <v>378</v>
      </c>
      <c r="B53" s="155">
        <v>0</v>
      </c>
      <c r="C53" s="155">
        <v>0</v>
      </c>
      <c r="D53" s="155">
        <v>0</v>
      </c>
      <c r="E53" s="155">
        <v>0</v>
      </c>
      <c r="F53" s="155">
        <v>0</v>
      </c>
      <c r="G53" s="174">
        <v>0</v>
      </c>
      <c r="H53" s="174">
        <v>0</v>
      </c>
      <c r="I53" s="174">
        <v>0</v>
      </c>
      <c r="J53" s="174">
        <v>1</v>
      </c>
      <c r="K53" s="174">
        <v>1</v>
      </c>
      <c r="L53" s="174" t="s">
        <v>2191</v>
      </c>
    </row>
    <row r="54" spans="1:12" x14ac:dyDescent="0.25">
      <c r="A54" s="158" t="s">
        <v>713</v>
      </c>
      <c r="B54" s="155">
        <v>0</v>
      </c>
      <c r="C54" s="155">
        <v>0</v>
      </c>
      <c r="D54" s="155">
        <v>0</v>
      </c>
      <c r="E54" s="155">
        <v>0</v>
      </c>
      <c r="F54" s="155">
        <v>0</v>
      </c>
      <c r="G54" s="174">
        <v>0</v>
      </c>
      <c r="H54" s="174">
        <v>0</v>
      </c>
      <c r="I54" s="174">
        <v>0</v>
      </c>
      <c r="J54" s="174">
        <v>1</v>
      </c>
      <c r="K54" s="174">
        <v>1</v>
      </c>
      <c r="L54" s="174" t="s">
        <v>2191</v>
      </c>
    </row>
    <row r="55" spans="1:12" x14ac:dyDescent="0.25">
      <c r="A55" s="157" t="s">
        <v>371</v>
      </c>
      <c r="B55" s="155">
        <v>0</v>
      </c>
      <c r="C55" s="155">
        <v>13150046.51</v>
      </c>
      <c r="D55" s="155">
        <v>0</v>
      </c>
      <c r="E55" s="155">
        <v>13110547.689999999</v>
      </c>
      <c r="F55" s="155">
        <v>13110547.689999999</v>
      </c>
      <c r="G55" s="174">
        <v>7</v>
      </c>
      <c r="H55" s="174">
        <v>0</v>
      </c>
      <c r="I55" s="174">
        <v>2</v>
      </c>
      <c r="J55" s="174">
        <v>0</v>
      </c>
      <c r="K55" s="174">
        <v>9</v>
      </c>
      <c r="L55" s="174" t="s">
        <v>2728</v>
      </c>
    </row>
    <row r="56" spans="1:12" x14ac:dyDescent="0.25">
      <c r="A56" s="158" t="s">
        <v>634</v>
      </c>
      <c r="B56" s="155">
        <v>0</v>
      </c>
      <c r="C56" s="155">
        <v>13150046.51</v>
      </c>
      <c r="D56" s="155">
        <v>0</v>
      </c>
      <c r="E56" s="155">
        <v>13110547.689999999</v>
      </c>
      <c r="F56" s="155">
        <v>13110547.689999999</v>
      </c>
      <c r="G56" s="174">
        <v>7</v>
      </c>
      <c r="H56" s="174">
        <v>0</v>
      </c>
      <c r="I56" s="174">
        <v>2</v>
      </c>
      <c r="J56" s="174">
        <v>0</v>
      </c>
      <c r="K56" s="174">
        <v>9</v>
      </c>
      <c r="L56" s="174" t="s">
        <v>2728</v>
      </c>
    </row>
    <row r="57" spans="1:12" x14ac:dyDescent="0.25">
      <c r="A57" s="157" t="s">
        <v>373</v>
      </c>
      <c r="B57" s="155">
        <v>36431290.759999998</v>
      </c>
      <c r="C57" s="155">
        <v>36431290.759999998</v>
      </c>
      <c r="D57" s="155">
        <v>0</v>
      </c>
      <c r="E57" s="155">
        <v>0</v>
      </c>
      <c r="F57" s="155">
        <v>0</v>
      </c>
      <c r="G57" s="174">
        <v>0</v>
      </c>
      <c r="H57" s="174">
        <v>0</v>
      </c>
      <c r="I57" s="174">
        <v>1</v>
      </c>
      <c r="J57" s="174">
        <v>2</v>
      </c>
      <c r="K57" s="174">
        <v>3</v>
      </c>
      <c r="L57" s="174" t="s">
        <v>2191</v>
      </c>
    </row>
    <row r="58" spans="1:12" x14ac:dyDescent="0.25">
      <c r="A58" s="158" t="s">
        <v>634</v>
      </c>
      <c r="B58" s="155">
        <v>36431290.759999998</v>
      </c>
      <c r="C58" s="155">
        <v>36431290.759999998</v>
      </c>
      <c r="D58" s="155">
        <v>0</v>
      </c>
      <c r="E58" s="155">
        <v>0</v>
      </c>
      <c r="F58" s="155">
        <v>0</v>
      </c>
      <c r="G58" s="174">
        <v>0</v>
      </c>
      <c r="H58" s="174">
        <v>0</v>
      </c>
      <c r="I58" s="174">
        <v>1</v>
      </c>
      <c r="J58" s="174">
        <v>0</v>
      </c>
      <c r="K58" s="174">
        <v>1</v>
      </c>
      <c r="L58" s="174" t="s">
        <v>2191</v>
      </c>
    </row>
    <row r="59" spans="1:12" x14ac:dyDescent="0.25">
      <c r="A59" s="158" t="s">
        <v>713</v>
      </c>
      <c r="B59" s="155">
        <v>0</v>
      </c>
      <c r="C59" s="155">
        <v>0</v>
      </c>
      <c r="D59" s="155">
        <v>0</v>
      </c>
      <c r="E59" s="155">
        <v>0</v>
      </c>
      <c r="F59" s="155">
        <v>0</v>
      </c>
      <c r="G59" s="174">
        <v>0</v>
      </c>
      <c r="H59" s="174">
        <v>0</v>
      </c>
      <c r="I59" s="174">
        <v>0</v>
      </c>
      <c r="J59" s="174">
        <v>2</v>
      </c>
      <c r="K59" s="174">
        <v>2</v>
      </c>
      <c r="L59" s="174" t="s">
        <v>2191</v>
      </c>
    </row>
    <row r="60" spans="1:12" ht="16.5" customHeight="1" x14ac:dyDescent="0.25">
      <c r="A60" s="90" t="s">
        <v>2000</v>
      </c>
      <c r="B60" s="159">
        <v>146664831.94999999</v>
      </c>
      <c r="C60" s="159">
        <v>403126536.25999999</v>
      </c>
      <c r="D60" s="159">
        <v>100424601.90000001</v>
      </c>
      <c r="E60" s="159">
        <v>192307915.16</v>
      </c>
      <c r="F60" s="159">
        <v>292732517.06</v>
      </c>
      <c r="G60" s="174">
        <v>129</v>
      </c>
      <c r="H60" s="174">
        <v>3</v>
      </c>
      <c r="I60" s="174">
        <v>16</v>
      </c>
      <c r="J60" s="174">
        <v>20</v>
      </c>
      <c r="K60" s="174">
        <v>168</v>
      </c>
      <c r="L60" s="174" t="s">
        <v>2729</v>
      </c>
    </row>
    <row r="61" spans="1:12" ht="0" hidden="1" customHeight="1" x14ac:dyDescent="0.25"/>
    <row r="62" spans="1:12" ht="3" customHeight="1" x14ac:dyDescent="0.25"/>
  </sheetData>
  <mergeCells count="8">
    <mergeCell ref="H6:K6"/>
    <mergeCell ref="D7:F7"/>
    <mergeCell ref="G7:L7"/>
    <mergeCell ref="A1:K1"/>
    <mergeCell ref="A2:K2"/>
    <mergeCell ref="A3:K3"/>
    <mergeCell ref="A4:K4"/>
    <mergeCell ref="H5:K5"/>
  </mergeCells>
  <printOptions horizontalCentered="1"/>
  <pageMargins left="0.39370078740157483" right="0" top="0.19685039370078741" bottom="0.39370078740157483" header="0.19685039370078741" footer="0.19685039370078741"/>
  <pageSetup scale="87" orientation="landscape" r:id="rId1"/>
  <headerFooter alignWithMargins="0">
    <oddFooter>&amp;C&amp;"Arial,Regular"&amp;7&amp;P de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3"/>
  <sheetViews>
    <sheetView showGridLines="0" workbookViewId="0">
      <pane ySplit="6" topLeftCell="A214" activePane="bottomLeft" state="frozenSplit"/>
      <selection activeCell="I7" sqref="I7 I7"/>
      <selection pane="bottomLeft" activeCell="C217" sqref="C217"/>
    </sheetView>
  </sheetViews>
  <sheetFormatPr baseColWidth="10" defaultColWidth="10.5703125" defaultRowHeight="15" x14ac:dyDescent="0.25"/>
  <cols>
    <col min="1" max="1" width="26.140625" style="241" customWidth="1"/>
    <col min="2" max="2" width="30.7109375" style="245" customWidth="1"/>
    <col min="3" max="3" width="30.5703125" style="245" customWidth="1"/>
    <col min="4" max="4" width="11.7109375" style="16" customWidth="1"/>
    <col min="5" max="5" width="11.140625" style="16" customWidth="1"/>
    <col min="6" max="6" width="11.85546875" style="16" customWidth="1"/>
    <col min="7" max="7" width="12.5703125" style="16" customWidth="1"/>
    <col min="8" max="8" width="12.42578125" style="16" customWidth="1"/>
    <col min="9" max="9" width="16" style="16" customWidth="1"/>
    <col min="10" max="10" width="0" style="16" hidden="1" customWidth="1"/>
  </cols>
  <sheetData>
    <row r="1" spans="1:9" ht="15.75" customHeight="1" x14ac:dyDescent="0.25">
      <c r="I1" s="67" t="s">
        <v>2730</v>
      </c>
    </row>
    <row r="2" spans="1:9" ht="14.65" customHeight="1" x14ac:dyDescent="0.25">
      <c r="A2" s="465" t="s">
        <v>2731</v>
      </c>
      <c r="B2" s="466"/>
      <c r="C2" s="466"/>
      <c r="D2" s="466"/>
      <c r="E2" s="466"/>
      <c r="F2" s="466"/>
      <c r="G2" s="466"/>
      <c r="H2" s="466"/>
      <c r="I2" s="466"/>
    </row>
    <row r="3" spans="1:9" x14ac:dyDescent="0.25">
      <c r="A3" s="256"/>
      <c r="B3" s="465" t="s">
        <v>1985</v>
      </c>
      <c r="C3" s="389"/>
      <c r="D3" s="389"/>
      <c r="E3" s="389"/>
      <c r="F3" s="389"/>
      <c r="G3" s="389"/>
      <c r="H3" s="389"/>
      <c r="I3" s="67"/>
    </row>
    <row r="4" spans="1:9" ht="15.4" customHeight="1" x14ac:dyDescent="0.25">
      <c r="A4" s="514" t="s">
        <v>2732</v>
      </c>
      <c r="B4" s="515"/>
      <c r="C4" s="515"/>
      <c r="D4" s="515"/>
      <c r="E4" s="515"/>
      <c r="F4" s="515"/>
      <c r="G4" s="515"/>
      <c r="H4" s="515"/>
      <c r="I4" s="386"/>
    </row>
    <row r="5" spans="1:9" x14ac:dyDescent="0.25">
      <c r="A5" s="257"/>
      <c r="B5" s="81"/>
      <c r="C5" s="81"/>
      <c r="D5" s="447" t="s">
        <v>2733</v>
      </c>
      <c r="E5" s="394"/>
      <c r="F5" s="394"/>
      <c r="G5" s="394"/>
      <c r="H5" s="395"/>
      <c r="I5" s="145"/>
    </row>
    <row r="6" spans="1:9" ht="16.5" customHeight="1" x14ac:dyDescent="0.25">
      <c r="A6" s="258" t="s">
        <v>2734</v>
      </c>
      <c r="B6" s="73" t="s">
        <v>2735</v>
      </c>
      <c r="C6" s="73" t="s">
        <v>2736</v>
      </c>
      <c r="D6" s="145" t="s">
        <v>100</v>
      </c>
      <c r="E6" s="145" t="s">
        <v>6</v>
      </c>
      <c r="F6" s="145" t="s">
        <v>103</v>
      </c>
      <c r="G6" s="145" t="s">
        <v>7</v>
      </c>
      <c r="H6" s="145" t="s">
        <v>400</v>
      </c>
      <c r="I6" s="145" t="s">
        <v>81</v>
      </c>
    </row>
    <row r="7" spans="1:9" x14ac:dyDescent="0.25">
      <c r="A7" s="176" t="s">
        <v>191</v>
      </c>
      <c r="B7" s="174"/>
      <c r="C7" s="174"/>
      <c r="D7" s="190">
        <v>3709813.95</v>
      </c>
      <c r="E7" s="190">
        <v>3575375.83</v>
      </c>
      <c r="F7" s="190">
        <v>3555251.97</v>
      </c>
      <c r="G7" s="190">
        <v>2446974.27</v>
      </c>
      <c r="H7" s="190">
        <v>2446974.27</v>
      </c>
      <c r="I7" s="189"/>
    </row>
    <row r="8" spans="1:9" x14ac:dyDescent="0.25">
      <c r="A8" s="175" t="s">
        <v>2737</v>
      </c>
      <c r="B8" s="174"/>
      <c r="C8" s="174"/>
      <c r="D8" s="190">
        <v>3709813.95</v>
      </c>
      <c r="E8" s="190">
        <v>3575375.83</v>
      </c>
      <c r="F8" s="190">
        <v>3555251.97</v>
      </c>
      <c r="G8" s="190">
        <v>2446974.27</v>
      </c>
      <c r="H8" s="190">
        <v>2446974.27</v>
      </c>
      <c r="I8" s="189"/>
    </row>
    <row r="9" spans="1:9" x14ac:dyDescent="0.25">
      <c r="A9" s="175" t="s">
        <v>2738</v>
      </c>
      <c r="B9" s="174"/>
      <c r="C9" s="174"/>
      <c r="D9" s="190">
        <v>3709813.95</v>
      </c>
      <c r="E9" s="190">
        <v>3462897</v>
      </c>
      <c r="F9" s="190">
        <v>3442773.14</v>
      </c>
      <c r="G9" s="190">
        <v>2334495.44</v>
      </c>
      <c r="H9" s="190">
        <v>2334495.44</v>
      </c>
      <c r="I9" s="189"/>
    </row>
    <row r="10" spans="1:9" ht="24.75" customHeight="1" x14ac:dyDescent="0.25">
      <c r="A10" s="175" t="s">
        <v>2739</v>
      </c>
      <c r="B10" s="174" t="s">
        <v>3103</v>
      </c>
      <c r="C10" s="174" t="s">
        <v>3104</v>
      </c>
      <c r="D10" s="190">
        <v>3709813.95</v>
      </c>
      <c r="E10" s="190">
        <v>3462897</v>
      </c>
      <c r="F10" s="190">
        <v>3442773.14</v>
      </c>
      <c r="G10" s="190">
        <v>2334495.44</v>
      </c>
      <c r="H10" s="190">
        <v>2334495.44</v>
      </c>
      <c r="I10" s="189"/>
    </row>
    <row r="11" spans="1:9" x14ac:dyDescent="0.25">
      <c r="A11" s="175" t="s">
        <v>2740</v>
      </c>
      <c r="B11" s="174"/>
      <c r="C11" s="174"/>
      <c r="D11" s="190">
        <v>0</v>
      </c>
      <c r="E11" s="190">
        <v>112478.83</v>
      </c>
      <c r="F11" s="190">
        <v>112478.83</v>
      </c>
      <c r="G11" s="190">
        <v>112478.83</v>
      </c>
      <c r="H11" s="190">
        <v>112478.83</v>
      </c>
      <c r="I11" s="189"/>
    </row>
    <row r="12" spans="1:9" ht="16.5" customHeight="1" x14ac:dyDescent="0.25">
      <c r="A12" s="175" t="s">
        <v>2741</v>
      </c>
      <c r="B12" s="174" t="s">
        <v>3107</v>
      </c>
      <c r="C12" s="174" t="s">
        <v>3104</v>
      </c>
      <c r="D12" s="190">
        <v>0</v>
      </c>
      <c r="E12" s="190">
        <v>0</v>
      </c>
      <c r="F12" s="190">
        <v>0</v>
      </c>
      <c r="G12" s="190">
        <v>0</v>
      </c>
      <c r="H12" s="190">
        <v>0</v>
      </c>
      <c r="I12" s="189"/>
    </row>
    <row r="13" spans="1:9" ht="24.75" customHeight="1" x14ac:dyDescent="0.25">
      <c r="A13" s="175" t="s">
        <v>2742</v>
      </c>
      <c r="B13" s="174" t="s">
        <v>3103</v>
      </c>
      <c r="C13" s="174" t="s">
        <v>3104</v>
      </c>
      <c r="D13" s="190">
        <v>0</v>
      </c>
      <c r="E13" s="190">
        <v>112478.83</v>
      </c>
      <c r="F13" s="190">
        <v>112478.83</v>
      </c>
      <c r="G13" s="190">
        <v>112478.83</v>
      </c>
      <c r="H13" s="190">
        <v>112478.83</v>
      </c>
      <c r="I13" s="189"/>
    </row>
    <row r="14" spans="1:9" x14ac:dyDescent="0.25">
      <c r="A14" s="176" t="s">
        <v>201</v>
      </c>
      <c r="B14" s="174"/>
      <c r="C14" s="174"/>
      <c r="D14" s="190">
        <v>15939171.689999999</v>
      </c>
      <c r="E14" s="190">
        <v>12532575.77</v>
      </c>
      <c r="F14" s="190">
        <v>12483627.439999999</v>
      </c>
      <c r="G14" s="190">
        <v>12483627.439999999</v>
      </c>
      <c r="H14" s="190">
        <v>12483627.439999999</v>
      </c>
      <c r="I14" s="189"/>
    </row>
    <row r="15" spans="1:9" x14ac:dyDescent="0.25">
      <c r="A15" s="175" t="s">
        <v>2743</v>
      </c>
      <c r="B15" s="174"/>
      <c r="C15" s="174"/>
      <c r="D15" s="190">
        <v>13233013.51</v>
      </c>
      <c r="E15" s="190">
        <v>12532575.77</v>
      </c>
      <c r="F15" s="190">
        <v>12483627.439999999</v>
      </c>
      <c r="G15" s="190">
        <v>12483627.439999999</v>
      </c>
      <c r="H15" s="190">
        <v>12483627.439999999</v>
      </c>
      <c r="I15" s="189"/>
    </row>
    <row r="16" spans="1:9" x14ac:dyDescent="0.25">
      <c r="A16" s="175" t="s">
        <v>2738</v>
      </c>
      <c r="B16" s="174"/>
      <c r="C16" s="174"/>
      <c r="D16" s="190">
        <v>13233013.51</v>
      </c>
      <c r="E16" s="190">
        <v>12532575.77</v>
      </c>
      <c r="F16" s="190">
        <v>12483627.439999999</v>
      </c>
      <c r="G16" s="190">
        <v>12483627.439999999</v>
      </c>
      <c r="H16" s="190">
        <v>12483627.439999999</v>
      </c>
      <c r="I16" s="189"/>
    </row>
    <row r="17" spans="1:9" ht="24.75" customHeight="1" x14ac:dyDescent="0.25">
      <c r="A17" s="175" t="s">
        <v>2744</v>
      </c>
      <c r="B17" s="174" t="s">
        <v>3105</v>
      </c>
      <c r="C17" s="174" t="s">
        <v>2743</v>
      </c>
      <c r="D17" s="190">
        <v>0</v>
      </c>
      <c r="E17" s="190">
        <v>20028.68</v>
      </c>
      <c r="F17" s="190">
        <v>20028.68</v>
      </c>
      <c r="G17" s="190">
        <v>20028.68</v>
      </c>
      <c r="H17" s="190">
        <v>20028.68</v>
      </c>
      <c r="I17" s="189"/>
    </row>
    <row r="18" spans="1:9" ht="16.5" customHeight="1" x14ac:dyDescent="0.25">
      <c r="A18" s="175" t="s">
        <v>2745</v>
      </c>
      <c r="B18" s="174" t="s">
        <v>3105</v>
      </c>
      <c r="C18" s="174" t="s">
        <v>2743</v>
      </c>
      <c r="D18" s="190">
        <v>0</v>
      </c>
      <c r="E18" s="190">
        <v>1000000</v>
      </c>
      <c r="F18" s="190">
        <v>1000000</v>
      </c>
      <c r="G18" s="190">
        <v>1000000</v>
      </c>
      <c r="H18" s="190">
        <v>1000000</v>
      </c>
      <c r="I18" s="189"/>
    </row>
    <row r="19" spans="1:9" ht="16.5" customHeight="1" x14ac:dyDescent="0.25">
      <c r="A19" s="175" t="s">
        <v>2746</v>
      </c>
      <c r="B19" s="174" t="s">
        <v>3105</v>
      </c>
      <c r="C19" s="174" t="s">
        <v>2743</v>
      </c>
      <c r="D19" s="190">
        <v>0</v>
      </c>
      <c r="E19" s="190">
        <v>115000</v>
      </c>
      <c r="F19" s="190">
        <v>115000</v>
      </c>
      <c r="G19" s="190">
        <v>115000</v>
      </c>
      <c r="H19" s="190">
        <v>115000</v>
      </c>
      <c r="I19" s="189"/>
    </row>
    <row r="20" spans="1:9" ht="16.5" customHeight="1" x14ac:dyDescent="0.25">
      <c r="A20" s="175" t="s">
        <v>2747</v>
      </c>
      <c r="B20" s="174" t="s">
        <v>3105</v>
      </c>
      <c r="C20" s="174" t="s">
        <v>2743</v>
      </c>
      <c r="D20" s="190">
        <v>0</v>
      </c>
      <c r="E20" s="190">
        <v>873600</v>
      </c>
      <c r="F20" s="190">
        <v>873600</v>
      </c>
      <c r="G20" s="190">
        <v>873600</v>
      </c>
      <c r="H20" s="190">
        <v>873600</v>
      </c>
      <c r="I20" s="189"/>
    </row>
    <row r="21" spans="1:9" ht="24.75" customHeight="1" x14ac:dyDescent="0.25">
      <c r="A21" s="175" t="s">
        <v>2748</v>
      </c>
      <c r="B21" s="174" t="s">
        <v>3105</v>
      </c>
      <c r="C21" s="174" t="s">
        <v>2743</v>
      </c>
      <c r="D21" s="190">
        <v>0</v>
      </c>
      <c r="E21" s="190">
        <v>626611.56000000006</v>
      </c>
      <c r="F21" s="190">
        <v>626611.56000000006</v>
      </c>
      <c r="G21" s="190">
        <v>626611.56000000006</v>
      </c>
      <c r="H21" s="190">
        <v>626611.56000000006</v>
      </c>
      <c r="I21" s="189"/>
    </row>
    <row r="22" spans="1:9" x14ac:dyDescent="0.25">
      <c r="A22" s="175" t="s">
        <v>2749</v>
      </c>
      <c r="B22" s="174" t="s">
        <v>3105</v>
      </c>
      <c r="C22" s="174" t="s">
        <v>2743</v>
      </c>
      <c r="D22" s="190">
        <v>0</v>
      </c>
      <c r="E22" s="190">
        <v>390000</v>
      </c>
      <c r="F22" s="190">
        <v>390000</v>
      </c>
      <c r="G22" s="190">
        <v>390000</v>
      </c>
      <c r="H22" s="190">
        <v>390000</v>
      </c>
      <c r="I22" s="189"/>
    </row>
    <row r="23" spans="1:9" x14ac:dyDescent="0.25">
      <c r="A23" s="175" t="s">
        <v>2750</v>
      </c>
      <c r="B23" s="174" t="s">
        <v>3105</v>
      </c>
      <c r="C23" s="174" t="s">
        <v>2743</v>
      </c>
      <c r="D23" s="190">
        <v>0</v>
      </c>
      <c r="E23" s="190">
        <v>500000</v>
      </c>
      <c r="F23" s="190">
        <v>500000</v>
      </c>
      <c r="G23" s="190">
        <v>500000</v>
      </c>
      <c r="H23" s="190">
        <v>500000</v>
      </c>
      <c r="I23" s="189"/>
    </row>
    <row r="24" spans="1:9" ht="16.5" customHeight="1" x14ac:dyDescent="0.25">
      <c r="A24" s="175" t="s">
        <v>2751</v>
      </c>
      <c r="B24" s="174" t="s">
        <v>3105</v>
      </c>
      <c r="C24" s="174" t="s">
        <v>2743</v>
      </c>
      <c r="D24" s="190">
        <v>0</v>
      </c>
      <c r="E24" s="190">
        <v>2942439.64</v>
      </c>
      <c r="F24" s="190">
        <v>2942439.64</v>
      </c>
      <c r="G24" s="190">
        <v>2942439.64</v>
      </c>
      <c r="H24" s="190">
        <v>2942439.64</v>
      </c>
      <c r="I24" s="189"/>
    </row>
    <row r="25" spans="1:9" ht="16.5" customHeight="1" x14ac:dyDescent="0.25">
      <c r="A25" s="175" t="s">
        <v>2752</v>
      </c>
      <c r="B25" s="174" t="s">
        <v>3105</v>
      </c>
      <c r="C25" s="174" t="s">
        <v>2743</v>
      </c>
      <c r="D25" s="190">
        <v>0</v>
      </c>
      <c r="E25" s="190">
        <v>351.77</v>
      </c>
      <c r="F25" s="190">
        <v>0</v>
      </c>
      <c r="G25" s="190">
        <v>0</v>
      </c>
      <c r="H25" s="190">
        <v>0</v>
      </c>
      <c r="I25" s="189"/>
    </row>
    <row r="26" spans="1:9" ht="16.5" customHeight="1" x14ac:dyDescent="0.25">
      <c r="A26" s="175" t="s">
        <v>2753</v>
      </c>
      <c r="B26" s="174" t="s">
        <v>3105</v>
      </c>
      <c r="C26" s="174" t="s">
        <v>2743</v>
      </c>
      <c r="D26" s="190">
        <v>0</v>
      </c>
      <c r="E26" s="190">
        <v>517500</v>
      </c>
      <c r="F26" s="190">
        <v>517500</v>
      </c>
      <c r="G26" s="190">
        <v>517500</v>
      </c>
      <c r="H26" s="190">
        <v>517500</v>
      </c>
      <c r="I26" s="189"/>
    </row>
    <row r="27" spans="1:9" ht="16.5" customHeight="1" x14ac:dyDescent="0.25">
      <c r="A27" s="175" t="s">
        <v>2754</v>
      </c>
      <c r="B27" s="174" t="s">
        <v>3105</v>
      </c>
      <c r="C27" s="174" t="s">
        <v>2743</v>
      </c>
      <c r="D27" s="190">
        <v>0</v>
      </c>
      <c r="E27" s="190">
        <v>1725000</v>
      </c>
      <c r="F27" s="190">
        <v>1725000</v>
      </c>
      <c r="G27" s="190">
        <v>1725000</v>
      </c>
      <c r="H27" s="190">
        <v>1725000</v>
      </c>
      <c r="I27" s="189"/>
    </row>
    <row r="28" spans="1:9" ht="16.5" customHeight="1" x14ac:dyDescent="0.25">
      <c r="A28" s="175" t="s">
        <v>2755</v>
      </c>
      <c r="B28" s="174" t="s">
        <v>3105</v>
      </c>
      <c r="C28" s="174" t="s">
        <v>2743</v>
      </c>
      <c r="D28" s="190">
        <v>0</v>
      </c>
      <c r="E28" s="190">
        <v>576000</v>
      </c>
      <c r="F28" s="190">
        <v>576000</v>
      </c>
      <c r="G28" s="190">
        <v>576000</v>
      </c>
      <c r="H28" s="190">
        <v>576000</v>
      </c>
      <c r="I28" s="189"/>
    </row>
    <row r="29" spans="1:9" x14ac:dyDescent="0.25">
      <c r="A29" s="175" t="s">
        <v>2756</v>
      </c>
      <c r="B29" s="174"/>
      <c r="C29" s="174"/>
      <c r="D29" s="190">
        <v>13233013.51</v>
      </c>
      <c r="E29" s="190">
        <v>0</v>
      </c>
      <c r="F29" s="190">
        <v>0</v>
      </c>
      <c r="G29" s="190">
        <v>0</v>
      </c>
      <c r="H29" s="190">
        <v>0</v>
      </c>
      <c r="I29" s="189"/>
    </row>
    <row r="30" spans="1:9" x14ac:dyDescent="0.25">
      <c r="A30" s="175" t="s">
        <v>2757</v>
      </c>
      <c r="B30" s="174" t="s">
        <v>3105</v>
      </c>
      <c r="C30" s="174" t="s">
        <v>2743</v>
      </c>
      <c r="D30" s="190">
        <v>0</v>
      </c>
      <c r="E30" s="190">
        <v>0</v>
      </c>
      <c r="F30" s="190">
        <v>0</v>
      </c>
      <c r="G30" s="190">
        <v>0</v>
      </c>
      <c r="H30" s="190">
        <v>0</v>
      </c>
      <c r="I30" s="189"/>
    </row>
    <row r="31" spans="1:9" x14ac:dyDescent="0.25">
      <c r="A31" s="175" t="s">
        <v>2758</v>
      </c>
      <c r="B31" s="174" t="s">
        <v>3105</v>
      </c>
      <c r="C31" s="174" t="s">
        <v>2743</v>
      </c>
      <c r="D31" s="190">
        <v>0</v>
      </c>
      <c r="E31" s="190">
        <v>753000</v>
      </c>
      <c r="F31" s="190">
        <v>753000</v>
      </c>
      <c r="G31" s="190">
        <v>753000</v>
      </c>
      <c r="H31" s="190">
        <v>753000</v>
      </c>
      <c r="I31" s="189"/>
    </row>
    <row r="32" spans="1:9" ht="16.5" customHeight="1" x14ac:dyDescent="0.25">
      <c r="A32" s="175" t="s">
        <v>2759</v>
      </c>
      <c r="B32" s="174" t="s">
        <v>3107</v>
      </c>
      <c r="C32" s="174" t="s">
        <v>2743</v>
      </c>
      <c r="D32" s="190">
        <v>0</v>
      </c>
      <c r="E32" s="190">
        <v>48596.56</v>
      </c>
      <c r="F32" s="190">
        <v>0</v>
      </c>
      <c r="G32" s="190">
        <v>0</v>
      </c>
      <c r="H32" s="190">
        <v>0</v>
      </c>
      <c r="I32" s="189"/>
    </row>
    <row r="33" spans="1:9" ht="33" customHeight="1" x14ac:dyDescent="0.25">
      <c r="A33" s="175" t="s">
        <v>2760</v>
      </c>
      <c r="B33" s="174" t="s">
        <v>3105</v>
      </c>
      <c r="C33" s="174" t="s">
        <v>2743</v>
      </c>
      <c r="D33" s="190">
        <v>0</v>
      </c>
      <c r="E33" s="190">
        <v>248820</v>
      </c>
      <c r="F33" s="190">
        <v>248820</v>
      </c>
      <c r="G33" s="190">
        <v>248820</v>
      </c>
      <c r="H33" s="190">
        <v>248820</v>
      </c>
      <c r="I33" s="189"/>
    </row>
    <row r="34" spans="1:9" ht="24.75" customHeight="1" x14ac:dyDescent="0.25">
      <c r="A34" s="175" t="s">
        <v>2761</v>
      </c>
      <c r="B34" s="174" t="s">
        <v>3105</v>
      </c>
      <c r="C34" s="174" t="s">
        <v>2743</v>
      </c>
      <c r="D34" s="190">
        <v>0</v>
      </c>
      <c r="E34" s="190">
        <v>626611.56000000006</v>
      </c>
      <c r="F34" s="190">
        <v>626611.56000000006</v>
      </c>
      <c r="G34" s="190">
        <v>626611.56000000006</v>
      </c>
      <c r="H34" s="190">
        <v>626611.56000000006</v>
      </c>
      <c r="I34" s="189"/>
    </row>
    <row r="35" spans="1:9" ht="33" customHeight="1" x14ac:dyDescent="0.25">
      <c r="A35" s="175" t="s">
        <v>2762</v>
      </c>
      <c r="B35" s="174" t="s">
        <v>3105</v>
      </c>
      <c r="C35" s="174" t="s">
        <v>2743</v>
      </c>
      <c r="D35" s="190">
        <v>0</v>
      </c>
      <c r="E35" s="190">
        <v>1569016</v>
      </c>
      <c r="F35" s="190">
        <v>1569016</v>
      </c>
      <c r="G35" s="190">
        <v>1569016</v>
      </c>
      <c r="H35" s="190">
        <v>1569016</v>
      </c>
      <c r="I35" s="189"/>
    </row>
    <row r="36" spans="1:9" x14ac:dyDescent="0.25">
      <c r="A36" s="175" t="s">
        <v>2763</v>
      </c>
      <c r="B36" s="174"/>
      <c r="C36" s="174"/>
      <c r="D36" s="190">
        <v>2706158.18</v>
      </c>
      <c r="E36" s="190">
        <v>0</v>
      </c>
      <c r="F36" s="190">
        <v>0</v>
      </c>
      <c r="G36" s="190">
        <v>0</v>
      </c>
      <c r="H36" s="190">
        <v>0</v>
      </c>
      <c r="I36" s="189"/>
    </row>
    <row r="37" spans="1:9" x14ac:dyDescent="0.25">
      <c r="A37" s="175" t="s">
        <v>2738</v>
      </c>
      <c r="B37" s="174"/>
      <c r="C37" s="174"/>
      <c r="D37" s="190">
        <v>2706158.18</v>
      </c>
      <c r="E37" s="190">
        <v>0</v>
      </c>
      <c r="F37" s="190">
        <v>0</v>
      </c>
      <c r="G37" s="190">
        <v>0</v>
      </c>
      <c r="H37" s="190">
        <v>0</v>
      </c>
      <c r="I37" s="189"/>
    </row>
    <row r="38" spans="1:9" x14ac:dyDescent="0.25">
      <c r="A38" s="175" t="s">
        <v>2764</v>
      </c>
      <c r="B38" s="174" t="s">
        <v>3107</v>
      </c>
      <c r="C38" s="174" t="s">
        <v>2763</v>
      </c>
      <c r="D38" s="190">
        <v>2706158.18</v>
      </c>
      <c r="E38" s="190">
        <v>0</v>
      </c>
      <c r="F38" s="190">
        <v>0</v>
      </c>
      <c r="G38" s="190">
        <v>0</v>
      </c>
      <c r="H38" s="190">
        <v>0</v>
      </c>
      <c r="I38" s="189"/>
    </row>
    <row r="39" spans="1:9" ht="16.5" customHeight="1" x14ac:dyDescent="0.25">
      <c r="A39" s="176" t="s">
        <v>229</v>
      </c>
      <c r="B39" s="174"/>
      <c r="C39" s="174"/>
      <c r="D39" s="190">
        <v>127015846.31</v>
      </c>
      <c r="E39" s="190">
        <v>387018584.66000003</v>
      </c>
      <c r="F39" s="190">
        <v>277801915.35000002</v>
      </c>
      <c r="G39" s="190">
        <v>277801915.35000002</v>
      </c>
      <c r="H39" s="190">
        <v>277801915.35000002</v>
      </c>
      <c r="I39" s="189"/>
    </row>
    <row r="40" spans="1:9" ht="24.75" customHeight="1" x14ac:dyDescent="0.25">
      <c r="A40" s="175" t="s">
        <v>2765</v>
      </c>
      <c r="B40" s="174"/>
      <c r="C40" s="174"/>
      <c r="D40" s="190">
        <v>0</v>
      </c>
      <c r="E40" s="190">
        <v>0</v>
      </c>
      <c r="F40" s="190">
        <v>0</v>
      </c>
      <c r="G40" s="190">
        <v>0</v>
      </c>
      <c r="H40" s="190">
        <v>0</v>
      </c>
      <c r="I40" s="189"/>
    </row>
    <row r="41" spans="1:9" x14ac:dyDescent="0.25">
      <c r="A41" s="175" t="s">
        <v>2740</v>
      </c>
      <c r="B41" s="174"/>
      <c r="C41" s="174"/>
      <c r="D41" s="190">
        <v>0</v>
      </c>
      <c r="E41" s="190">
        <v>0</v>
      </c>
      <c r="F41" s="190">
        <v>0</v>
      </c>
      <c r="G41" s="190">
        <v>0</v>
      </c>
      <c r="H41" s="190">
        <v>0</v>
      </c>
      <c r="I41" s="189"/>
    </row>
    <row r="42" spans="1:9" ht="33" customHeight="1" x14ac:dyDescent="0.25">
      <c r="A42" s="175" t="s">
        <v>2766</v>
      </c>
      <c r="B42" s="174" t="s">
        <v>3107</v>
      </c>
      <c r="C42" s="174" t="s">
        <v>3108</v>
      </c>
      <c r="D42" s="190">
        <v>0</v>
      </c>
      <c r="E42" s="190">
        <v>0</v>
      </c>
      <c r="F42" s="190">
        <v>0</v>
      </c>
      <c r="G42" s="190">
        <v>0</v>
      </c>
      <c r="H42" s="190">
        <v>0</v>
      </c>
      <c r="I42" s="189"/>
    </row>
    <row r="43" spans="1:9" x14ac:dyDescent="0.25">
      <c r="A43" s="175" t="s">
        <v>2767</v>
      </c>
      <c r="B43" s="174"/>
      <c r="C43" s="174"/>
      <c r="D43" s="190">
        <v>0</v>
      </c>
      <c r="E43" s="190">
        <v>13150046.51</v>
      </c>
      <c r="F43" s="190">
        <v>13110547.689999999</v>
      </c>
      <c r="G43" s="190">
        <v>13110547.689999999</v>
      </c>
      <c r="H43" s="190">
        <v>13110547.689999999</v>
      </c>
      <c r="I43" s="189"/>
    </row>
    <row r="44" spans="1:9" x14ac:dyDescent="0.25">
      <c r="A44" s="175" t="s">
        <v>2738</v>
      </c>
      <c r="B44" s="174"/>
      <c r="C44" s="174"/>
      <c r="D44" s="190">
        <v>0</v>
      </c>
      <c r="E44" s="190">
        <v>13150046.51</v>
      </c>
      <c r="F44" s="190">
        <v>13110547.689999999</v>
      </c>
      <c r="G44" s="190">
        <v>13110547.689999999</v>
      </c>
      <c r="H44" s="190">
        <v>13110547.689999999</v>
      </c>
      <c r="I44" s="189"/>
    </row>
    <row r="45" spans="1:9" ht="16.5" customHeight="1" x14ac:dyDescent="0.25">
      <c r="A45" s="175" t="s">
        <v>2768</v>
      </c>
      <c r="B45" s="174" t="s">
        <v>3107</v>
      </c>
      <c r="C45" s="174" t="s">
        <v>3109</v>
      </c>
      <c r="D45" s="190">
        <v>0</v>
      </c>
      <c r="E45" s="190">
        <v>39452.31</v>
      </c>
      <c r="F45" s="190">
        <v>0</v>
      </c>
      <c r="G45" s="190">
        <v>0</v>
      </c>
      <c r="H45" s="190">
        <v>0</v>
      </c>
      <c r="I45" s="189"/>
    </row>
    <row r="46" spans="1:9" ht="16.5" customHeight="1" x14ac:dyDescent="0.25">
      <c r="A46" s="175" t="s">
        <v>2769</v>
      </c>
      <c r="B46" s="174" t="s">
        <v>3107</v>
      </c>
      <c r="C46" s="174" t="s">
        <v>3109</v>
      </c>
      <c r="D46" s="190">
        <v>0</v>
      </c>
      <c r="E46" s="190">
        <v>46.51</v>
      </c>
      <c r="F46" s="190">
        <v>0</v>
      </c>
      <c r="G46" s="190">
        <v>0</v>
      </c>
      <c r="H46" s="190">
        <v>0</v>
      </c>
      <c r="I46" s="189"/>
    </row>
    <row r="47" spans="1:9" ht="66" customHeight="1" x14ac:dyDescent="0.25">
      <c r="A47" s="175" t="s">
        <v>2770</v>
      </c>
      <c r="B47" s="174" t="s">
        <v>3106</v>
      </c>
      <c r="C47" s="174" t="s">
        <v>3109</v>
      </c>
      <c r="D47" s="190">
        <v>0</v>
      </c>
      <c r="E47" s="190">
        <v>594444.61</v>
      </c>
      <c r="F47" s="190">
        <v>594444.61</v>
      </c>
      <c r="G47" s="190">
        <v>594444.61</v>
      </c>
      <c r="H47" s="190">
        <v>594444.61</v>
      </c>
      <c r="I47" s="189"/>
    </row>
    <row r="48" spans="1:9" ht="57.75" customHeight="1" x14ac:dyDescent="0.25">
      <c r="A48" s="175" t="s">
        <v>2771</v>
      </c>
      <c r="B48" s="174" t="s">
        <v>3106</v>
      </c>
      <c r="C48" s="174" t="s">
        <v>3109</v>
      </c>
      <c r="D48" s="190">
        <v>0</v>
      </c>
      <c r="E48" s="190">
        <v>1293033.52</v>
      </c>
      <c r="F48" s="190">
        <v>1293033.52</v>
      </c>
      <c r="G48" s="190">
        <v>1293033.52</v>
      </c>
      <c r="H48" s="190">
        <v>1293033.52</v>
      </c>
      <c r="I48" s="189"/>
    </row>
    <row r="49" spans="1:9" ht="74.25" customHeight="1" x14ac:dyDescent="0.25">
      <c r="A49" s="175" t="s">
        <v>2772</v>
      </c>
      <c r="B49" s="174" t="s">
        <v>3106</v>
      </c>
      <c r="C49" s="174" t="s">
        <v>3109</v>
      </c>
      <c r="D49" s="190">
        <v>0</v>
      </c>
      <c r="E49" s="190">
        <v>594715.4</v>
      </c>
      <c r="F49" s="190">
        <v>594715.4</v>
      </c>
      <c r="G49" s="190">
        <v>594715.4</v>
      </c>
      <c r="H49" s="190">
        <v>594715.4</v>
      </c>
      <c r="I49" s="189"/>
    </row>
    <row r="50" spans="1:9" ht="49.5" customHeight="1" x14ac:dyDescent="0.25">
      <c r="A50" s="175" t="s">
        <v>2773</v>
      </c>
      <c r="B50" s="174" t="s">
        <v>3106</v>
      </c>
      <c r="C50" s="174" t="s">
        <v>3109</v>
      </c>
      <c r="D50" s="190">
        <v>0</v>
      </c>
      <c r="E50" s="190">
        <v>3295174.11</v>
      </c>
      <c r="F50" s="190">
        <v>3295174.11</v>
      </c>
      <c r="G50" s="190">
        <v>3295174.11</v>
      </c>
      <c r="H50" s="190">
        <v>3295174.11</v>
      </c>
      <c r="I50" s="189"/>
    </row>
    <row r="51" spans="1:9" ht="90.75" customHeight="1" x14ac:dyDescent="0.25">
      <c r="A51" s="175" t="s">
        <v>2774</v>
      </c>
      <c r="B51" s="174" t="s">
        <v>3106</v>
      </c>
      <c r="C51" s="174" t="s">
        <v>3109</v>
      </c>
      <c r="D51" s="190">
        <v>0</v>
      </c>
      <c r="E51" s="190">
        <v>3993812.57</v>
      </c>
      <c r="F51" s="190">
        <v>3993812.57</v>
      </c>
      <c r="G51" s="190">
        <v>3993812.57</v>
      </c>
      <c r="H51" s="190">
        <v>3993812.57</v>
      </c>
      <c r="I51" s="189"/>
    </row>
    <row r="52" spans="1:9" ht="66" customHeight="1" x14ac:dyDescent="0.25">
      <c r="A52" s="175" t="s">
        <v>2775</v>
      </c>
      <c r="B52" s="174" t="s">
        <v>3106</v>
      </c>
      <c r="C52" s="174" t="s">
        <v>3109</v>
      </c>
      <c r="D52" s="190">
        <v>0</v>
      </c>
      <c r="E52" s="190">
        <v>594366.89</v>
      </c>
      <c r="F52" s="190">
        <v>594366.89</v>
      </c>
      <c r="G52" s="190">
        <v>594366.89</v>
      </c>
      <c r="H52" s="190">
        <v>594366.89</v>
      </c>
      <c r="I52" s="189"/>
    </row>
    <row r="53" spans="1:9" ht="74.25" customHeight="1" x14ac:dyDescent="0.25">
      <c r="A53" s="175" t="s">
        <v>2776</v>
      </c>
      <c r="B53" s="174" t="s">
        <v>3106</v>
      </c>
      <c r="C53" s="174" t="s">
        <v>3109</v>
      </c>
      <c r="D53" s="190">
        <v>0</v>
      </c>
      <c r="E53" s="190">
        <v>2745000.59</v>
      </c>
      <c r="F53" s="190">
        <v>2745000.59</v>
      </c>
      <c r="G53" s="190">
        <v>2745000.59</v>
      </c>
      <c r="H53" s="190">
        <v>2745000.59</v>
      </c>
      <c r="I53" s="189"/>
    </row>
    <row r="54" spans="1:9" ht="24.75" customHeight="1" x14ac:dyDescent="0.25">
      <c r="A54" s="175" t="s">
        <v>2777</v>
      </c>
      <c r="B54" s="174"/>
      <c r="C54" s="174"/>
      <c r="D54" s="190">
        <v>4430520.7</v>
      </c>
      <c r="E54" s="190">
        <v>4430520.7</v>
      </c>
      <c r="F54" s="190">
        <v>0</v>
      </c>
      <c r="G54" s="190">
        <v>0</v>
      </c>
      <c r="H54" s="190">
        <v>0</v>
      </c>
      <c r="I54" s="189"/>
    </row>
    <row r="55" spans="1:9" x14ac:dyDescent="0.25">
      <c r="A55" s="175" t="s">
        <v>2738</v>
      </c>
      <c r="B55" s="174"/>
      <c r="C55" s="174"/>
      <c r="D55" s="190">
        <v>4430520.7</v>
      </c>
      <c r="E55" s="190">
        <v>4430520.7</v>
      </c>
      <c r="F55" s="190">
        <v>0</v>
      </c>
      <c r="G55" s="190">
        <v>0</v>
      </c>
      <c r="H55" s="190">
        <v>0</v>
      </c>
      <c r="I55" s="189"/>
    </row>
    <row r="56" spans="1:9" ht="24.75" customHeight="1" x14ac:dyDescent="0.25">
      <c r="A56" s="175" t="s">
        <v>2778</v>
      </c>
      <c r="B56" s="174" t="s">
        <v>3117</v>
      </c>
      <c r="C56" s="174" t="s">
        <v>3110</v>
      </c>
      <c r="D56" s="190">
        <v>4430520.7</v>
      </c>
      <c r="E56" s="190">
        <v>4430520.7</v>
      </c>
      <c r="F56" s="190">
        <v>0</v>
      </c>
      <c r="G56" s="190">
        <v>0</v>
      </c>
      <c r="H56" s="190">
        <v>0</v>
      </c>
      <c r="I56" s="189"/>
    </row>
    <row r="57" spans="1:9" x14ac:dyDescent="0.25">
      <c r="A57" s="175" t="s">
        <v>2740</v>
      </c>
      <c r="B57" s="174"/>
      <c r="C57" s="174"/>
      <c r="D57" s="190">
        <v>0</v>
      </c>
      <c r="E57" s="190">
        <v>0</v>
      </c>
      <c r="F57" s="190">
        <v>0</v>
      </c>
      <c r="G57" s="190">
        <v>0</v>
      </c>
      <c r="H57" s="190">
        <v>0</v>
      </c>
      <c r="I57" s="189"/>
    </row>
    <row r="58" spans="1:9" ht="24.75" customHeight="1" x14ac:dyDescent="0.25">
      <c r="A58" s="175" t="s">
        <v>2779</v>
      </c>
      <c r="B58" s="174" t="s">
        <v>3107</v>
      </c>
      <c r="C58" s="174" t="s">
        <v>3110</v>
      </c>
      <c r="D58" s="190">
        <v>0</v>
      </c>
      <c r="E58" s="190">
        <v>0</v>
      </c>
      <c r="F58" s="190">
        <v>0</v>
      </c>
      <c r="G58" s="190">
        <v>0</v>
      </c>
      <c r="H58" s="190">
        <v>0</v>
      </c>
      <c r="I58" s="189"/>
    </row>
    <row r="59" spans="1:9" ht="16.5" customHeight="1" x14ac:dyDescent="0.25">
      <c r="A59" s="175" t="s">
        <v>2780</v>
      </c>
      <c r="B59" s="174"/>
      <c r="C59" s="174"/>
      <c r="D59" s="190">
        <v>36431290.759999998</v>
      </c>
      <c r="E59" s="190">
        <v>36431290.759999998</v>
      </c>
      <c r="F59" s="190">
        <v>0</v>
      </c>
      <c r="G59" s="190">
        <v>0</v>
      </c>
      <c r="H59" s="190">
        <v>0</v>
      </c>
      <c r="I59" s="189"/>
    </row>
    <row r="60" spans="1:9" x14ac:dyDescent="0.25">
      <c r="A60" s="175" t="s">
        <v>2738</v>
      </c>
      <c r="B60" s="174"/>
      <c r="C60" s="174"/>
      <c r="D60" s="190">
        <v>36431290.759999998</v>
      </c>
      <c r="E60" s="190">
        <v>36431290.759999998</v>
      </c>
      <c r="F60" s="190">
        <v>0</v>
      </c>
      <c r="G60" s="190">
        <v>0</v>
      </c>
      <c r="H60" s="190">
        <v>0</v>
      </c>
      <c r="I60" s="189"/>
    </row>
    <row r="61" spans="1:9" ht="16.5" customHeight="1" x14ac:dyDescent="0.25">
      <c r="A61" s="175" t="s">
        <v>2781</v>
      </c>
      <c r="B61" s="174" t="s">
        <v>3117</v>
      </c>
      <c r="C61" s="174" t="s">
        <v>3111</v>
      </c>
      <c r="D61" s="190">
        <v>36431290.759999998</v>
      </c>
      <c r="E61" s="190">
        <v>36431290.759999998</v>
      </c>
      <c r="F61" s="190">
        <v>0</v>
      </c>
      <c r="G61" s="190">
        <v>0</v>
      </c>
      <c r="H61" s="190">
        <v>0</v>
      </c>
      <c r="I61" s="189"/>
    </row>
    <row r="62" spans="1:9" x14ac:dyDescent="0.25">
      <c r="A62" s="175" t="s">
        <v>2740</v>
      </c>
      <c r="B62" s="174"/>
      <c r="C62" s="174"/>
      <c r="D62" s="190">
        <v>0</v>
      </c>
      <c r="E62" s="190">
        <v>0</v>
      </c>
      <c r="F62" s="190">
        <v>0</v>
      </c>
      <c r="G62" s="190">
        <v>0</v>
      </c>
      <c r="H62" s="190">
        <v>0</v>
      </c>
      <c r="I62" s="189"/>
    </row>
    <row r="63" spans="1:9" ht="16.5" customHeight="1" x14ac:dyDescent="0.25">
      <c r="A63" s="175" t="s">
        <v>2782</v>
      </c>
      <c r="B63" s="174" t="s">
        <v>3117</v>
      </c>
      <c r="C63" s="174" t="s">
        <v>3111</v>
      </c>
      <c r="D63" s="190">
        <v>0</v>
      </c>
      <c r="E63" s="190">
        <v>0</v>
      </c>
      <c r="F63" s="190">
        <v>0</v>
      </c>
      <c r="G63" s="190">
        <v>0</v>
      </c>
      <c r="H63" s="190">
        <v>0</v>
      </c>
      <c r="I63" s="189"/>
    </row>
    <row r="64" spans="1:9" ht="24.75" customHeight="1" x14ac:dyDescent="0.25">
      <c r="A64" s="175" t="s">
        <v>2783</v>
      </c>
      <c r="B64" s="174" t="s">
        <v>3117</v>
      </c>
      <c r="C64" s="174" t="s">
        <v>3111</v>
      </c>
      <c r="D64" s="190">
        <v>0</v>
      </c>
      <c r="E64" s="190">
        <v>0</v>
      </c>
      <c r="F64" s="190">
        <v>0</v>
      </c>
      <c r="G64" s="190">
        <v>0</v>
      </c>
      <c r="H64" s="190">
        <v>0</v>
      </c>
      <c r="I64" s="189"/>
    </row>
    <row r="65" spans="1:9" ht="33" customHeight="1" x14ac:dyDescent="0.25">
      <c r="A65" s="175" t="s">
        <v>2784</v>
      </c>
      <c r="B65" s="174" t="s">
        <v>3117</v>
      </c>
      <c r="C65" s="174" t="s">
        <v>3111</v>
      </c>
      <c r="D65" s="190">
        <v>16080651.34</v>
      </c>
      <c r="E65" s="190">
        <v>27224696.899999999</v>
      </c>
      <c r="F65" s="190">
        <v>26967954.690000001</v>
      </c>
      <c r="G65" s="190">
        <v>26967954.690000001</v>
      </c>
      <c r="H65" s="190">
        <v>26967954.690000001</v>
      </c>
      <c r="I65" s="189"/>
    </row>
    <row r="66" spans="1:9" x14ac:dyDescent="0.25">
      <c r="A66" s="175" t="s">
        <v>2738</v>
      </c>
      <c r="B66" s="174"/>
      <c r="C66" s="174"/>
      <c r="D66" s="190">
        <v>16080651.34</v>
      </c>
      <c r="E66" s="190">
        <v>21878951.969999999</v>
      </c>
      <c r="F66" s="190">
        <v>21622209.760000002</v>
      </c>
      <c r="G66" s="190">
        <v>21622209.760000002</v>
      </c>
      <c r="H66" s="190">
        <v>21622209.760000002</v>
      </c>
      <c r="I66" s="189"/>
    </row>
    <row r="67" spans="1:9" ht="33" customHeight="1" x14ac:dyDescent="0.25">
      <c r="A67" s="175" t="s">
        <v>2785</v>
      </c>
      <c r="B67" s="174" t="s">
        <v>3117</v>
      </c>
      <c r="C67" s="174" t="s">
        <v>374</v>
      </c>
      <c r="D67" s="190">
        <v>16080651.34</v>
      </c>
      <c r="E67" s="190">
        <v>0</v>
      </c>
      <c r="F67" s="190">
        <v>0</v>
      </c>
      <c r="G67" s="190">
        <v>0</v>
      </c>
      <c r="H67" s="190">
        <v>0</v>
      </c>
      <c r="I67" s="189"/>
    </row>
    <row r="68" spans="1:9" ht="41.25" customHeight="1" x14ac:dyDescent="0.25">
      <c r="A68" s="175" t="s">
        <v>2786</v>
      </c>
      <c r="B68" s="174" t="s">
        <v>3117</v>
      </c>
      <c r="C68" s="174" t="s">
        <v>374</v>
      </c>
      <c r="D68" s="190">
        <v>0</v>
      </c>
      <c r="E68" s="190">
        <v>964.27</v>
      </c>
      <c r="F68" s="190">
        <v>0</v>
      </c>
      <c r="G68" s="190">
        <v>0</v>
      </c>
      <c r="H68" s="190">
        <v>0</v>
      </c>
      <c r="I68" s="189"/>
    </row>
    <row r="69" spans="1:9" ht="49.5" customHeight="1" x14ac:dyDescent="0.25">
      <c r="A69" s="175" t="s">
        <v>2787</v>
      </c>
      <c r="B69" s="174" t="s">
        <v>3117</v>
      </c>
      <c r="C69" s="174" t="s">
        <v>374</v>
      </c>
      <c r="D69" s="190">
        <v>0</v>
      </c>
      <c r="E69" s="190">
        <v>255777.94</v>
      </c>
      <c r="F69" s="190">
        <v>0</v>
      </c>
      <c r="G69" s="190">
        <v>0</v>
      </c>
      <c r="H69" s="190">
        <v>0</v>
      </c>
      <c r="I69" s="189"/>
    </row>
    <row r="70" spans="1:9" ht="33" customHeight="1" x14ac:dyDescent="0.25">
      <c r="A70" s="175" t="s">
        <v>2788</v>
      </c>
      <c r="B70" s="174" t="s">
        <v>3106</v>
      </c>
      <c r="C70" s="174" t="s">
        <v>374</v>
      </c>
      <c r="D70" s="190">
        <v>0</v>
      </c>
      <c r="E70" s="190">
        <v>1592337.6</v>
      </c>
      <c r="F70" s="190">
        <v>1592337.6</v>
      </c>
      <c r="G70" s="190">
        <v>1592337.6</v>
      </c>
      <c r="H70" s="190">
        <v>1592337.6</v>
      </c>
      <c r="I70" s="189"/>
    </row>
    <row r="71" spans="1:9" ht="33" customHeight="1" x14ac:dyDescent="0.25">
      <c r="A71" s="175" t="s">
        <v>2789</v>
      </c>
      <c r="B71" s="174" t="s">
        <v>3106</v>
      </c>
      <c r="C71" s="174" t="s">
        <v>374</v>
      </c>
      <c r="D71" s="190">
        <v>0</v>
      </c>
      <c r="E71" s="190">
        <v>3508881.93</v>
      </c>
      <c r="F71" s="190">
        <v>3508881.93</v>
      </c>
      <c r="G71" s="190">
        <v>3508881.93</v>
      </c>
      <c r="H71" s="190">
        <v>3508881.93</v>
      </c>
      <c r="I71" s="189"/>
    </row>
    <row r="72" spans="1:9" ht="24.75" customHeight="1" x14ac:dyDescent="0.25">
      <c r="A72" s="175" t="s">
        <v>2790</v>
      </c>
      <c r="B72" s="174" t="s">
        <v>3106</v>
      </c>
      <c r="C72" s="174" t="s">
        <v>374</v>
      </c>
      <c r="D72" s="190">
        <v>0</v>
      </c>
      <c r="E72" s="190">
        <v>2826171.03</v>
      </c>
      <c r="F72" s="190">
        <v>2826171.03</v>
      </c>
      <c r="G72" s="190">
        <v>2826171.03</v>
      </c>
      <c r="H72" s="190">
        <v>2826171.03</v>
      </c>
      <c r="I72" s="189"/>
    </row>
    <row r="73" spans="1:9" ht="24.75" customHeight="1" x14ac:dyDescent="0.25">
      <c r="A73" s="175" t="s">
        <v>2791</v>
      </c>
      <c r="B73" s="174" t="s">
        <v>3106</v>
      </c>
      <c r="C73" s="174" t="s">
        <v>374</v>
      </c>
      <c r="D73" s="190">
        <v>0</v>
      </c>
      <c r="E73" s="190">
        <v>3436018.27</v>
      </c>
      <c r="F73" s="190">
        <v>3436018.27</v>
      </c>
      <c r="G73" s="190">
        <v>3436018.27</v>
      </c>
      <c r="H73" s="190">
        <v>3436018.27</v>
      </c>
      <c r="I73" s="189"/>
    </row>
    <row r="74" spans="1:9" ht="16.5" customHeight="1" x14ac:dyDescent="0.25">
      <c r="A74" s="175" t="s">
        <v>2792</v>
      </c>
      <c r="B74" s="174" t="s">
        <v>3106</v>
      </c>
      <c r="C74" s="174" t="s">
        <v>374</v>
      </c>
      <c r="D74" s="190">
        <v>0</v>
      </c>
      <c r="E74" s="190">
        <v>2817245.3</v>
      </c>
      <c r="F74" s="190">
        <v>2817245.3</v>
      </c>
      <c r="G74" s="190">
        <v>2817245.3</v>
      </c>
      <c r="H74" s="190">
        <v>2817245.3</v>
      </c>
      <c r="I74" s="189"/>
    </row>
    <row r="75" spans="1:9" ht="33" customHeight="1" x14ac:dyDescent="0.25">
      <c r="A75" s="175" t="s">
        <v>2793</v>
      </c>
      <c r="B75" s="174" t="s">
        <v>3106</v>
      </c>
      <c r="C75" s="174" t="s">
        <v>374</v>
      </c>
      <c r="D75" s="190">
        <v>0</v>
      </c>
      <c r="E75" s="190">
        <v>4522058.96</v>
      </c>
      <c r="F75" s="190">
        <v>4522058.96</v>
      </c>
      <c r="G75" s="190">
        <v>4522058.96</v>
      </c>
      <c r="H75" s="190">
        <v>4522058.96</v>
      </c>
      <c r="I75" s="189"/>
    </row>
    <row r="76" spans="1:9" ht="16.5" customHeight="1" x14ac:dyDescent="0.25">
      <c r="A76" s="175" t="s">
        <v>2794</v>
      </c>
      <c r="B76" s="174" t="s">
        <v>3106</v>
      </c>
      <c r="C76" s="174" t="s">
        <v>374</v>
      </c>
      <c r="D76" s="190">
        <v>0</v>
      </c>
      <c r="E76" s="190">
        <v>2919496.67</v>
      </c>
      <c r="F76" s="190">
        <v>2919496.67</v>
      </c>
      <c r="G76" s="190">
        <v>2919496.67</v>
      </c>
      <c r="H76" s="190">
        <v>2919496.67</v>
      </c>
      <c r="I76" s="189"/>
    </row>
    <row r="77" spans="1:9" x14ac:dyDescent="0.25">
      <c r="A77" s="175" t="s">
        <v>2795</v>
      </c>
      <c r="B77" s="174"/>
      <c r="C77" s="174"/>
      <c r="D77" s="190">
        <v>0</v>
      </c>
      <c r="E77" s="190">
        <v>5345744.93</v>
      </c>
      <c r="F77" s="190">
        <v>5345744.93</v>
      </c>
      <c r="G77" s="190">
        <v>5345744.93</v>
      </c>
      <c r="H77" s="190">
        <v>5345744.93</v>
      </c>
      <c r="I77" s="189"/>
    </row>
    <row r="78" spans="1:9" ht="33" customHeight="1" x14ac:dyDescent="0.25">
      <c r="A78" s="175" t="s">
        <v>2796</v>
      </c>
      <c r="B78" s="174" t="s">
        <v>3106</v>
      </c>
      <c r="C78" s="174" t="s">
        <v>374</v>
      </c>
      <c r="D78" s="190">
        <v>0</v>
      </c>
      <c r="E78" s="190">
        <v>2400361.16</v>
      </c>
      <c r="F78" s="190">
        <v>2400361.16</v>
      </c>
      <c r="G78" s="190">
        <v>2400361.16</v>
      </c>
      <c r="H78" s="190">
        <v>2400361.16</v>
      </c>
      <c r="I78" s="189"/>
    </row>
    <row r="79" spans="1:9" ht="24.75" customHeight="1" x14ac:dyDescent="0.25">
      <c r="A79" s="175" t="s">
        <v>2797</v>
      </c>
      <c r="B79" s="174" t="s">
        <v>3106</v>
      </c>
      <c r="C79" s="174" t="s">
        <v>374</v>
      </c>
      <c r="D79" s="190">
        <v>0</v>
      </c>
      <c r="E79" s="190">
        <v>2945383.77</v>
      </c>
      <c r="F79" s="190">
        <v>2945383.77</v>
      </c>
      <c r="G79" s="190">
        <v>2945383.77</v>
      </c>
      <c r="H79" s="190">
        <v>2945383.77</v>
      </c>
      <c r="I79" s="189"/>
    </row>
    <row r="80" spans="1:9" x14ac:dyDescent="0.25">
      <c r="A80" s="175" t="s">
        <v>2740</v>
      </c>
      <c r="B80" s="174"/>
      <c r="C80" s="174"/>
      <c r="D80" s="190">
        <v>0</v>
      </c>
      <c r="E80" s="190">
        <v>0</v>
      </c>
      <c r="F80" s="190">
        <v>0</v>
      </c>
      <c r="G80" s="190">
        <v>0</v>
      </c>
      <c r="H80" s="190">
        <v>0</v>
      </c>
      <c r="I80" s="189"/>
    </row>
    <row r="81" spans="1:9" ht="41.25" customHeight="1" x14ac:dyDescent="0.25">
      <c r="A81" s="175" t="s">
        <v>2798</v>
      </c>
      <c r="B81" s="174" t="s">
        <v>3107</v>
      </c>
      <c r="C81" s="174" t="s">
        <v>3112</v>
      </c>
      <c r="D81" s="190">
        <v>0</v>
      </c>
      <c r="E81" s="190">
        <v>0</v>
      </c>
      <c r="F81" s="190">
        <v>0</v>
      </c>
      <c r="G81" s="190">
        <v>0</v>
      </c>
      <c r="H81" s="190">
        <v>0</v>
      </c>
      <c r="I81" s="189"/>
    </row>
    <row r="82" spans="1:9" ht="24.75" customHeight="1" x14ac:dyDescent="0.25">
      <c r="A82" s="175" t="s">
        <v>2799</v>
      </c>
      <c r="B82" s="174"/>
      <c r="C82" s="174"/>
      <c r="D82" s="190">
        <v>43679107.329999998</v>
      </c>
      <c r="E82" s="190">
        <v>44403687.18</v>
      </c>
      <c r="F82" s="190">
        <v>724579.85</v>
      </c>
      <c r="G82" s="190">
        <v>724579.85</v>
      </c>
      <c r="H82" s="190">
        <v>724579.85</v>
      </c>
      <c r="I82" s="189"/>
    </row>
    <row r="83" spans="1:9" x14ac:dyDescent="0.25">
      <c r="A83" s="175" t="s">
        <v>2738</v>
      </c>
      <c r="B83" s="174"/>
      <c r="C83" s="174"/>
      <c r="D83" s="190">
        <v>43679107.329999998</v>
      </c>
      <c r="E83" s="190">
        <v>43679107.329999998</v>
      </c>
      <c r="F83" s="190">
        <v>0</v>
      </c>
      <c r="G83" s="190">
        <v>0</v>
      </c>
      <c r="H83" s="190">
        <v>0</v>
      </c>
      <c r="I83" s="189"/>
    </row>
    <row r="84" spans="1:9" ht="33" customHeight="1" x14ac:dyDescent="0.25">
      <c r="A84" s="175" t="s">
        <v>2800</v>
      </c>
      <c r="B84" s="174" t="s">
        <v>3106</v>
      </c>
      <c r="C84" s="174" t="s">
        <v>3112</v>
      </c>
      <c r="D84" s="190">
        <v>43679107.329999998</v>
      </c>
      <c r="E84" s="190">
        <v>43679107.329999998</v>
      </c>
      <c r="F84" s="190">
        <v>0</v>
      </c>
      <c r="G84" s="190">
        <v>0</v>
      </c>
      <c r="H84" s="190">
        <v>0</v>
      </c>
      <c r="I84" s="189"/>
    </row>
    <row r="85" spans="1:9" x14ac:dyDescent="0.25">
      <c r="A85" s="175" t="s">
        <v>2795</v>
      </c>
      <c r="B85" s="174"/>
      <c r="C85" s="174"/>
      <c r="D85" s="190">
        <v>0</v>
      </c>
      <c r="E85" s="190">
        <v>724579.85</v>
      </c>
      <c r="F85" s="190">
        <v>724579.85</v>
      </c>
      <c r="G85" s="190">
        <v>724579.85</v>
      </c>
      <c r="H85" s="190">
        <v>724579.85</v>
      </c>
      <c r="I85" s="189"/>
    </row>
    <row r="86" spans="1:9" ht="41.25" customHeight="1" x14ac:dyDescent="0.25">
      <c r="A86" s="175" t="s">
        <v>2801</v>
      </c>
      <c r="B86" s="174" t="s">
        <v>3106</v>
      </c>
      <c r="C86" s="174" t="s">
        <v>3112</v>
      </c>
      <c r="D86" s="190">
        <v>0</v>
      </c>
      <c r="E86" s="190">
        <v>724579.85</v>
      </c>
      <c r="F86" s="190">
        <v>724579.85</v>
      </c>
      <c r="G86" s="190">
        <v>724579.85</v>
      </c>
      <c r="H86" s="190">
        <v>724579.85</v>
      </c>
      <c r="I86" s="189"/>
    </row>
    <row r="87" spans="1:9" x14ac:dyDescent="0.25">
      <c r="A87" s="175" t="s">
        <v>2740</v>
      </c>
      <c r="B87" s="174"/>
      <c r="C87" s="174"/>
      <c r="D87" s="190">
        <v>0</v>
      </c>
      <c r="E87" s="190">
        <v>0</v>
      </c>
      <c r="F87" s="190">
        <v>0</v>
      </c>
      <c r="G87" s="190">
        <v>0</v>
      </c>
      <c r="H87" s="190">
        <v>0</v>
      </c>
      <c r="I87" s="189"/>
    </row>
    <row r="88" spans="1:9" ht="33" customHeight="1" x14ac:dyDescent="0.25">
      <c r="A88" s="175" t="s">
        <v>2802</v>
      </c>
      <c r="B88" s="174" t="s">
        <v>3106</v>
      </c>
      <c r="C88" s="174" t="s">
        <v>3112</v>
      </c>
      <c r="D88" s="190">
        <v>0</v>
      </c>
      <c r="E88" s="190">
        <v>0</v>
      </c>
      <c r="F88" s="190">
        <v>0</v>
      </c>
      <c r="G88" s="190">
        <v>0</v>
      </c>
      <c r="H88" s="190">
        <v>0</v>
      </c>
      <c r="I88" s="189"/>
    </row>
    <row r="89" spans="1:9" ht="16.5" customHeight="1" x14ac:dyDescent="0.25">
      <c r="A89" s="175" t="s">
        <v>2803</v>
      </c>
      <c r="B89" s="174" t="s">
        <v>3107</v>
      </c>
      <c r="C89" s="174" t="s">
        <v>3112</v>
      </c>
      <c r="D89" s="190">
        <v>0</v>
      </c>
      <c r="E89" s="190">
        <v>0</v>
      </c>
      <c r="F89" s="190">
        <v>0</v>
      </c>
      <c r="G89" s="190">
        <v>0</v>
      </c>
      <c r="H89" s="190">
        <v>0</v>
      </c>
      <c r="I89" s="189"/>
    </row>
    <row r="90" spans="1:9" x14ac:dyDescent="0.25">
      <c r="A90" s="175" t="s">
        <v>2804</v>
      </c>
      <c r="B90" s="174"/>
      <c r="C90" s="174"/>
      <c r="D90" s="190">
        <v>23170592.170000002</v>
      </c>
      <c r="E90" s="190">
        <v>23170592.170000002</v>
      </c>
      <c r="F90" s="190">
        <v>0</v>
      </c>
      <c r="G90" s="190">
        <v>0</v>
      </c>
      <c r="H90" s="190">
        <v>0</v>
      </c>
      <c r="I90" s="189"/>
    </row>
    <row r="91" spans="1:9" x14ac:dyDescent="0.25">
      <c r="A91" s="175" t="s">
        <v>2738</v>
      </c>
      <c r="B91" s="174"/>
      <c r="C91" s="174"/>
      <c r="D91" s="190">
        <v>23170592.170000002</v>
      </c>
      <c r="E91" s="190">
        <v>23170592.170000002</v>
      </c>
      <c r="F91" s="190">
        <v>0</v>
      </c>
      <c r="G91" s="190">
        <v>0</v>
      </c>
      <c r="H91" s="190">
        <v>0</v>
      </c>
      <c r="I91" s="189"/>
    </row>
    <row r="92" spans="1:9" ht="16.5" customHeight="1" x14ac:dyDescent="0.25">
      <c r="A92" s="175" t="s">
        <v>2805</v>
      </c>
      <c r="B92" s="174"/>
      <c r="C92" s="174"/>
      <c r="D92" s="190">
        <v>23170592.170000002</v>
      </c>
      <c r="E92" s="190">
        <v>23170592.170000002</v>
      </c>
      <c r="F92" s="190">
        <v>0</v>
      </c>
      <c r="G92" s="190">
        <v>0</v>
      </c>
      <c r="H92" s="190">
        <v>0</v>
      </c>
      <c r="I92" s="189"/>
    </row>
    <row r="93" spans="1:9" ht="33" customHeight="1" x14ac:dyDescent="0.25">
      <c r="A93" s="175" t="s">
        <v>2806</v>
      </c>
      <c r="B93" s="174" t="s">
        <v>3107</v>
      </c>
      <c r="C93" s="174" t="s">
        <v>3113</v>
      </c>
      <c r="D93" s="190">
        <v>3223684.01</v>
      </c>
      <c r="E93" s="190">
        <v>8315596.4199999999</v>
      </c>
      <c r="F93" s="190">
        <v>7274186.3600000003</v>
      </c>
      <c r="G93" s="190">
        <v>7274186.3600000003</v>
      </c>
      <c r="H93" s="190">
        <v>7274186.3600000003</v>
      </c>
      <c r="I93" s="189"/>
    </row>
    <row r="94" spans="1:9" x14ac:dyDescent="0.25">
      <c r="A94" s="175" t="s">
        <v>2738</v>
      </c>
      <c r="B94" s="174"/>
      <c r="C94" s="174"/>
      <c r="D94" s="190">
        <v>3223684.01</v>
      </c>
      <c r="E94" s="190">
        <v>6190660.1500000004</v>
      </c>
      <c r="F94" s="190">
        <v>5149250.09</v>
      </c>
      <c r="G94" s="190">
        <v>5149250.09</v>
      </c>
      <c r="H94" s="190">
        <v>5149250.09</v>
      </c>
      <c r="I94" s="189"/>
    </row>
    <row r="95" spans="1:9" ht="33" customHeight="1" x14ac:dyDescent="0.25">
      <c r="A95" s="175" t="s">
        <v>2807</v>
      </c>
      <c r="B95" s="174" t="s">
        <v>3107</v>
      </c>
      <c r="C95" s="174" t="s">
        <v>3114</v>
      </c>
      <c r="D95" s="190">
        <v>3223684.01</v>
      </c>
      <c r="E95" s="190">
        <v>0</v>
      </c>
      <c r="F95" s="190">
        <v>0</v>
      </c>
      <c r="G95" s="190">
        <v>0</v>
      </c>
      <c r="H95" s="190">
        <v>0</v>
      </c>
      <c r="I95" s="189"/>
    </row>
    <row r="96" spans="1:9" ht="41.25" customHeight="1" x14ac:dyDescent="0.25">
      <c r="A96" s="175" t="s">
        <v>2808</v>
      </c>
      <c r="B96" s="174" t="s">
        <v>3107</v>
      </c>
      <c r="C96" s="174" t="s">
        <v>3114</v>
      </c>
      <c r="D96" s="190">
        <v>0</v>
      </c>
      <c r="E96" s="190">
        <v>284.33999999999997</v>
      </c>
      <c r="F96" s="190">
        <v>0</v>
      </c>
      <c r="G96" s="190">
        <v>0</v>
      </c>
      <c r="H96" s="190">
        <v>0</v>
      </c>
      <c r="I96" s="189"/>
    </row>
    <row r="97" spans="1:9" ht="24.75" customHeight="1" x14ac:dyDescent="0.25">
      <c r="A97" s="175" t="s">
        <v>2809</v>
      </c>
      <c r="B97" s="174" t="s">
        <v>3106</v>
      </c>
      <c r="C97" s="174" t="s">
        <v>3114</v>
      </c>
      <c r="D97" s="190">
        <v>0</v>
      </c>
      <c r="E97" s="190">
        <v>392828.18</v>
      </c>
      <c r="F97" s="190">
        <v>392828.18</v>
      </c>
      <c r="G97" s="190">
        <v>392828.18</v>
      </c>
      <c r="H97" s="190">
        <v>392828.18</v>
      </c>
      <c r="I97" s="189"/>
    </row>
    <row r="98" spans="1:9" ht="16.5" customHeight="1" x14ac:dyDescent="0.25">
      <c r="A98" s="175" t="s">
        <v>2810</v>
      </c>
      <c r="B98" s="174" t="s">
        <v>3106</v>
      </c>
      <c r="C98" s="174" t="s">
        <v>3114</v>
      </c>
      <c r="D98" s="190">
        <v>0</v>
      </c>
      <c r="E98" s="190">
        <v>388178.47</v>
      </c>
      <c r="F98" s="190">
        <v>388178.47</v>
      </c>
      <c r="G98" s="190">
        <v>388178.47</v>
      </c>
      <c r="H98" s="190">
        <v>388178.47</v>
      </c>
      <c r="I98" s="189"/>
    </row>
    <row r="99" spans="1:9" ht="16.5" customHeight="1" x14ac:dyDescent="0.25">
      <c r="A99" s="175" t="s">
        <v>2810</v>
      </c>
      <c r="B99" s="174" t="s">
        <v>3106</v>
      </c>
      <c r="C99" s="174" t="s">
        <v>3114</v>
      </c>
      <c r="D99" s="190">
        <v>0</v>
      </c>
      <c r="E99" s="190">
        <v>588182.14</v>
      </c>
      <c r="F99" s="190">
        <v>588182.14</v>
      </c>
      <c r="G99" s="190">
        <v>588182.14</v>
      </c>
      <c r="H99" s="190">
        <v>588182.14</v>
      </c>
      <c r="I99" s="189"/>
    </row>
    <row r="100" spans="1:9" ht="16.5" customHeight="1" x14ac:dyDescent="0.25">
      <c r="A100" s="175" t="s">
        <v>2810</v>
      </c>
      <c r="B100" s="174" t="s">
        <v>3106</v>
      </c>
      <c r="C100" s="174" t="s">
        <v>3114</v>
      </c>
      <c r="D100" s="190">
        <v>0</v>
      </c>
      <c r="E100" s="190">
        <v>541159.14</v>
      </c>
      <c r="F100" s="190">
        <v>541159.14</v>
      </c>
      <c r="G100" s="190">
        <v>541159.14</v>
      </c>
      <c r="H100" s="190">
        <v>541159.14</v>
      </c>
      <c r="I100" s="189"/>
    </row>
    <row r="101" spans="1:9" ht="16.5" customHeight="1" x14ac:dyDescent="0.25">
      <c r="A101" s="175" t="s">
        <v>2810</v>
      </c>
      <c r="B101" s="174" t="s">
        <v>3106</v>
      </c>
      <c r="C101" s="174" t="s">
        <v>3114</v>
      </c>
      <c r="D101" s="190">
        <v>0</v>
      </c>
      <c r="E101" s="190">
        <v>810486.38</v>
      </c>
      <c r="F101" s="190">
        <v>810486.38</v>
      </c>
      <c r="G101" s="190">
        <v>810486.38</v>
      </c>
      <c r="H101" s="190">
        <v>810486.38</v>
      </c>
      <c r="I101" s="189"/>
    </row>
    <row r="102" spans="1:9" ht="16.5" customHeight="1" x14ac:dyDescent="0.25">
      <c r="A102" s="175" t="s">
        <v>2810</v>
      </c>
      <c r="B102" s="174" t="s">
        <v>3106</v>
      </c>
      <c r="C102" s="174" t="s">
        <v>3114</v>
      </c>
      <c r="D102" s="190">
        <v>0</v>
      </c>
      <c r="E102" s="190">
        <v>623661.25</v>
      </c>
      <c r="F102" s="190">
        <v>623661.25</v>
      </c>
      <c r="G102" s="190">
        <v>623661.25</v>
      </c>
      <c r="H102" s="190">
        <v>623661.25</v>
      </c>
      <c r="I102" s="189"/>
    </row>
    <row r="103" spans="1:9" ht="24.75" customHeight="1" x14ac:dyDescent="0.25">
      <c r="A103" s="175" t="s">
        <v>2811</v>
      </c>
      <c r="B103" s="174" t="s">
        <v>3106</v>
      </c>
      <c r="C103" s="174" t="s">
        <v>3114</v>
      </c>
      <c r="D103" s="190">
        <v>0</v>
      </c>
      <c r="E103" s="190">
        <v>839202.17</v>
      </c>
      <c r="F103" s="190">
        <v>839202.17</v>
      </c>
      <c r="G103" s="190">
        <v>839202.17</v>
      </c>
      <c r="H103" s="190">
        <v>839202.17</v>
      </c>
      <c r="I103" s="189"/>
    </row>
    <row r="104" spans="1:9" ht="41.25" customHeight="1" x14ac:dyDescent="0.25">
      <c r="A104" s="175" t="s">
        <v>2812</v>
      </c>
      <c r="B104" s="174" t="s">
        <v>3106</v>
      </c>
      <c r="C104" s="174" t="s">
        <v>3114</v>
      </c>
      <c r="D104" s="190">
        <v>0</v>
      </c>
      <c r="E104" s="190">
        <v>1041125.72</v>
      </c>
      <c r="F104" s="190">
        <v>0</v>
      </c>
      <c r="G104" s="190">
        <v>0</v>
      </c>
      <c r="H104" s="190">
        <v>0</v>
      </c>
      <c r="I104" s="189"/>
    </row>
    <row r="105" spans="1:9" ht="24.75" customHeight="1" x14ac:dyDescent="0.25">
      <c r="A105" s="175" t="s">
        <v>2813</v>
      </c>
      <c r="B105" s="174" t="s">
        <v>3106</v>
      </c>
      <c r="C105" s="174" t="s">
        <v>3114</v>
      </c>
      <c r="D105" s="190">
        <v>0</v>
      </c>
      <c r="E105" s="190">
        <v>965552.36</v>
      </c>
      <c r="F105" s="190">
        <v>965552.36</v>
      </c>
      <c r="G105" s="190">
        <v>965552.36</v>
      </c>
      <c r="H105" s="190">
        <v>965552.36</v>
      </c>
      <c r="I105" s="189"/>
    </row>
    <row r="106" spans="1:9" x14ac:dyDescent="0.25">
      <c r="A106" s="175" t="s">
        <v>2795</v>
      </c>
      <c r="B106" s="174"/>
      <c r="C106" s="174"/>
      <c r="D106" s="190">
        <v>0</v>
      </c>
      <c r="E106" s="190">
        <v>2124936.27</v>
      </c>
      <c r="F106" s="190">
        <v>2124936.27</v>
      </c>
      <c r="G106" s="190">
        <v>2124936.27</v>
      </c>
      <c r="H106" s="190">
        <v>2124936.27</v>
      </c>
      <c r="I106" s="189"/>
    </row>
    <row r="107" spans="1:9" ht="24.75" customHeight="1" x14ac:dyDescent="0.25">
      <c r="A107" s="175" t="s">
        <v>2814</v>
      </c>
      <c r="B107" s="174" t="s">
        <v>3106</v>
      </c>
      <c r="C107" s="174" t="s">
        <v>3114</v>
      </c>
      <c r="D107" s="190">
        <v>0</v>
      </c>
      <c r="E107" s="190">
        <v>667510.6</v>
      </c>
      <c r="F107" s="190">
        <v>667510.6</v>
      </c>
      <c r="G107" s="190">
        <v>667510.6</v>
      </c>
      <c r="H107" s="190">
        <v>667510.6</v>
      </c>
      <c r="I107" s="189"/>
    </row>
    <row r="108" spans="1:9" ht="24.75" customHeight="1" x14ac:dyDescent="0.25">
      <c r="A108" s="175" t="s">
        <v>2815</v>
      </c>
      <c r="B108" s="174" t="s">
        <v>3106</v>
      </c>
      <c r="C108" s="174" t="s">
        <v>3114</v>
      </c>
      <c r="D108" s="190">
        <v>0</v>
      </c>
      <c r="E108" s="190">
        <v>1457425.67</v>
      </c>
      <c r="F108" s="190">
        <v>1457425.67</v>
      </c>
      <c r="G108" s="190">
        <v>1457425.67</v>
      </c>
      <c r="H108" s="190">
        <v>1457425.67</v>
      </c>
      <c r="I108" s="189"/>
    </row>
    <row r="109" spans="1:9" x14ac:dyDescent="0.25">
      <c r="A109" s="175" t="s">
        <v>2740</v>
      </c>
      <c r="B109" s="174"/>
      <c r="C109" s="174"/>
      <c r="D109" s="190">
        <v>0</v>
      </c>
      <c r="E109" s="190">
        <v>0</v>
      </c>
      <c r="F109" s="190">
        <v>0</v>
      </c>
      <c r="G109" s="190">
        <v>0</v>
      </c>
      <c r="H109" s="190">
        <v>0</v>
      </c>
      <c r="I109" s="189"/>
    </row>
    <row r="110" spans="1:9" ht="41.25" customHeight="1" x14ac:dyDescent="0.25">
      <c r="A110" s="175" t="s">
        <v>2816</v>
      </c>
      <c r="B110" s="174" t="s">
        <v>3106</v>
      </c>
      <c r="C110" s="174" t="s">
        <v>3114</v>
      </c>
      <c r="D110" s="190">
        <v>0</v>
      </c>
      <c r="E110" s="190">
        <v>0</v>
      </c>
      <c r="F110" s="190">
        <v>0</v>
      </c>
      <c r="G110" s="190">
        <v>0</v>
      </c>
      <c r="H110" s="190">
        <v>0</v>
      </c>
      <c r="I110" s="189"/>
    </row>
    <row r="111" spans="1:9" ht="16.5" customHeight="1" x14ac:dyDescent="0.25">
      <c r="A111" s="175" t="s">
        <v>2817</v>
      </c>
      <c r="B111" s="174"/>
      <c r="C111" s="174"/>
      <c r="D111" s="190">
        <v>0</v>
      </c>
      <c r="E111" s="190">
        <v>0</v>
      </c>
      <c r="F111" s="190">
        <v>0</v>
      </c>
      <c r="G111" s="190">
        <v>0</v>
      </c>
      <c r="H111" s="190">
        <v>0</v>
      </c>
      <c r="I111" s="189"/>
    </row>
    <row r="112" spans="1:9" x14ac:dyDescent="0.25">
      <c r="A112" s="175" t="s">
        <v>2740</v>
      </c>
      <c r="B112" s="174"/>
      <c r="C112" s="174"/>
      <c r="D112" s="190">
        <v>0</v>
      </c>
      <c r="E112" s="190">
        <v>0</v>
      </c>
      <c r="F112" s="190">
        <v>0</v>
      </c>
      <c r="G112" s="190">
        <v>0</v>
      </c>
      <c r="H112" s="190">
        <v>0</v>
      </c>
      <c r="I112" s="189"/>
    </row>
    <row r="113" spans="1:9" ht="24.75" customHeight="1" x14ac:dyDescent="0.25">
      <c r="A113" s="175" t="s">
        <v>2818</v>
      </c>
      <c r="B113" s="174" t="s">
        <v>3107</v>
      </c>
      <c r="C113" s="174" t="s">
        <v>3115</v>
      </c>
      <c r="D113" s="190">
        <v>0</v>
      </c>
      <c r="E113" s="190">
        <v>0</v>
      </c>
      <c r="F113" s="190">
        <v>0</v>
      </c>
      <c r="G113" s="190">
        <v>0</v>
      </c>
      <c r="H113" s="190">
        <v>0</v>
      </c>
      <c r="I113" s="189"/>
    </row>
    <row r="114" spans="1:9" ht="16.5" customHeight="1" x14ac:dyDescent="0.25">
      <c r="A114" s="175" t="s">
        <v>2819</v>
      </c>
      <c r="B114" s="174"/>
      <c r="C114" s="174"/>
      <c r="D114" s="190">
        <v>0</v>
      </c>
      <c r="E114" s="190">
        <v>0</v>
      </c>
      <c r="F114" s="190">
        <v>0</v>
      </c>
      <c r="G114" s="190">
        <v>0</v>
      </c>
      <c r="H114" s="190">
        <v>0</v>
      </c>
      <c r="I114" s="189"/>
    </row>
    <row r="115" spans="1:9" x14ac:dyDescent="0.25">
      <c r="A115" s="175" t="s">
        <v>2740</v>
      </c>
      <c r="B115" s="174"/>
      <c r="C115" s="174"/>
      <c r="D115" s="190">
        <v>0</v>
      </c>
      <c r="E115" s="190">
        <v>0</v>
      </c>
      <c r="F115" s="190">
        <v>0</v>
      </c>
      <c r="G115" s="190">
        <v>0</v>
      </c>
      <c r="H115" s="190">
        <v>0</v>
      </c>
      <c r="I115" s="189"/>
    </row>
    <row r="116" spans="1:9" ht="24.75" customHeight="1" x14ac:dyDescent="0.25">
      <c r="A116" s="175" t="s">
        <v>2820</v>
      </c>
      <c r="B116" s="174" t="s">
        <v>3107</v>
      </c>
      <c r="C116" s="174" t="s">
        <v>3116</v>
      </c>
      <c r="D116" s="190">
        <v>0</v>
      </c>
      <c r="E116" s="190">
        <v>0</v>
      </c>
      <c r="F116" s="190">
        <v>0</v>
      </c>
      <c r="G116" s="190">
        <v>0</v>
      </c>
      <c r="H116" s="190">
        <v>0</v>
      </c>
      <c r="I116" s="189"/>
    </row>
    <row r="117" spans="1:9" ht="24.75" customHeight="1" x14ac:dyDescent="0.25">
      <c r="A117" s="175" t="s">
        <v>2821</v>
      </c>
      <c r="B117" s="174" t="s">
        <v>3107</v>
      </c>
      <c r="C117" s="174" t="s">
        <v>379</v>
      </c>
      <c r="D117" s="190">
        <v>0</v>
      </c>
      <c r="E117" s="190">
        <v>0</v>
      </c>
      <c r="F117" s="190">
        <v>0</v>
      </c>
      <c r="G117" s="190">
        <v>0</v>
      </c>
      <c r="H117" s="190">
        <v>0</v>
      </c>
      <c r="I117" s="189"/>
    </row>
    <row r="118" spans="1:9" ht="16.5" customHeight="1" x14ac:dyDescent="0.25">
      <c r="A118" s="175" t="s">
        <v>2822</v>
      </c>
      <c r="B118" s="174"/>
      <c r="C118" s="174"/>
      <c r="D118" s="190">
        <v>0</v>
      </c>
      <c r="E118" s="190">
        <v>0</v>
      </c>
      <c r="F118" s="190">
        <v>0</v>
      </c>
      <c r="G118" s="190">
        <v>0</v>
      </c>
      <c r="H118" s="190">
        <v>0</v>
      </c>
      <c r="I118" s="189"/>
    </row>
    <row r="119" spans="1:9" x14ac:dyDescent="0.25">
      <c r="A119" s="175" t="s">
        <v>2740</v>
      </c>
      <c r="B119" s="174"/>
      <c r="C119" s="174"/>
      <c r="D119" s="190">
        <v>0</v>
      </c>
      <c r="E119" s="190">
        <v>0</v>
      </c>
      <c r="F119" s="190">
        <v>0</v>
      </c>
      <c r="G119" s="190">
        <v>0</v>
      </c>
      <c r="H119" s="190">
        <v>0</v>
      </c>
      <c r="I119" s="189"/>
    </row>
    <row r="120" spans="1:9" ht="24.75" customHeight="1" x14ac:dyDescent="0.25">
      <c r="A120" s="175" t="s">
        <v>2823</v>
      </c>
      <c r="B120" s="174" t="s">
        <v>3107</v>
      </c>
      <c r="C120" s="174" t="s">
        <v>380</v>
      </c>
      <c r="D120" s="190">
        <v>0</v>
      </c>
      <c r="E120" s="190">
        <v>0</v>
      </c>
      <c r="F120" s="190">
        <v>0</v>
      </c>
      <c r="G120" s="190">
        <v>0</v>
      </c>
      <c r="H120" s="190">
        <v>0</v>
      </c>
      <c r="I120" s="189"/>
    </row>
    <row r="121" spans="1:9" ht="24.75" customHeight="1" x14ac:dyDescent="0.25">
      <c r="A121" s="175" t="s">
        <v>2824</v>
      </c>
      <c r="B121" s="174" t="s">
        <v>3107</v>
      </c>
      <c r="C121" s="174" t="s">
        <v>380</v>
      </c>
      <c r="D121" s="190">
        <v>0</v>
      </c>
      <c r="E121" s="190">
        <v>0</v>
      </c>
      <c r="F121" s="190">
        <v>0</v>
      </c>
      <c r="G121" s="190">
        <v>0</v>
      </c>
      <c r="H121" s="190">
        <v>0</v>
      </c>
      <c r="I121" s="189"/>
    </row>
    <row r="122" spans="1:9" ht="16.5" customHeight="1" x14ac:dyDescent="0.25">
      <c r="A122" s="175" t="s">
        <v>2825</v>
      </c>
      <c r="B122" s="174"/>
      <c r="C122" s="174"/>
      <c r="D122" s="190">
        <v>0</v>
      </c>
      <c r="E122" s="190">
        <v>0</v>
      </c>
      <c r="F122" s="190">
        <v>0</v>
      </c>
      <c r="G122" s="190">
        <v>0</v>
      </c>
      <c r="H122" s="190">
        <v>0</v>
      </c>
      <c r="I122" s="189"/>
    </row>
    <row r="123" spans="1:9" x14ac:dyDescent="0.25">
      <c r="A123" s="175" t="s">
        <v>2740</v>
      </c>
      <c r="B123" s="174"/>
      <c r="C123" s="174"/>
      <c r="D123" s="190">
        <v>0</v>
      </c>
      <c r="E123" s="190">
        <v>0</v>
      </c>
      <c r="F123" s="190">
        <v>0</v>
      </c>
      <c r="G123" s="190">
        <v>0</v>
      </c>
      <c r="H123" s="190">
        <v>0</v>
      </c>
      <c r="I123" s="189"/>
    </row>
    <row r="124" spans="1:9" ht="24.75" customHeight="1" x14ac:dyDescent="0.25">
      <c r="A124" s="175" t="s">
        <v>2826</v>
      </c>
      <c r="B124" s="174" t="s">
        <v>3107</v>
      </c>
      <c r="C124" s="174" t="s">
        <v>381</v>
      </c>
      <c r="D124" s="190">
        <v>0</v>
      </c>
      <c r="E124" s="190">
        <v>0</v>
      </c>
      <c r="F124" s="190">
        <v>0</v>
      </c>
      <c r="G124" s="190">
        <v>0</v>
      </c>
      <c r="H124" s="190">
        <v>0</v>
      </c>
      <c r="I124" s="189"/>
    </row>
    <row r="125" spans="1:9" ht="24.75" customHeight="1" x14ac:dyDescent="0.25">
      <c r="A125" s="175" t="s">
        <v>2827</v>
      </c>
      <c r="B125" s="174" t="s">
        <v>3107</v>
      </c>
      <c r="C125" s="174" t="s">
        <v>381</v>
      </c>
      <c r="D125" s="190">
        <v>0</v>
      </c>
      <c r="E125" s="190">
        <v>0</v>
      </c>
      <c r="F125" s="190">
        <v>0</v>
      </c>
      <c r="G125" s="190">
        <v>0</v>
      </c>
      <c r="H125" s="190">
        <v>0</v>
      </c>
      <c r="I125" s="189"/>
    </row>
    <row r="126" spans="1:9" ht="16.5" customHeight="1" x14ac:dyDescent="0.25">
      <c r="A126" s="175" t="s">
        <v>2828</v>
      </c>
      <c r="B126" s="174"/>
      <c r="C126" s="174"/>
      <c r="D126" s="190">
        <v>0</v>
      </c>
      <c r="E126" s="190">
        <v>129887351.41</v>
      </c>
      <c r="F126" s="190">
        <v>129887351.41</v>
      </c>
      <c r="G126" s="190">
        <v>129887351.41</v>
      </c>
      <c r="H126" s="190">
        <v>129887351.41</v>
      </c>
      <c r="I126" s="189"/>
    </row>
    <row r="127" spans="1:9" x14ac:dyDescent="0.25">
      <c r="A127" s="175" t="s">
        <v>2795</v>
      </c>
      <c r="B127" s="174"/>
      <c r="C127" s="174"/>
      <c r="D127" s="190">
        <v>0</v>
      </c>
      <c r="E127" s="190">
        <v>129887351.41</v>
      </c>
      <c r="F127" s="190">
        <v>129887351.41</v>
      </c>
      <c r="G127" s="190">
        <v>129887351.41</v>
      </c>
      <c r="H127" s="190">
        <v>129887351.41</v>
      </c>
      <c r="I127" s="189"/>
    </row>
    <row r="128" spans="1:9" ht="24.75" customHeight="1" x14ac:dyDescent="0.25">
      <c r="A128" s="175" t="s">
        <v>2829</v>
      </c>
      <c r="B128" s="174" t="s">
        <v>3106</v>
      </c>
      <c r="C128" s="174" t="s">
        <v>382</v>
      </c>
      <c r="D128" s="190">
        <v>0</v>
      </c>
      <c r="E128" s="190">
        <v>1097881.42</v>
      </c>
      <c r="F128" s="190">
        <v>1097881.42</v>
      </c>
      <c r="G128" s="190">
        <v>1097881.42</v>
      </c>
      <c r="H128" s="190">
        <v>1097881.42</v>
      </c>
      <c r="I128" s="189"/>
    </row>
    <row r="129" spans="1:9" ht="24.75" customHeight="1" x14ac:dyDescent="0.25">
      <c r="A129" s="175" t="s">
        <v>2830</v>
      </c>
      <c r="B129" s="174" t="s">
        <v>3106</v>
      </c>
      <c r="C129" s="174" t="s">
        <v>382</v>
      </c>
      <c r="D129" s="190">
        <v>0</v>
      </c>
      <c r="E129" s="190">
        <v>1098413.28</v>
      </c>
      <c r="F129" s="190">
        <v>1098413.28</v>
      </c>
      <c r="G129" s="190">
        <v>1098413.28</v>
      </c>
      <c r="H129" s="190">
        <v>1098413.28</v>
      </c>
      <c r="I129" s="189"/>
    </row>
    <row r="130" spans="1:9" ht="24.75" customHeight="1" x14ac:dyDescent="0.25">
      <c r="A130" s="175" t="s">
        <v>2831</v>
      </c>
      <c r="B130" s="174" t="s">
        <v>3106</v>
      </c>
      <c r="C130" s="174" t="s">
        <v>382</v>
      </c>
      <c r="D130" s="190">
        <v>0</v>
      </c>
      <c r="E130" s="190">
        <v>2493565.83</v>
      </c>
      <c r="F130" s="190">
        <v>2493565.83</v>
      </c>
      <c r="G130" s="190">
        <v>2493565.83</v>
      </c>
      <c r="H130" s="190">
        <v>2493565.83</v>
      </c>
      <c r="I130" s="189"/>
    </row>
    <row r="131" spans="1:9" ht="24.75" customHeight="1" x14ac:dyDescent="0.25">
      <c r="A131" s="175" t="s">
        <v>2832</v>
      </c>
      <c r="B131" s="174" t="s">
        <v>3106</v>
      </c>
      <c r="C131" s="174" t="s">
        <v>382</v>
      </c>
      <c r="D131" s="190">
        <v>0</v>
      </c>
      <c r="E131" s="190">
        <v>3769898.86</v>
      </c>
      <c r="F131" s="190">
        <v>3769898.86</v>
      </c>
      <c r="G131" s="190">
        <v>3769898.86</v>
      </c>
      <c r="H131" s="190">
        <v>3769898.86</v>
      </c>
      <c r="I131" s="189"/>
    </row>
    <row r="132" spans="1:9" ht="33" customHeight="1" x14ac:dyDescent="0.25">
      <c r="A132" s="175" t="s">
        <v>2833</v>
      </c>
      <c r="B132" s="174" t="s">
        <v>3106</v>
      </c>
      <c r="C132" s="174" t="s">
        <v>382</v>
      </c>
      <c r="D132" s="190">
        <v>0</v>
      </c>
      <c r="E132" s="190">
        <v>2994779.63</v>
      </c>
      <c r="F132" s="190">
        <v>2994779.63</v>
      </c>
      <c r="G132" s="190">
        <v>2994779.63</v>
      </c>
      <c r="H132" s="190">
        <v>2994779.63</v>
      </c>
      <c r="I132" s="189"/>
    </row>
    <row r="133" spans="1:9" ht="24.75" customHeight="1" x14ac:dyDescent="0.25">
      <c r="A133" s="175" t="s">
        <v>2834</v>
      </c>
      <c r="B133" s="174" t="s">
        <v>3106</v>
      </c>
      <c r="C133" s="174" t="s">
        <v>382</v>
      </c>
      <c r="D133" s="190">
        <v>0</v>
      </c>
      <c r="E133" s="190">
        <v>1097994.52</v>
      </c>
      <c r="F133" s="190">
        <v>1097994.52</v>
      </c>
      <c r="G133" s="190">
        <v>1097994.52</v>
      </c>
      <c r="H133" s="190">
        <v>1097994.52</v>
      </c>
      <c r="I133" s="189"/>
    </row>
    <row r="134" spans="1:9" ht="24.75" customHeight="1" x14ac:dyDescent="0.25">
      <c r="A134" s="175" t="s">
        <v>2835</v>
      </c>
      <c r="B134" s="174" t="s">
        <v>3106</v>
      </c>
      <c r="C134" s="174" t="s">
        <v>382</v>
      </c>
      <c r="D134" s="190">
        <v>0</v>
      </c>
      <c r="E134" s="190">
        <v>1097918.54</v>
      </c>
      <c r="F134" s="190">
        <v>1097918.54</v>
      </c>
      <c r="G134" s="190">
        <v>1097918.54</v>
      </c>
      <c r="H134" s="190">
        <v>1097918.54</v>
      </c>
      <c r="I134" s="189"/>
    </row>
    <row r="135" spans="1:9" ht="24.75" customHeight="1" x14ac:dyDescent="0.25">
      <c r="A135" s="175" t="s">
        <v>2836</v>
      </c>
      <c r="B135" s="174" t="s">
        <v>3106</v>
      </c>
      <c r="C135" s="174" t="s">
        <v>382</v>
      </c>
      <c r="D135" s="190">
        <v>0</v>
      </c>
      <c r="E135" s="190">
        <v>1097881.42</v>
      </c>
      <c r="F135" s="190">
        <v>1097881.42</v>
      </c>
      <c r="G135" s="190">
        <v>1097881.42</v>
      </c>
      <c r="H135" s="190">
        <v>1097881.42</v>
      </c>
      <c r="I135" s="189"/>
    </row>
    <row r="136" spans="1:9" ht="41.25" customHeight="1" x14ac:dyDescent="0.25">
      <c r="A136" s="175" t="s">
        <v>2837</v>
      </c>
      <c r="B136" s="174" t="s">
        <v>3106</v>
      </c>
      <c r="C136" s="174" t="s">
        <v>382</v>
      </c>
      <c r="D136" s="190">
        <v>0</v>
      </c>
      <c r="E136" s="190">
        <v>2108968.62</v>
      </c>
      <c r="F136" s="190">
        <v>2108968.62</v>
      </c>
      <c r="G136" s="190">
        <v>2108968.62</v>
      </c>
      <c r="H136" s="190">
        <v>2108968.62</v>
      </c>
      <c r="I136" s="189"/>
    </row>
    <row r="137" spans="1:9" ht="24.75" customHeight="1" x14ac:dyDescent="0.25">
      <c r="A137" s="175" t="s">
        <v>2838</v>
      </c>
      <c r="B137" s="174" t="s">
        <v>3106</v>
      </c>
      <c r="C137" s="174" t="s">
        <v>382</v>
      </c>
      <c r="D137" s="190">
        <v>0</v>
      </c>
      <c r="E137" s="190">
        <v>3294326.34</v>
      </c>
      <c r="F137" s="190">
        <v>3294326.34</v>
      </c>
      <c r="G137" s="190">
        <v>3294326.34</v>
      </c>
      <c r="H137" s="190">
        <v>3294326.34</v>
      </c>
      <c r="I137" s="189"/>
    </row>
    <row r="138" spans="1:9" ht="33" customHeight="1" x14ac:dyDescent="0.25">
      <c r="A138" s="175" t="s">
        <v>2839</v>
      </c>
      <c r="B138" s="174" t="s">
        <v>3106</v>
      </c>
      <c r="C138" s="174" t="s">
        <v>382</v>
      </c>
      <c r="D138" s="190">
        <v>0</v>
      </c>
      <c r="E138" s="190">
        <v>1098108.78</v>
      </c>
      <c r="F138" s="190">
        <v>1098108.78</v>
      </c>
      <c r="G138" s="190">
        <v>1098108.78</v>
      </c>
      <c r="H138" s="190">
        <v>1098108.78</v>
      </c>
      <c r="I138" s="189"/>
    </row>
    <row r="139" spans="1:9" ht="24.75" customHeight="1" x14ac:dyDescent="0.25">
      <c r="A139" s="175" t="s">
        <v>2840</v>
      </c>
      <c r="B139" s="174" t="s">
        <v>3106</v>
      </c>
      <c r="C139" s="174" t="s">
        <v>382</v>
      </c>
      <c r="D139" s="190">
        <v>0</v>
      </c>
      <c r="E139" s="190">
        <v>1097994.52</v>
      </c>
      <c r="F139" s="190">
        <v>1097994.52</v>
      </c>
      <c r="G139" s="190">
        <v>1097994.52</v>
      </c>
      <c r="H139" s="190">
        <v>1097994.52</v>
      </c>
      <c r="I139" s="189"/>
    </row>
    <row r="140" spans="1:9" ht="24.75" customHeight="1" x14ac:dyDescent="0.25">
      <c r="A140" s="175" t="s">
        <v>2841</v>
      </c>
      <c r="B140" s="174" t="s">
        <v>3106</v>
      </c>
      <c r="C140" s="174" t="s">
        <v>382</v>
      </c>
      <c r="D140" s="190">
        <v>0</v>
      </c>
      <c r="E140" s="190">
        <v>1097956.82</v>
      </c>
      <c r="F140" s="190">
        <v>1097956.82</v>
      </c>
      <c r="G140" s="190">
        <v>1097956.82</v>
      </c>
      <c r="H140" s="190">
        <v>1097956.82</v>
      </c>
      <c r="I140" s="189"/>
    </row>
    <row r="141" spans="1:9" ht="33" customHeight="1" x14ac:dyDescent="0.25">
      <c r="A141" s="175" t="s">
        <v>2842</v>
      </c>
      <c r="B141" s="174" t="s">
        <v>3106</v>
      </c>
      <c r="C141" s="174" t="s">
        <v>382</v>
      </c>
      <c r="D141" s="190">
        <v>0</v>
      </c>
      <c r="E141" s="190">
        <v>3060374.1</v>
      </c>
      <c r="F141" s="190">
        <v>3060374.1</v>
      </c>
      <c r="G141" s="190">
        <v>3060374.1</v>
      </c>
      <c r="H141" s="190">
        <v>3060374.1</v>
      </c>
      <c r="I141" s="189"/>
    </row>
    <row r="142" spans="1:9" ht="24.75" customHeight="1" x14ac:dyDescent="0.25">
      <c r="A142" s="175" t="s">
        <v>2843</v>
      </c>
      <c r="B142" s="174" t="s">
        <v>3106</v>
      </c>
      <c r="C142" s="174" t="s">
        <v>382</v>
      </c>
      <c r="D142" s="190">
        <v>0</v>
      </c>
      <c r="E142" s="190">
        <v>1098184.76</v>
      </c>
      <c r="F142" s="190">
        <v>1098184.76</v>
      </c>
      <c r="G142" s="190">
        <v>1098184.76</v>
      </c>
      <c r="H142" s="190">
        <v>1098184.76</v>
      </c>
      <c r="I142" s="189"/>
    </row>
    <row r="143" spans="1:9" ht="41.25" customHeight="1" x14ac:dyDescent="0.25">
      <c r="A143" s="175" t="s">
        <v>2844</v>
      </c>
      <c r="B143" s="174" t="s">
        <v>3106</v>
      </c>
      <c r="C143" s="174" t="s">
        <v>382</v>
      </c>
      <c r="D143" s="190">
        <v>0</v>
      </c>
      <c r="E143" s="190">
        <v>69988170.650000006</v>
      </c>
      <c r="F143" s="190">
        <v>69988170.650000006</v>
      </c>
      <c r="G143" s="190">
        <v>69988170.650000006</v>
      </c>
      <c r="H143" s="190">
        <v>69988170.650000006</v>
      </c>
      <c r="I143" s="189"/>
    </row>
    <row r="144" spans="1:9" ht="24.75" customHeight="1" x14ac:dyDescent="0.25">
      <c r="A144" s="175" t="s">
        <v>2845</v>
      </c>
      <c r="B144" s="174" t="s">
        <v>3106</v>
      </c>
      <c r="C144" s="174" t="s">
        <v>382</v>
      </c>
      <c r="D144" s="190">
        <v>0</v>
      </c>
      <c r="E144" s="190">
        <v>1097881.42</v>
      </c>
      <c r="F144" s="190">
        <v>1097881.42</v>
      </c>
      <c r="G144" s="190">
        <v>1097881.42</v>
      </c>
      <c r="H144" s="190">
        <v>1097881.42</v>
      </c>
      <c r="I144" s="189"/>
    </row>
    <row r="145" spans="1:9" ht="24.75" customHeight="1" x14ac:dyDescent="0.25">
      <c r="A145" s="175" t="s">
        <v>2846</v>
      </c>
      <c r="B145" s="174" t="s">
        <v>3106</v>
      </c>
      <c r="C145" s="174" t="s">
        <v>382</v>
      </c>
      <c r="D145" s="190">
        <v>0</v>
      </c>
      <c r="E145" s="190">
        <v>1097994.52</v>
      </c>
      <c r="F145" s="190">
        <v>1097994.52</v>
      </c>
      <c r="G145" s="190">
        <v>1097994.52</v>
      </c>
      <c r="H145" s="190">
        <v>1097994.52</v>
      </c>
      <c r="I145" s="189"/>
    </row>
    <row r="146" spans="1:9" ht="24.75" customHeight="1" x14ac:dyDescent="0.25">
      <c r="A146" s="175" t="s">
        <v>2847</v>
      </c>
      <c r="B146" s="174" t="s">
        <v>3106</v>
      </c>
      <c r="C146" s="174" t="s">
        <v>382</v>
      </c>
      <c r="D146" s="190">
        <v>0</v>
      </c>
      <c r="E146" s="190">
        <v>3294554.28</v>
      </c>
      <c r="F146" s="190">
        <v>3294554.28</v>
      </c>
      <c r="G146" s="190">
        <v>3294554.28</v>
      </c>
      <c r="H146" s="190">
        <v>3294554.28</v>
      </c>
      <c r="I146" s="189"/>
    </row>
    <row r="147" spans="1:9" ht="24.75" customHeight="1" x14ac:dyDescent="0.25">
      <c r="A147" s="175" t="s">
        <v>2848</v>
      </c>
      <c r="B147" s="174" t="s">
        <v>3106</v>
      </c>
      <c r="C147" s="174" t="s">
        <v>382</v>
      </c>
      <c r="D147" s="190">
        <v>0</v>
      </c>
      <c r="E147" s="190">
        <v>3500438.74</v>
      </c>
      <c r="F147" s="190">
        <v>3500438.74</v>
      </c>
      <c r="G147" s="190">
        <v>3500438.74</v>
      </c>
      <c r="H147" s="190">
        <v>3500438.74</v>
      </c>
      <c r="I147" s="189"/>
    </row>
    <row r="148" spans="1:9" ht="24.75" customHeight="1" x14ac:dyDescent="0.25">
      <c r="A148" s="175" t="s">
        <v>2849</v>
      </c>
      <c r="B148" s="174" t="s">
        <v>3106</v>
      </c>
      <c r="C148" s="174" t="s">
        <v>382</v>
      </c>
      <c r="D148" s="190">
        <v>0</v>
      </c>
      <c r="E148" s="190">
        <v>1098108.78</v>
      </c>
      <c r="F148" s="190">
        <v>1098108.78</v>
      </c>
      <c r="G148" s="190">
        <v>1098108.78</v>
      </c>
      <c r="H148" s="190">
        <v>1098108.78</v>
      </c>
      <c r="I148" s="189"/>
    </row>
    <row r="149" spans="1:9" ht="33" customHeight="1" x14ac:dyDescent="0.25">
      <c r="A149" s="175" t="s">
        <v>2850</v>
      </c>
      <c r="B149" s="174" t="s">
        <v>3106</v>
      </c>
      <c r="C149" s="174" t="s">
        <v>382</v>
      </c>
      <c r="D149" s="190">
        <v>0</v>
      </c>
      <c r="E149" s="190">
        <v>2994799.64</v>
      </c>
      <c r="F149" s="190">
        <v>2994799.64</v>
      </c>
      <c r="G149" s="190">
        <v>2994799.64</v>
      </c>
      <c r="H149" s="190">
        <v>2994799.64</v>
      </c>
      <c r="I149" s="189"/>
    </row>
    <row r="150" spans="1:9" ht="24.75" customHeight="1" x14ac:dyDescent="0.25">
      <c r="A150" s="175" t="s">
        <v>2851</v>
      </c>
      <c r="B150" s="174" t="s">
        <v>3106</v>
      </c>
      <c r="C150" s="174" t="s">
        <v>382</v>
      </c>
      <c r="D150" s="190">
        <v>0</v>
      </c>
      <c r="E150" s="190">
        <v>1097881.42</v>
      </c>
      <c r="F150" s="190">
        <v>1097881.42</v>
      </c>
      <c r="G150" s="190">
        <v>1097881.42</v>
      </c>
      <c r="H150" s="190">
        <v>1097881.42</v>
      </c>
      <c r="I150" s="189"/>
    </row>
    <row r="151" spans="1:9" ht="33" customHeight="1" x14ac:dyDescent="0.25">
      <c r="A151" s="175" t="s">
        <v>2852</v>
      </c>
      <c r="B151" s="174" t="s">
        <v>3106</v>
      </c>
      <c r="C151" s="174" t="s">
        <v>382</v>
      </c>
      <c r="D151" s="190">
        <v>0</v>
      </c>
      <c r="E151" s="190">
        <v>3766386.82</v>
      </c>
      <c r="F151" s="190">
        <v>3766386.82</v>
      </c>
      <c r="G151" s="190">
        <v>3766386.82</v>
      </c>
      <c r="H151" s="190">
        <v>3766386.82</v>
      </c>
      <c r="I151" s="189"/>
    </row>
    <row r="152" spans="1:9" ht="24.75" customHeight="1" x14ac:dyDescent="0.25">
      <c r="A152" s="175" t="s">
        <v>2853</v>
      </c>
      <c r="B152" s="174" t="s">
        <v>3106</v>
      </c>
      <c r="C152" s="174" t="s">
        <v>382</v>
      </c>
      <c r="D152" s="190">
        <v>0</v>
      </c>
      <c r="E152" s="190">
        <v>1097956.82</v>
      </c>
      <c r="F152" s="190">
        <v>1097956.82</v>
      </c>
      <c r="G152" s="190">
        <v>1097956.82</v>
      </c>
      <c r="H152" s="190">
        <v>1097956.82</v>
      </c>
      <c r="I152" s="189"/>
    </row>
    <row r="153" spans="1:9" ht="24.75" customHeight="1" x14ac:dyDescent="0.25">
      <c r="A153" s="175" t="s">
        <v>2854</v>
      </c>
      <c r="B153" s="174" t="s">
        <v>3106</v>
      </c>
      <c r="C153" s="174" t="s">
        <v>382</v>
      </c>
      <c r="D153" s="190">
        <v>0</v>
      </c>
      <c r="E153" s="190">
        <v>4393653.12</v>
      </c>
      <c r="F153" s="190">
        <v>4393653.12</v>
      </c>
      <c r="G153" s="190">
        <v>4393653.12</v>
      </c>
      <c r="H153" s="190">
        <v>4393653.12</v>
      </c>
      <c r="I153" s="189"/>
    </row>
    <row r="154" spans="1:9" ht="33" customHeight="1" x14ac:dyDescent="0.25">
      <c r="A154" s="175" t="s">
        <v>2855</v>
      </c>
      <c r="B154" s="174" t="s">
        <v>3106</v>
      </c>
      <c r="C154" s="174" t="s">
        <v>382</v>
      </c>
      <c r="D154" s="190">
        <v>0</v>
      </c>
      <c r="E154" s="190">
        <v>4462766.66</v>
      </c>
      <c r="F154" s="190">
        <v>4462766.66</v>
      </c>
      <c r="G154" s="190">
        <v>4462766.66</v>
      </c>
      <c r="H154" s="190">
        <v>4462766.66</v>
      </c>
      <c r="I154" s="189"/>
    </row>
    <row r="155" spans="1:9" ht="24.75" customHeight="1" x14ac:dyDescent="0.25">
      <c r="A155" s="175" t="s">
        <v>2856</v>
      </c>
      <c r="B155" s="174" t="s">
        <v>3106</v>
      </c>
      <c r="C155" s="174" t="s">
        <v>382</v>
      </c>
      <c r="D155" s="190">
        <v>0</v>
      </c>
      <c r="E155" s="190">
        <v>1097994.52</v>
      </c>
      <c r="F155" s="190">
        <v>1097994.52</v>
      </c>
      <c r="G155" s="190">
        <v>1097994.52</v>
      </c>
      <c r="H155" s="190">
        <v>1097994.52</v>
      </c>
      <c r="I155" s="189"/>
    </row>
    <row r="156" spans="1:9" ht="24.75" customHeight="1" x14ac:dyDescent="0.25">
      <c r="A156" s="175" t="s">
        <v>2857</v>
      </c>
      <c r="B156" s="174" t="s">
        <v>3106</v>
      </c>
      <c r="C156" s="174" t="s">
        <v>382</v>
      </c>
      <c r="D156" s="190">
        <v>0</v>
      </c>
      <c r="E156" s="190">
        <v>1098184.76</v>
      </c>
      <c r="F156" s="190">
        <v>1098184.76</v>
      </c>
      <c r="G156" s="190">
        <v>1098184.76</v>
      </c>
      <c r="H156" s="190">
        <v>1098184.76</v>
      </c>
      <c r="I156" s="189"/>
    </row>
    <row r="157" spans="1:9" ht="33" customHeight="1" x14ac:dyDescent="0.25">
      <c r="A157" s="175" t="s">
        <v>2858</v>
      </c>
      <c r="B157" s="174" t="s">
        <v>3106</v>
      </c>
      <c r="C157" s="174" t="s">
        <v>382</v>
      </c>
      <c r="D157" s="190">
        <v>0</v>
      </c>
      <c r="E157" s="190">
        <v>1098413.28</v>
      </c>
      <c r="F157" s="190">
        <v>1098413.28</v>
      </c>
      <c r="G157" s="190">
        <v>1098413.28</v>
      </c>
      <c r="H157" s="190">
        <v>1098413.28</v>
      </c>
      <c r="I157" s="189"/>
    </row>
    <row r="158" spans="1:9" ht="33" customHeight="1" x14ac:dyDescent="0.25">
      <c r="A158" s="175" t="s">
        <v>2859</v>
      </c>
      <c r="B158" s="174" t="s">
        <v>3106</v>
      </c>
      <c r="C158" s="174" t="s">
        <v>382</v>
      </c>
      <c r="D158" s="190">
        <v>0</v>
      </c>
      <c r="E158" s="190">
        <v>1097918.54</v>
      </c>
      <c r="F158" s="190">
        <v>1097918.54</v>
      </c>
      <c r="G158" s="190">
        <v>1097918.54</v>
      </c>
      <c r="H158" s="190">
        <v>1097918.54</v>
      </c>
      <c r="I158" s="189"/>
    </row>
    <row r="159" spans="1:9" x14ac:dyDescent="0.25">
      <c r="A159" s="175" t="s">
        <v>2740</v>
      </c>
      <c r="B159" s="174"/>
      <c r="C159" s="174"/>
      <c r="D159" s="190">
        <v>0</v>
      </c>
      <c r="E159" s="190">
        <v>0</v>
      </c>
      <c r="F159" s="190">
        <v>0</v>
      </c>
      <c r="G159" s="190">
        <v>0</v>
      </c>
      <c r="H159" s="190">
        <v>0</v>
      </c>
      <c r="I159" s="189"/>
    </row>
    <row r="160" spans="1:9" ht="24.75" customHeight="1" x14ac:dyDescent="0.25">
      <c r="A160" s="175" t="s">
        <v>2860</v>
      </c>
      <c r="B160" s="174" t="s">
        <v>3107</v>
      </c>
      <c r="C160" s="174" t="s">
        <v>382</v>
      </c>
      <c r="D160" s="190">
        <v>0</v>
      </c>
      <c r="E160" s="190">
        <v>0</v>
      </c>
      <c r="F160" s="190">
        <v>0</v>
      </c>
      <c r="G160" s="190">
        <v>0</v>
      </c>
      <c r="H160" s="190">
        <v>0</v>
      </c>
      <c r="I160" s="189"/>
    </row>
    <row r="161" spans="1:9" ht="24.75" customHeight="1" x14ac:dyDescent="0.25">
      <c r="A161" s="175" t="s">
        <v>2861</v>
      </c>
      <c r="B161" s="174" t="s">
        <v>3107</v>
      </c>
      <c r="C161" s="174" t="s">
        <v>382</v>
      </c>
      <c r="D161" s="190">
        <v>0</v>
      </c>
      <c r="E161" s="190">
        <v>0</v>
      </c>
      <c r="F161" s="190">
        <v>0</v>
      </c>
      <c r="G161" s="190">
        <v>0</v>
      </c>
      <c r="H161" s="190">
        <v>0</v>
      </c>
      <c r="I161" s="189"/>
    </row>
    <row r="162" spans="1:9" ht="33" customHeight="1" x14ac:dyDescent="0.25">
      <c r="A162" s="175" t="s">
        <v>2862</v>
      </c>
      <c r="B162" s="174"/>
      <c r="C162" s="174"/>
      <c r="D162" s="190">
        <v>0</v>
      </c>
      <c r="E162" s="190">
        <v>100004802.61</v>
      </c>
      <c r="F162" s="190">
        <v>99837295.349999994</v>
      </c>
      <c r="G162" s="190">
        <v>99837295.349999994</v>
      </c>
      <c r="H162" s="190">
        <v>99837295.349999994</v>
      </c>
      <c r="I162" s="189"/>
    </row>
    <row r="163" spans="1:9" x14ac:dyDescent="0.25">
      <c r="A163" s="175" t="s">
        <v>2738</v>
      </c>
      <c r="B163" s="174"/>
      <c r="C163" s="174"/>
      <c r="D163" s="190">
        <v>0</v>
      </c>
      <c r="E163" s="190">
        <v>100004802.61</v>
      </c>
      <c r="F163" s="190">
        <v>99837295.349999994</v>
      </c>
      <c r="G163" s="190">
        <v>99837295.349999994</v>
      </c>
      <c r="H163" s="190">
        <v>99837295.349999994</v>
      </c>
      <c r="I163" s="189"/>
    </row>
    <row r="164" spans="1:9" ht="41.25" customHeight="1" x14ac:dyDescent="0.25">
      <c r="A164" s="175" t="s">
        <v>2863</v>
      </c>
      <c r="B164" s="174" t="s">
        <v>3107</v>
      </c>
      <c r="C164" s="174" t="s">
        <v>2862</v>
      </c>
      <c r="D164" s="190">
        <v>0</v>
      </c>
      <c r="E164" s="190">
        <v>167507.26</v>
      </c>
      <c r="F164" s="190">
        <v>0</v>
      </c>
      <c r="G164" s="190">
        <v>0</v>
      </c>
      <c r="H164" s="190">
        <v>0</v>
      </c>
      <c r="I164" s="189"/>
    </row>
    <row r="165" spans="1:9" ht="24.75" customHeight="1" x14ac:dyDescent="0.25">
      <c r="A165" s="175" t="s">
        <v>2864</v>
      </c>
      <c r="B165" s="174" t="s">
        <v>3106</v>
      </c>
      <c r="C165" s="174" t="s">
        <v>2862</v>
      </c>
      <c r="D165" s="190">
        <v>0</v>
      </c>
      <c r="E165" s="190">
        <v>1101573.1200000001</v>
      </c>
      <c r="F165" s="190">
        <v>1101573.1200000001</v>
      </c>
      <c r="G165" s="190">
        <v>1101573.1200000001</v>
      </c>
      <c r="H165" s="190">
        <v>1101573.1200000001</v>
      </c>
      <c r="I165" s="189"/>
    </row>
    <row r="166" spans="1:9" ht="16.5" customHeight="1" x14ac:dyDescent="0.25">
      <c r="A166" s="175" t="s">
        <v>2865</v>
      </c>
      <c r="B166" s="174" t="s">
        <v>3106</v>
      </c>
      <c r="C166" s="174" t="s">
        <v>2862</v>
      </c>
      <c r="D166" s="190">
        <v>0</v>
      </c>
      <c r="E166" s="190">
        <v>215631.24</v>
      </c>
      <c r="F166" s="190">
        <v>215631.24</v>
      </c>
      <c r="G166" s="190">
        <v>215631.24</v>
      </c>
      <c r="H166" s="190">
        <v>215631.24</v>
      </c>
      <c r="I166" s="189"/>
    </row>
    <row r="167" spans="1:9" ht="24.75" customHeight="1" x14ac:dyDescent="0.25">
      <c r="A167" s="175" t="s">
        <v>2864</v>
      </c>
      <c r="B167" s="174" t="s">
        <v>3106</v>
      </c>
      <c r="C167" s="174" t="s">
        <v>2862</v>
      </c>
      <c r="D167" s="190">
        <v>0</v>
      </c>
      <c r="E167" s="190">
        <v>1101681</v>
      </c>
      <c r="F167" s="190">
        <v>1101681</v>
      </c>
      <c r="G167" s="190">
        <v>1101681</v>
      </c>
      <c r="H167" s="190">
        <v>1101681</v>
      </c>
      <c r="I167" s="189"/>
    </row>
    <row r="168" spans="1:9" ht="24.75" customHeight="1" x14ac:dyDescent="0.25">
      <c r="A168" s="175" t="s">
        <v>2864</v>
      </c>
      <c r="B168" s="174" t="s">
        <v>3106</v>
      </c>
      <c r="C168" s="174" t="s">
        <v>2862</v>
      </c>
      <c r="D168" s="190">
        <v>0</v>
      </c>
      <c r="E168" s="190">
        <v>1101697.82</v>
      </c>
      <c r="F168" s="190">
        <v>1101697.82</v>
      </c>
      <c r="G168" s="190">
        <v>1101697.82</v>
      </c>
      <c r="H168" s="190">
        <v>1101697.82</v>
      </c>
      <c r="I168" s="189"/>
    </row>
    <row r="169" spans="1:9" ht="24.75" customHeight="1" x14ac:dyDescent="0.25">
      <c r="A169" s="175" t="s">
        <v>2864</v>
      </c>
      <c r="B169" s="174" t="s">
        <v>3106</v>
      </c>
      <c r="C169" s="174" t="s">
        <v>2862</v>
      </c>
      <c r="D169" s="190">
        <v>0</v>
      </c>
      <c r="E169" s="190">
        <v>1101682.1599999999</v>
      </c>
      <c r="F169" s="190">
        <v>1101682.1599999999</v>
      </c>
      <c r="G169" s="190">
        <v>1101682.1599999999</v>
      </c>
      <c r="H169" s="190">
        <v>1101682.1599999999</v>
      </c>
      <c r="I169" s="189"/>
    </row>
    <row r="170" spans="1:9" ht="16.5" customHeight="1" x14ac:dyDescent="0.25">
      <c r="A170" s="175" t="s">
        <v>2865</v>
      </c>
      <c r="B170" s="174" t="s">
        <v>3106</v>
      </c>
      <c r="C170" s="174" t="s">
        <v>2862</v>
      </c>
      <c r="D170" s="190">
        <v>0</v>
      </c>
      <c r="E170" s="190">
        <v>539690.46</v>
      </c>
      <c r="F170" s="190">
        <v>539690.46</v>
      </c>
      <c r="G170" s="190">
        <v>539690.46</v>
      </c>
      <c r="H170" s="190">
        <v>539690.46</v>
      </c>
      <c r="I170" s="189"/>
    </row>
    <row r="171" spans="1:9" ht="16.5" customHeight="1" x14ac:dyDescent="0.25">
      <c r="A171" s="175" t="s">
        <v>2866</v>
      </c>
      <c r="B171" s="174" t="s">
        <v>3106</v>
      </c>
      <c r="C171" s="174" t="s">
        <v>2862</v>
      </c>
      <c r="D171" s="190">
        <v>0</v>
      </c>
      <c r="E171" s="190">
        <v>539556.48</v>
      </c>
      <c r="F171" s="190">
        <v>539556.48</v>
      </c>
      <c r="G171" s="190">
        <v>539556.48</v>
      </c>
      <c r="H171" s="190">
        <v>539556.48</v>
      </c>
      <c r="I171" s="189"/>
    </row>
    <row r="172" spans="1:9" ht="16.5" customHeight="1" x14ac:dyDescent="0.25">
      <c r="A172" s="175" t="s">
        <v>2865</v>
      </c>
      <c r="B172" s="174" t="s">
        <v>3106</v>
      </c>
      <c r="C172" s="174" t="s">
        <v>2862</v>
      </c>
      <c r="D172" s="190">
        <v>0</v>
      </c>
      <c r="E172" s="190">
        <v>539690.46</v>
      </c>
      <c r="F172" s="190">
        <v>539690.46</v>
      </c>
      <c r="G172" s="190">
        <v>539690.46</v>
      </c>
      <c r="H172" s="190">
        <v>539690.46</v>
      </c>
      <c r="I172" s="189"/>
    </row>
    <row r="173" spans="1:9" ht="24.75" x14ac:dyDescent="0.25">
      <c r="A173" s="175" t="s">
        <v>2867</v>
      </c>
      <c r="B173" s="174" t="s">
        <v>3106</v>
      </c>
      <c r="C173" s="174" t="s">
        <v>2862</v>
      </c>
      <c r="D173" s="190">
        <v>0</v>
      </c>
      <c r="E173" s="190">
        <v>4147744.64</v>
      </c>
      <c r="F173" s="190">
        <v>4147744.64</v>
      </c>
      <c r="G173" s="190">
        <v>4147744.64</v>
      </c>
      <c r="H173" s="190">
        <v>4147744.64</v>
      </c>
      <c r="I173" s="189"/>
    </row>
    <row r="174" spans="1:9" ht="24.75" customHeight="1" x14ac:dyDescent="0.25">
      <c r="A174" s="175" t="s">
        <v>2864</v>
      </c>
      <c r="B174" s="174" t="s">
        <v>3106</v>
      </c>
      <c r="C174" s="174" t="s">
        <v>2862</v>
      </c>
      <c r="D174" s="190">
        <v>0</v>
      </c>
      <c r="E174" s="190">
        <v>1101697.82</v>
      </c>
      <c r="F174" s="190">
        <v>1101697.82</v>
      </c>
      <c r="G174" s="190">
        <v>1101697.82</v>
      </c>
      <c r="H174" s="190">
        <v>1101697.82</v>
      </c>
      <c r="I174" s="189"/>
    </row>
    <row r="175" spans="1:9" ht="24.75" customHeight="1" x14ac:dyDescent="0.25">
      <c r="A175" s="175" t="s">
        <v>2864</v>
      </c>
      <c r="B175" s="174" t="s">
        <v>3106</v>
      </c>
      <c r="C175" s="174" t="s">
        <v>2862</v>
      </c>
      <c r="D175" s="190">
        <v>0</v>
      </c>
      <c r="E175" s="190">
        <v>1101501.78</v>
      </c>
      <c r="F175" s="190">
        <v>1101501.78</v>
      </c>
      <c r="G175" s="190">
        <v>1101501.78</v>
      </c>
      <c r="H175" s="190">
        <v>1101501.78</v>
      </c>
      <c r="I175" s="189"/>
    </row>
    <row r="176" spans="1:9" ht="24.75" customHeight="1" x14ac:dyDescent="0.25">
      <c r="A176" s="175" t="s">
        <v>2864</v>
      </c>
      <c r="B176" s="174" t="s">
        <v>3106</v>
      </c>
      <c r="C176" s="174" t="s">
        <v>2862</v>
      </c>
      <c r="D176" s="190">
        <v>0</v>
      </c>
      <c r="E176" s="190">
        <v>1101563.26</v>
      </c>
      <c r="F176" s="190">
        <v>1101563.26</v>
      </c>
      <c r="G176" s="190">
        <v>1101563.26</v>
      </c>
      <c r="H176" s="190">
        <v>1101563.26</v>
      </c>
      <c r="I176" s="189"/>
    </row>
    <row r="177" spans="1:9" ht="24.75" customHeight="1" x14ac:dyDescent="0.25">
      <c r="A177" s="175" t="s">
        <v>2864</v>
      </c>
      <c r="B177" s="174" t="s">
        <v>3106</v>
      </c>
      <c r="C177" s="174" t="s">
        <v>2862</v>
      </c>
      <c r="D177" s="190">
        <v>0</v>
      </c>
      <c r="E177" s="190">
        <v>1101573.1200000001</v>
      </c>
      <c r="F177" s="190">
        <v>1101573.1200000001</v>
      </c>
      <c r="G177" s="190">
        <v>1101573.1200000001</v>
      </c>
      <c r="H177" s="190">
        <v>1101573.1200000001</v>
      </c>
      <c r="I177" s="189"/>
    </row>
    <row r="178" spans="1:9" ht="24.75" x14ac:dyDescent="0.25">
      <c r="A178" s="175" t="s">
        <v>2867</v>
      </c>
      <c r="B178" s="174" t="s">
        <v>3106</v>
      </c>
      <c r="C178" s="174" t="s">
        <v>2862</v>
      </c>
      <c r="D178" s="190">
        <v>0</v>
      </c>
      <c r="E178" s="190">
        <v>4206940.3600000003</v>
      </c>
      <c r="F178" s="190">
        <v>4206940.3600000003</v>
      </c>
      <c r="G178" s="190">
        <v>4206940.3600000003</v>
      </c>
      <c r="H178" s="190">
        <v>4206940.3600000003</v>
      </c>
      <c r="I178" s="189"/>
    </row>
    <row r="179" spans="1:9" ht="24.75" x14ac:dyDescent="0.25">
      <c r="A179" s="175" t="s">
        <v>2867</v>
      </c>
      <c r="B179" s="174" t="s">
        <v>3106</v>
      </c>
      <c r="C179" s="174" t="s">
        <v>2862</v>
      </c>
      <c r="D179" s="190">
        <v>0</v>
      </c>
      <c r="E179" s="190">
        <v>3579818.98</v>
      </c>
      <c r="F179" s="190">
        <v>3579818.98</v>
      </c>
      <c r="G179" s="190">
        <v>3579818.98</v>
      </c>
      <c r="H179" s="190">
        <v>3579818.98</v>
      </c>
      <c r="I179" s="189"/>
    </row>
    <row r="180" spans="1:9" ht="16.5" customHeight="1" x14ac:dyDescent="0.25">
      <c r="A180" s="175" t="s">
        <v>2865</v>
      </c>
      <c r="B180" s="174" t="s">
        <v>3106</v>
      </c>
      <c r="C180" s="174" t="s">
        <v>2862</v>
      </c>
      <c r="D180" s="190">
        <v>0</v>
      </c>
      <c r="E180" s="190">
        <v>539078.1</v>
      </c>
      <c r="F180" s="190">
        <v>539078.1</v>
      </c>
      <c r="G180" s="190">
        <v>539078.1</v>
      </c>
      <c r="H180" s="190">
        <v>539078.1</v>
      </c>
      <c r="I180" s="189"/>
    </row>
    <row r="181" spans="1:9" ht="24.75" customHeight="1" x14ac:dyDescent="0.25">
      <c r="A181" s="175" t="s">
        <v>2864</v>
      </c>
      <c r="B181" s="174" t="s">
        <v>3106</v>
      </c>
      <c r="C181" s="174" t="s">
        <v>2862</v>
      </c>
      <c r="D181" s="190">
        <v>0</v>
      </c>
      <c r="E181" s="190">
        <v>1101701.8799999999</v>
      </c>
      <c r="F181" s="190">
        <v>1101701.8799999999</v>
      </c>
      <c r="G181" s="190">
        <v>1101701.8799999999</v>
      </c>
      <c r="H181" s="190">
        <v>1101701.8799999999</v>
      </c>
      <c r="I181" s="189"/>
    </row>
    <row r="182" spans="1:9" ht="24.75" customHeight="1" x14ac:dyDescent="0.25">
      <c r="A182" s="175" t="s">
        <v>2864</v>
      </c>
      <c r="B182" s="174" t="s">
        <v>3106</v>
      </c>
      <c r="C182" s="174" t="s">
        <v>2862</v>
      </c>
      <c r="D182" s="190">
        <v>0</v>
      </c>
      <c r="E182" s="190">
        <v>1101573.1200000001</v>
      </c>
      <c r="F182" s="190">
        <v>1101573.1200000001</v>
      </c>
      <c r="G182" s="190">
        <v>1101573.1200000001</v>
      </c>
      <c r="H182" s="190">
        <v>1101573.1200000001</v>
      </c>
      <c r="I182" s="189"/>
    </row>
    <row r="183" spans="1:9" ht="24.75" customHeight="1" x14ac:dyDescent="0.25">
      <c r="A183" s="175" t="s">
        <v>2864</v>
      </c>
      <c r="B183" s="174" t="s">
        <v>3106</v>
      </c>
      <c r="C183" s="174" t="s">
        <v>2862</v>
      </c>
      <c r="D183" s="190">
        <v>0</v>
      </c>
      <c r="E183" s="190">
        <v>1101687.96</v>
      </c>
      <c r="F183" s="190">
        <v>1101687.96</v>
      </c>
      <c r="G183" s="190">
        <v>1101687.96</v>
      </c>
      <c r="H183" s="190">
        <v>1101687.96</v>
      </c>
      <c r="I183" s="189"/>
    </row>
    <row r="184" spans="1:9" ht="24.75" customHeight="1" x14ac:dyDescent="0.25">
      <c r="A184" s="175" t="s">
        <v>2864</v>
      </c>
      <c r="B184" s="174" t="s">
        <v>3106</v>
      </c>
      <c r="C184" s="174" t="s">
        <v>2862</v>
      </c>
      <c r="D184" s="190">
        <v>0</v>
      </c>
      <c r="E184" s="190">
        <v>1101501.78</v>
      </c>
      <c r="F184" s="190">
        <v>1101501.78</v>
      </c>
      <c r="G184" s="190">
        <v>1101501.78</v>
      </c>
      <c r="H184" s="190">
        <v>1101501.78</v>
      </c>
      <c r="I184" s="189"/>
    </row>
    <row r="185" spans="1:9" ht="24.75" customHeight="1" x14ac:dyDescent="0.25">
      <c r="A185" s="175" t="s">
        <v>2864</v>
      </c>
      <c r="B185" s="174" t="s">
        <v>3106</v>
      </c>
      <c r="C185" s="174" t="s">
        <v>2862</v>
      </c>
      <c r="D185" s="190">
        <v>0</v>
      </c>
      <c r="E185" s="190">
        <v>1101523.24</v>
      </c>
      <c r="F185" s="190">
        <v>1101523.24</v>
      </c>
      <c r="G185" s="190">
        <v>1101523.24</v>
      </c>
      <c r="H185" s="190">
        <v>1101523.24</v>
      </c>
      <c r="I185" s="189"/>
    </row>
    <row r="186" spans="1:9" ht="24.75" customHeight="1" x14ac:dyDescent="0.25">
      <c r="A186" s="175" t="s">
        <v>2864</v>
      </c>
      <c r="B186" s="174" t="s">
        <v>3106</v>
      </c>
      <c r="C186" s="174" t="s">
        <v>2862</v>
      </c>
      <c r="D186" s="190">
        <v>0</v>
      </c>
      <c r="E186" s="190">
        <v>1076994.0900000001</v>
      </c>
      <c r="F186" s="190">
        <v>1076994.0900000001</v>
      </c>
      <c r="G186" s="190">
        <v>1076994.0900000001</v>
      </c>
      <c r="H186" s="190">
        <v>1076994.0900000001</v>
      </c>
      <c r="I186" s="189"/>
    </row>
    <row r="187" spans="1:9" ht="33" customHeight="1" x14ac:dyDescent="0.25">
      <c r="A187" s="175" t="s">
        <v>2868</v>
      </c>
      <c r="B187" s="174" t="s">
        <v>3106</v>
      </c>
      <c r="C187" s="174" t="s">
        <v>2862</v>
      </c>
      <c r="D187" s="190">
        <v>0</v>
      </c>
      <c r="E187" s="190">
        <v>4650851.34</v>
      </c>
      <c r="F187" s="190">
        <v>4650851.34</v>
      </c>
      <c r="G187" s="190">
        <v>4650851.34</v>
      </c>
      <c r="H187" s="190">
        <v>4650851.34</v>
      </c>
      <c r="I187" s="189"/>
    </row>
    <row r="188" spans="1:9" ht="33" customHeight="1" x14ac:dyDescent="0.25">
      <c r="A188" s="175" t="s">
        <v>2869</v>
      </c>
      <c r="B188" s="174" t="s">
        <v>3106</v>
      </c>
      <c r="C188" s="174" t="s">
        <v>2862</v>
      </c>
      <c r="D188" s="190">
        <v>0</v>
      </c>
      <c r="E188" s="190">
        <v>3044840.2</v>
      </c>
      <c r="F188" s="190">
        <v>3044840.2</v>
      </c>
      <c r="G188" s="190">
        <v>3044840.2</v>
      </c>
      <c r="H188" s="190">
        <v>3044840.2</v>
      </c>
      <c r="I188" s="189"/>
    </row>
    <row r="189" spans="1:9" ht="24.75" customHeight="1" x14ac:dyDescent="0.25">
      <c r="A189" s="175" t="s">
        <v>2864</v>
      </c>
      <c r="B189" s="174" t="s">
        <v>3106</v>
      </c>
      <c r="C189" s="174" t="s">
        <v>2862</v>
      </c>
      <c r="D189" s="190">
        <v>0</v>
      </c>
      <c r="E189" s="190">
        <v>1101701.8799999999</v>
      </c>
      <c r="F189" s="190">
        <v>1101701.8799999999</v>
      </c>
      <c r="G189" s="190">
        <v>1101701.8799999999</v>
      </c>
      <c r="H189" s="190">
        <v>1101701.8799999999</v>
      </c>
      <c r="I189" s="189"/>
    </row>
    <row r="190" spans="1:9" ht="24.75" x14ac:dyDescent="0.25">
      <c r="A190" s="175" t="s">
        <v>2870</v>
      </c>
      <c r="B190" s="174" t="s">
        <v>3106</v>
      </c>
      <c r="C190" s="174" t="s">
        <v>2862</v>
      </c>
      <c r="D190" s="190">
        <v>0</v>
      </c>
      <c r="E190" s="190">
        <v>4468521.8600000003</v>
      </c>
      <c r="F190" s="190">
        <v>4468521.8600000003</v>
      </c>
      <c r="G190" s="190">
        <v>4468521.8600000003</v>
      </c>
      <c r="H190" s="190">
        <v>4468521.8600000003</v>
      </c>
      <c r="I190" s="189"/>
    </row>
    <row r="191" spans="1:9" ht="24.75" customHeight="1" x14ac:dyDescent="0.25">
      <c r="A191" s="175" t="s">
        <v>2864</v>
      </c>
      <c r="B191" s="174" t="s">
        <v>3106</v>
      </c>
      <c r="C191" s="174" t="s">
        <v>2862</v>
      </c>
      <c r="D191" s="190">
        <v>0</v>
      </c>
      <c r="E191" s="190">
        <v>1101573.1200000001</v>
      </c>
      <c r="F191" s="190">
        <v>1101573.1200000001</v>
      </c>
      <c r="G191" s="190">
        <v>1101573.1200000001</v>
      </c>
      <c r="H191" s="190">
        <v>1101573.1200000001</v>
      </c>
      <c r="I191" s="189"/>
    </row>
    <row r="192" spans="1:9" ht="24.75" customHeight="1" x14ac:dyDescent="0.25">
      <c r="A192" s="175" t="s">
        <v>2871</v>
      </c>
      <c r="B192" s="174" t="s">
        <v>3106</v>
      </c>
      <c r="C192" s="174" t="s">
        <v>2862</v>
      </c>
      <c r="D192" s="190">
        <v>0</v>
      </c>
      <c r="E192" s="190">
        <v>5631329.1200000001</v>
      </c>
      <c r="F192" s="190">
        <v>5631329.1200000001</v>
      </c>
      <c r="G192" s="190">
        <v>5631329.1200000001</v>
      </c>
      <c r="H192" s="190">
        <v>5631329.1200000001</v>
      </c>
      <c r="I192" s="189"/>
    </row>
    <row r="193" spans="1:9" ht="33" customHeight="1" x14ac:dyDescent="0.25">
      <c r="A193" s="175" t="s">
        <v>2872</v>
      </c>
      <c r="B193" s="174" t="s">
        <v>3106</v>
      </c>
      <c r="C193" s="174" t="s">
        <v>2862</v>
      </c>
      <c r="D193" s="190">
        <v>0</v>
      </c>
      <c r="E193" s="190">
        <v>539078.1</v>
      </c>
      <c r="F193" s="190">
        <v>539078.1</v>
      </c>
      <c r="G193" s="190">
        <v>539078.1</v>
      </c>
      <c r="H193" s="190">
        <v>539078.1</v>
      </c>
      <c r="I193" s="189"/>
    </row>
    <row r="194" spans="1:9" ht="24.75" customHeight="1" x14ac:dyDescent="0.25">
      <c r="A194" s="175" t="s">
        <v>2864</v>
      </c>
      <c r="B194" s="174" t="s">
        <v>3106</v>
      </c>
      <c r="C194" s="174" t="s">
        <v>2862</v>
      </c>
      <c r="D194" s="190">
        <v>0</v>
      </c>
      <c r="E194" s="190">
        <v>1101681</v>
      </c>
      <c r="F194" s="190">
        <v>1101681</v>
      </c>
      <c r="G194" s="190">
        <v>1101681</v>
      </c>
      <c r="H194" s="190">
        <v>1101681</v>
      </c>
      <c r="I194" s="189"/>
    </row>
    <row r="195" spans="1:9" ht="24.75" customHeight="1" x14ac:dyDescent="0.25">
      <c r="A195" s="175" t="s">
        <v>2864</v>
      </c>
      <c r="B195" s="174" t="s">
        <v>3106</v>
      </c>
      <c r="C195" s="174" t="s">
        <v>2862</v>
      </c>
      <c r="D195" s="190">
        <v>0</v>
      </c>
      <c r="E195" s="190">
        <v>1101573.1200000001</v>
      </c>
      <c r="F195" s="190">
        <v>1101573.1200000001</v>
      </c>
      <c r="G195" s="190">
        <v>1101573.1200000001</v>
      </c>
      <c r="H195" s="190">
        <v>1101573.1200000001</v>
      </c>
      <c r="I195" s="189"/>
    </row>
    <row r="196" spans="1:9" ht="24.75" customHeight="1" x14ac:dyDescent="0.25">
      <c r="A196" s="175" t="s">
        <v>2864</v>
      </c>
      <c r="B196" s="174" t="s">
        <v>3106</v>
      </c>
      <c r="C196" s="174" t="s">
        <v>2862</v>
      </c>
      <c r="D196" s="190">
        <v>0</v>
      </c>
      <c r="E196" s="190">
        <v>1101687.96</v>
      </c>
      <c r="F196" s="190">
        <v>1101687.96</v>
      </c>
      <c r="G196" s="190">
        <v>1101687.96</v>
      </c>
      <c r="H196" s="190">
        <v>1101687.96</v>
      </c>
      <c r="I196" s="189"/>
    </row>
    <row r="197" spans="1:9" ht="24.75" x14ac:dyDescent="0.25">
      <c r="A197" s="175" t="s">
        <v>2867</v>
      </c>
      <c r="B197" s="174" t="s">
        <v>3106</v>
      </c>
      <c r="C197" s="174" t="s">
        <v>2862</v>
      </c>
      <c r="D197" s="190">
        <v>0</v>
      </c>
      <c r="E197" s="190">
        <v>4416282.0999999996</v>
      </c>
      <c r="F197" s="190">
        <v>4416282.0999999996</v>
      </c>
      <c r="G197" s="190">
        <v>4416282.0999999996</v>
      </c>
      <c r="H197" s="190">
        <v>4416282.0999999996</v>
      </c>
      <c r="I197" s="189"/>
    </row>
    <row r="198" spans="1:9" ht="24.75" customHeight="1" x14ac:dyDescent="0.25">
      <c r="A198" s="175" t="s">
        <v>2864</v>
      </c>
      <c r="B198" s="174" t="s">
        <v>3106</v>
      </c>
      <c r="C198" s="174" t="s">
        <v>2862</v>
      </c>
      <c r="D198" s="190">
        <v>0</v>
      </c>
      <c r="E198" s="190">
        <v>1101660.7</v>
      </c>
      <c r="F198" s="190">
        <v>1101660.7</v>
      </c>
      <c r="G198" s="190">
        <v>1101660.7</v>
      </c>
      <c r="H198" s="190">
        <v>1101660.7</v>
      </c>
      <c r="I198" s="189"/>
    </row>
    <row r="199" spans="1:9" ht="16.5" customHeight="1" x14ac:dyDescent="0.25">
      <c r="A199" s="175" t="s">
        <v>2865</v>
      </c>
      <c r="B199" s="174" t="s">
        <v>3106</v>
      </c>
      <c r="C199" s="174" t="s">
        <v>2862</v>
      </c>
      <c r="D199" s="190">
        <v>0</v>
      </c>
      <c r="E199" s="190">
        <v>269539.05</v>
      </c>
      <c r="F199" s="190">
        <v>269539.05</v>
      </c>
      <c r="G199" s="190">
        <v>269539.05</v>
      </c>
      <c r="H199" s="190">
        <v>269539.05</v>
      </c>
      <c r="I199" s="189"/>
    </row>
    <row r="200" spans="1:9" ht="24.75" customHeight="1" x14ac:dyDescent="0.25">
      <c r="A200" s="175" t="s">
        <v>2864</v>
      </c>
      <c r="B200" s="174" t="s">
        <v>3106</v>
      </c>
      <c r="C200" s="174" t="s">
        <v>2862</v>
      </c>
      <c r="D200" s="190">
        <v>0</v>
      </c>
      <c r="E200" s="190">
        <v>1101573.1200000001</v>
      </c>
      <c r="F200" s="190">
        <v>1101573.1200000001</v>
      </c>
      <c r="G200" s="190">
        <v>1101573.1200000001</v>
      </c>
      <c r="H200" s="190">
        <v>1101573.1200000001</v>
      </c>
      <c r="I200" s="189"/>
    </row>
    <row r="201" spans="1:9" ht="33" customHeight="1" x14ac:dyDescent="0.25">
      <c r="A201" s="175" t="s">
        <v>2868</v>
      </c>
      <c r="B201" s="174" t="s">
        <v>3106</v>
      </c>
      <c r="C201" s="174" t="s">
        <v>2862</v>
      </c>
      <c r="D201" s="190">
        <v>0</v>
      </c>
      <c r="E201" s="190">
        <v>3933950.15</v>
      </c>
      <c r="F201" s="190">
        <v>3933950.15</v>
      </c>
      <c r="G201" s="190">
        <v>3933950.15</v>
      </c>
      <c r="H201" s="190">
        <v>3933950.15</v>
      </c>
      <c r="I201" s="189"/>
    </row>
    <row r="202" spans="1:9" ht="16.5" customHeight="1" x14ac:dyDescent="0.25">
      <c r="A202" s="175" t="s">
        <v>2865</v>
      </c>
      <c r="B202" s="174" t="s">
        <v>3106</v>
      </c>
      <c r="C202" s="174" t="s">
        <v>2862</v>
      </c>
      <c r="D202" s="190">
        <v>0</v>
      </c>
      <c r="E202" s="190">
        <v>215631.24</v>
      </c>
      <c r="F202" s="190">
        <v>215631.24</v>
      </c>
      <c r="G202" s="190">
        <v>215631.24</v>
      </c>
      <c r="H202" s="190">
        <v>215631.24</v>
      </c>
      <c r="I202" s="189"/>
    </row>
    <row r="203" spans="1:9" ht="16.5" customHeight="1" x14ac:dyDescent="0.25">
      <c r="A203" s="175" t="s">
        <v>2865</v>
      </c>
      <c r="B203" s="174" t="s">
        <v>3106</v>
      </c>
      <c r="C203" s="174" t="s">
        <v>2862</v>
      </c>
      <c r="D203" s="190">
        <v>0</v>
      </c>
      <c r="E203" s="190">
        <v>539690.46</v>
      </c>
      <c r="F203" s="190">
        <v>539690.46</v>
      </c>
      <c r="G203" s="190">
        <v>539690.46</v>
      </c>
      <c r="H203" s="190">
        <v>539690.46</v>
      </c>
      <c r="I203" s="189"/>
    </row>
    <row r="204" spans="1:9" ht="24.75" customHeight="1" x14ac:dyDescent="0.25">
      <c r="A204" s="175" t="s">
        <v>2864</v>
      </c>
      <c r="B204" s="174" t="s">
        <v>3106</v>
      </c>
      <c r="C204" s="174" t="s">
        <v>2862</v>
      </c>
      <c r="D204" s="190">
        <v>0</v>
      </c>
      <c r="E204" s="190">
        <v>1101682.1599999999</v>
      </c>
      <c r="F204" s="190">
        <v>1101682.1599999999</v>
      </c>
      <c r="G204" s="190">
        <v>1101682.1599999999</v>
      </c>
      <c r="H204" s="190">
        <v>1101682.1599999999</v>
      </c>
      <c r="I204" s="189"/>
    </row>
    <row r="205" spans="1:9" ht="24.75" customHeight="1" x14ac:dyDescent="0.25">
      <c r="A205" s="175" t="s">
        <v>2864</v>
      </c>
      <c r="B205" s="174" t="s">
        <v>3106</v>
      </c>
      <c r="C205" s="174" t="s">
        <v>2862</v>
      </c>
      <c r="D205" s="190">
        <v>0</v>
      </c>
      <c r="E205" s="190">
        <v>1101682.1599999999</v>
      </c>
      <c r="F205" s="190">
        <v>1101682.1599999999</v>
      </c>
      <c r="G205" s="190">
        <v>1101682.1599999999</v>
      </c>
      <c r="H205" s="190">
        <v>1101682.1599999999</v>
      </c>
      <c r="I205" s="189"/>
    </row>
    <row r="206" spans="1:9" ht="24.75" x14ac:dyDescent="0.25">
      <c r="A206" s="175" t="s">
        <v>2867</v>
      </c>
      <c r="B206" s="174" t="s">
        <v>3106</v>
      </c>
      <c r="C206" s="174" t="s">
        <v>2862</v>
      </c>
      <c r="D206" s="190">
        <v>0</v>
      </c>
      <c r="E206" s="190">
        <v>4834575.84</v>
      </c>
      <c r="F206" s="190">
        <v>4834575.84</v>
      </c>
      <c r="G206" s="190">
        <v>4834575.84</v>
      </c>
      <c r="H206" s="190">
        <v>4834575.84</v>
      </c>
      <c r="I206" s="189"/>
    </row>
    <row r="207" spans="1:9" ht="16.5" customHeight="1" x14ac:dyDescent="0.25">
      <c r="A207" s="175" t="s">
        <v>2865</v>
      </c>
      <c r="B207" s="174" t="s">
        <v>3106</v>
      </c>
      <c r="C207" s="174" t="s">
        <v>2862</v>
      </c>
      <c r="D207" s="190">
        <v>0</v>
      </c>
      <c r="E207" s="190">
        <v>809535.69</v>
      </c>
      <c r="F207" s="190">
        <v>809535.69</v>
      </c>
      <c r="G207" s="190">
        <v>809535.69</v>
      </c>
      <c r="H207" s="190">
        <v>809535.69</v>
      </c>
      <c r="I207" s="189"/>
    </row>
    <row r="208" spans="1:9" ht="24.75" customHeight="1" x14ac:dyDescent="0.25">
      <c r="A208" s="175" t="s">
        <v>2864</v>
      </c>
      <c r="B208" s="174" t="s">
        <v>3106</v>
      </c>
      <c r="C208" s="174" t="s">
        <v>2862</v>
      </c>
      <c r="D208" s="190">
        <v>0</v>
      </c>
      <c r="E208" s="190">
        <v>1101701.8799999999</v>
      </c>
      <c r="F208" s="190">
        <v>1101701.8799999999</v>
      </c>
      <c r="G208" s="190">
        <v>1101701.8799999999</v>
      </c>
      <c r="H208" s="190">
        <v>1101701.8799999999</v>
      </c>
      <c r="I208" s="189"/>
    </row>
    <row r="209" spans="1:9" ht="24.75" customHeight="1" x14ac:dyDescent="0.25">
      <c r="A209" s="175" t="s">
        <v>2864</v>
      </c>
      <c r="B209" s="174" t="s">
        <v>3106</v>
      </c>
      <c r="C209" s="174" t="s">
        <v>2862</v>
      </c>
      <c r="D209" s="190">
        <v>0</v>
      </c>
      <c r="E209" s="190">
        <v>1101660.7</v>
      </c>
      <c r="F209" s="190">
        <v>1101660.7</v>
      </c>
      <c r="G209" s="190">
        <v>1101660.7</v>
      </c>
      <c r="H209" s="190">
        <v>1101660.7</v>
      </c>
      <c r="I209" s="189"/>
    </row>
    <row r="210" spans="1:9" ht="24.75" customHeight="1" x14ac:dyDescent="0.25">
      <c r="A210" s="175" t="s">
        <v>2864</v>
      </c>
      <c r="B210" s="174" t="s">
        <v>3106</v>
      </c>
      <c r="C210" s="174" t="s">
        <v>2862</v>
      </c>
      <c r="D210" s="190">
        <v>0</v>
      </c>
      <c r="E210" s="190">
        <v>1101563.26</v>
      </c>
      <c r="F210" s="190">
        <v>1101563.26</v>
      </c>
      <c r="G210" s="190">
        <v>1101563.26</v>
      </c>
      <c r="H210" s="190">
        <v>1101563.26</v>
      </c>
      <c r="I210" s="189"/>
    </row>
    <row r="211" spans="1:9" ht="24.75" customHeight="1" x14ac:dyDescent="0.25">
      <c r="A211" s="175" t="s">
        <v>2873</v>
      </c>
      <c r="B211" s="174" t="s">
        <v>3106</v>
      </c>
      <c r="C211" s="174" t="s">
        <v>2862</v>
      </c>
      <c r="D211" s="190">
        <v>0</v>
      </c>
      <c r="E211" s="190">
        <v>3267069.8</v>
      </c>
      <c r="F211" s="190">
        <v>3267069.8</v>
      </c>
      <c r="G211" s="190">
        <v>3267069.8</v>
      </c>
      <c r="H211" s="190">
        <v>3267069.8</v>
      </c>
      <c r="I211" s="189"/>
    </row>
    <row r="212" spans="1:9" ht="24.75" customHeight="1" x14ac:dyDescent="0.25">
      <c r="A212" s="175" t="s">
        <v>2873</v>
      </c>
      <c r="B212" s="174" t="s">
        <v>3106</v>
      </c>
      <c r="C212" s="174" t="s">
        <v>2862</v>
      </c>
      <c r="D212" s="190">
        <v>0</v>
      </c>
      <c r="E212" s="190">
        <v>4381514.43</v>
      </c>
      <c r="F212" s="190">
        <v>4381514.43</v>
      </c>
      <c r="G212" s="190">
        <v>4381514.43</v>
      </c>
      <c r="H212" s="190">
        <v>4381514.43</v>
      </c>
      <c r="I212" s="189"/>
    </row>
    <row r="213" spans="1:9" ht="24.75" customHeight="1" x14ac:dyDescent="0.25">
      <c r="A213" s="175" t="s">
        <v>2864</v>
      </c>
      <c r="B213" s="174" t="s">
        <v>3106</v>
      </c>
      <c r="C213" s="174" t="s">
        <v>2862</v>
      </c>
      <c r="D213" s="190">
        <v>0</v>
      </c>
      <c r="E213" s="190">
        <v>1101523.24</v>
      </c>
      <c r="F213" s="190">
        <v>1101523.24</v>
      </c>
      <c r="G213" s="190">
        <v>1101523.24</v>
      </c>
      <c r="H213" s="190">
        <v>1101523.24</v>
      </c>
      <c r="I213" s="189"/>
    </row>
    <row r="214" spans="1:9" ht="49.5" customHeight="1" x14ac:dyDescent="0.25">
      <c r="A214" s="175" t="s">
        <v>2874</v>
      </c>
      <c r="B214" s="174" t="s">
        <v>3106</v>
      </c>
      <c r="C214" s="174" t="s">
        <v>2862</v>
      </c>
      <c r="D214" s="190">
        <v>0</v>
      </c>
      <c r="E214" s="190">
        <v>5054958.76</v>
      </c>
      <c r="F214" s="190">
        <v>5054958.76</v>
      </c>
      <c r="G214" s="190">
        <v>5054958.76</v>
      </c>
      <c r="H214" s="190">
        <v>5054958.76</v>
      </c>
      <c r="I214" s="189"/>
    </row>
    <row r="215" spans="1:9" ht="24.75" customHeight="1" x14ac:dyDescent="0.25">
      <c r="A215" s="175" t="s">
        <v>2875</v>
      </c>
      <c r="B215" s="174" t="s">
        <v>3106</v>
      </c>
      <c r="C215" s="174" t="s">
        <v>2862</v>
      </c>
      <c r="D215" s="190">
        <v>0</v>
      </c>
      <c r="E215" s="190">
        <v>539556.48</v>
      </c>
      <c r="F215" s="190">
        <v>539556.48</v>
      </c>
      <c r="G215" s="190">
        <v>539556.48</v>
      </c>
      <c r="H215" s="190">
        <v>539556.48</v>
      </c>
      <c r="I215" s="189"/>
    </row>
    <row r="216" spans="1:9" ht="24.75" customHeight="1" x14ac:dyDescent="0.25">
      <c r="A216" s="175" t="s">
        <v>2876</v>
      </c>
      <c r="B216" s="174" t="s">
        <v>3106</v>
      </c>
      <c r="C216" s="174" t="s">
        <v>2862</v>
      </c>
      <c r="D216" s="190">
        <v>0</v>
      </c>
      <c r="E216" s="190">
        <v>539556.48</v>
      </c>
      <c r="F216" s="190">
        <v>539556.48</v>
      </c>
      <c r="G216" s="190">
        <v>539556.48</v>
      </c>
      <c r="H216" s="190">
        <v>539556.48</v>
      </c>
      <c r="I216" s="189"/>
    </row>
    <row r="217" spans="1:9" ht="16.5" customHeight="1" x14ac:dyDescent="0.25">
      <c r="A217" s="175" t="s">
        <v>2865</v>
      </c>
      <c r="B217" s="174" t="s">
        <v>3106</v>
      </c>
      <c r="C217" s="174" t="s">
        <v>2862</v>
      </c>
      <c r="D217" s="190">
        <v>0</v>
      </c>
      <c r="E217" s="190">
        <v>1618669.45</v>
      </c>
      <c r="F217" s="190">
        <v>1618669.45</v>
      </c>
      <c r="G217" s="190">
        <v>1618669.45</v>
      </c>
      <c r="H217" s="190">
        <v>1618669.45</v>
      </c>
      <c r="I217" s="189"/>
    </row>
    <row r="218" spans="1:9" ht="24.75" customHeight="1" x14ac:dyDescent="0.25">
      <c r="A218" s="175" t="s">
        <v>2864</v>
      </c>
      <c r="B218" s="174" t="s">
        <v>3106</v>
      </c>
      <c r="C218" s="174" t="s">
        <v>2862</v>
      </c>
      <c r="D218" s="190">
        <v>0</v>
      </c>
      <c r="E218" s="190">
        <v>1101701.8799999999</v>
      </c>
      <c r="F218" s="190">
        <v>1101701.8799999999</v>
      </c>
      <c r="G218" s="190">
        <v>1101701.8799999999</v>
      </c>
      <c r="H218" s="190">
        <v>1101701.8799999999</v>
      </c>
      <c r="I218" s="189"/>
    </row>
    <row r="219" spans="1:9" ht="24.75" customHeight="1" x14ac:dyDescent="0.25">
      <c r="A219" s="175" t="s">
        <v>2864</v>
      </c>
      <c r="B219" s="174" t="s">
        <v>3106</v>
      </c>
      <c r="C219" s="174" t="s">
        <v>2862</v>
      </c>
      <c r="D219" s="190">
        <v>0</v>
      </c>
      <c r="E219" s="190">
        <v>1101682.1599999999</v>
      </c>
      <c r="F219" s="190">
        <v>1101682.1599999999</v>
      </c>
      <c r="G219" s="190">
        <v>1101682.1599999999</v>
      </c>
      <c r="H219" s="190">
        <v>1101682.1599999999</v>
      </c>
      <c r="I219" s="189"/>
    </row>
    <row r="220" spans="1:9" ht="24.75" x14ac:dyDescent="0.25">
      <c r="A220" s="175" t="s">
        <v>2867</v>
      </c>
      <c r="B220" s="174" t="s">
        <v>3106</v>
      </c>
      <c r="C220" s="174" t="s">
        <v>2862</v>
      </c>
      <c r="D220" s="190">
        <v>0</v>
      </c>
      <c r="E220" s="190">
        <v>4311703.13</v>
      </c>
      <c r="F220" s="190">
        <v>4311703.13</v>
      </c>
      <c r="G220" s="190">
        <v>4311703.13</v>
      </c>
      <c r="H220" s="190">
        <v>4311703.13</v>
      </c>
      <c r="I220" s="189"/>
    </row>
    <row r="221" spans="1:9" ht="16.5" customHeight="1" x14ac:dyDescent="0.25">
      <c r="A221" s="175" t="s">
        <v>2865</v>
      </c>
      <c r="B221" s="174" t="s">
        <v>3106</v>
      </c>
      <c r="C221" s="174" t="s">
        <v>2862</v>
      </c>
      <c r="D221" s="190">
        <v>0</v>
      </c>
      <c r="E221" s="190">
        <v>539690.46</v>
      </c>
      <c r="F221" s="190">
        <v>539690.46</v>
      </c>
      <c r="G221" s="190">
        <v>539690.46</v>
      </c>
      <c r="H221" s="190">
        <v>539690.46</v>
      </c>
      <c r="I221" s="189"/>
    </row>
    <row r="222" spans="1:9" ht="16.5" customHeight="1" x14ac:dyDescent="0.25">
      <c r="A222" s="176" t="s">
        <v>2877</v>
      </c>
      <c r="B222" s="239"/>
      <c r="C222" s="239"/>
      <c r="D222" s="191">
        <v>146664831.94999999</v>
      </c>
      <c r="E222" s="191">
        <v>403126536.25999999</v>
      </c>
      <c r="F222" s="191">
        <v>293840794.75999999</v>
      </c>
      <c r="G222" s="191">
        <v>292732517.06</v>
      </c>
      <c r="H222" s="191">
        <v>292732517.06</v>
      </c>
      <c r="I222" s="156"/>
    </row>
    <row r="223" spans="1:9" ht="14.45" customHeight="1" x14ac:dyDescent="0.25"/>
  </sheetData>
  <mergeCells count="4">
    <mergeCell ref="A2:I2"/>
    <mergeCell ref="B3:H3"/>
    <mergeCell ref="A4:I4"/>
    <mergeCell ref="D5:H5"/>
  </mergeCells>
  <printOptions horizontalCentered="1"/>
  <pageMargins left="0.39370078740157483" right="0" top="0.19685039370078741" bottom="0.39370078740157483" header="0.19685039370078741" footer="0.19685039370078741"/>
  <pageSetup paperSize="5" scale="95" orientation="landscape" r:id="rId1"/>
  <headerFooter alignWithMargins="0">
    <oddFooter>&amp;C&amp;"Arial,Regular"&amp;7&amp;P de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4"/>
  <sheetViews>
    <sheetView showGridLines="0" topLeftCell="E1" workbookViewId="0">
      <pane ySplit="7" topLeftCell="A8" activePane="bottomLeft" state="frozenSplit"/>
      <selection activeCell="A5" sqref="A5 A5 A5:AC5"/>
      <selection pane="bottomLeft" activeCell="V12" sqref="V12"/>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3" width="8.7109375" style="16" customWidth="1"/>
    <col min="14" max="14" width="8.5703125" style="16" customWidth="1"/>
    <col min="15" max="15" width="9.85546875" style="16" customWidth="1"/>
    <col min="16" max="16" width="8.7109375" style="16" customWidth="1"/>
    <col min="17" max="17" width="8.5703125" style="16" customWidth="1"/>
    <col min="18" max="18" width="8.7109375" style="16" customWidth="1"/>
    <col min="19" max="19" width="5.42578125" style="16" customWidth="1"/>
    <col min="20" max="20" width="5.28515625" style="16" customWidth="1"/>
    <col min="21" max="21" width="6"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3.5" customHeight="1" x14ac:dyDescent="0.25">
      <c r="A1" s="476" t="s">
        <v>2878</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11.45" customHeight="1" x14ac:dyDescent="0.25">
      <c r="A5" s="479" t="s">
        <v>2879</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x14ac:dyDescent="0.25">
      <c r="A6" s="166"/>
      <c r="B6" s="166"/>
      <c r="C6" s="166"/>
      <c r="D6" s="166"/>
      <c r="E6" s="166"/>
      <c r="F6" s="166"/>
      <c r="G6" s="166"/>
      <c r="H6" s="166"/>
      <c r="I6" s="166"/>
      <c r="J6" s="166"/>
      <c r="K6" s="166"/>
      <c r="L6" s="166"/>
      <c r="M6" s="166"/>
      <c r="N6" s="166"/>
      <c r="O6" s="481" t="s">
        <v>400</v>
      </c>
      <c r="P6" s="394"/>
      <c r="Q6" s="395"/>
      <c r="R6" s="170"/>
      <c r="S6" s="481" t="s">
        <v>599</v>
      </c>
      <c r="T6" s="395"/>
      <c r="U6" s="166"/>
      <c r="V6" s="481" t="s">
        <v>2004</v>
      </c>
      <c r="W6" s="394"/>
      <c r="X6" s="394"/>
      <c r="Y6" s="394"/>
      <c r="Z6" s="394"/>
      <c r="AA6" s="394"/>
      <c r="AB6" s="395"/>
      <c r="AC6" s="166"/>
    </row>
    <row r="7" spans="1:30" ht="41.25" customHeight="1" x14ac:dyDescent="0.25">
      <c r="A7" s="150" t="s">
        <v>2005</v>
      </c>
      <c r="B7" s="150" t="s">
        <v>2006</v>
      </c>
      <c r="C7" s="150" t="s">
        <v>1859</v>
      </c>
      <c r="D7" s="150" t="s">
        <v>2007</v>
      </c>
      <c r="E7" s="150" t="s">
        <v>606</v>
      </c>
      <c r="F7" s="150" t="s">
        <v>2880</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50" t="s">
        <v>2881</v>
      </c>
      <c r="V7" s="169" t="s">
        <v>2021</v>
      </c>
      <c r="W7" s="169" t="s">
        <v>2022</v>
      </c>
      <c r="X7" s="169" t="s">
        <v>2023</v>
      </c>
      <c r="Y7" s="169" t="s">
        <v>2024</v>
      </c>
      <c r="Z7" s="169" t="s">
        <v>2025</v>
      </c>
      <c r="AA7" s="169" t="s">
        <v>2026</v>
      </c>
      <c r="AB7" s="169" t="s">
        <v>2027</v>
      </c>
      <c r="AC7" s="150" t="s">
        <v>81</v>
      </c>
    </row>
    <row r="8" spans="1:30" ht="11.1" customHeight="1" x14ac:dyDescent="0.25">
      <c r="A8" s="517" t="s">
        <v>2028</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row>
    <row r="9" spans="1:30" ht="9.9499999999999993" customHeight="1" x14ac:dyDescent="0.25">
      <c r="A9" s="517" t="s">
        <v>2072</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row>
    <row r="10" spans="1:30" s="15" customFormat="1" ht="20.25" customHeight="1" x14ac:dyDescent="0.25">
      <c r="A10" s="165" t="s">
        <v>629</v>
      </c>
      <c r="B10" s="193" t="s">
        <v>2078</v>
      </c>
      <c r="C10" s="193" t="s">
        <v>2079</v>
      </c>
      <c r="D10" s="193" t="s">
        <v>1881</v>
      </c>
      <c r="E10" s="193" t="s">
        <v>1882</v>
      </c>
      <c r="F10" s="193" t="s">
        <v>2032</v>
      </c>
      <c r="G10" s="193" t="s">
        <v>630</v>
      </c>
      <c r="H10" s="193" t="s">
        <v>366</v>
      </c>
      <c r="I10" s="165" t="s">
        <v>2075</v>
      </c>
      <c r="J10" s="193" t="s">
        <v>410</v>
      </c>
      <c r="K10" s="193" t="s">
        <v>2076</v>
      </c>
      <c r="L10" s="161">
        <v>3709813.95</v>
      </c>
      <c r="M10" s="161">
        <v>3462897</v>
      </c>
      <c r="N10" s="161">
        <v>2334495.44</v>
      </c>
      <c r="O10" s="161">
        <v>1393043.49</v>
      </c>
      <c r="P10" s="161">
        <v>941451.95</v>
      </c>
      <c r="Q10" s="161">
        <v>2334495.44</v>
      </c>
      <c r="R10" s="161">
        <v>2313125.56</v>
      </c>
      <c r="S10" s="164" t="s">
        <v>2719</v>
      </c>
      <c r="T10" s="164" t="s">
        <v>2882</v>
      </c>
      <c r="U10" s="165" t="s">
        <v>2036</v>
      </c>
      <c r="V10" s="165" t="s">
        <v>640</v>
      </c>
      <c r="W10" s="165"/>
      <c r="X10" s="165" t="s">
        <v>640</v>
      </c>
      <c r="Y10" s="165"/>
      <c r="Z10" s="165"/>
      <c r="AA10" s="165"/>
      <c r="AB10" s="208">
        <v>43373</v>
      </c>
      <c r="AC10" s="180" t="s">
        <v>2049</v>
      </c>
      <c r="AD10" s="46"/>
    </row>
    <row r="11" spans="1:30" s="15" customFormat="1" x14ac:dyDescent="0.25">
      <c r="A11" s="174"/>
      <c r="B11" s="158"/>
      <c r="C11" s="158"/>
      <c r="D11" s="158"/>
      <c r="E11" s="160" t="s">
        <v>22</v>
      </c>
      <c r="F11" s="158"/>
      <c r="G11" s="158"/>
      <c r="H11" s="158"/>
      <c r="I11" s="158"/>
      <c r="J11" s="158"/>
      <c r="K11" s="158"/>
      <c r="L11" s="177">
        <v>3709813.95</v>
      </c>
      <c r="M11" s="177">
        <v>3462897</v>
      </c>
      <c r="N11" s="177">
        <v>2334495.44</v>
      </c>
      <c r="O11" s="177">
        <v>1393043.49</v>
      </c>
      <c r="P11" s="177">
        <v>941451.95</v>
      </c>
      <c r="Q11" s="177">
        <v>2334495.44</v>
      </c>
      <c r="R11" s="177">
        <v>2313125.56</v>
      </c>
      <c r="S11" s="178" t="s">
        <v>2719</v>
      </c>
      <c r="T11" s="178" t="s">
        <v>2882</v>
      </c>
      <c r="U11" s="179"/>
      <c r="V11" s="174"/>
      <c r="W11" s="174"/>
      <c r="X11" s="174"/>
      <c r="Y11" s="174"/>
      <c r="Z11" s="174"/>
      <c r="AA11" s="174"/>
      <c r="AB11" s="174"/>
      <c r="AC11" s="179"/>
      <c r="AD11" s="46"/>
    </row>
    <row r="12" spans="1:30" s="15" customFormat="1" x14ac:dyDescent="0.25">
      <c r="A12" s="483" t="s">
        <v>2280</v>
      </c>
      <c r="B12" s="455"/>
      <c r="C12" s="455"/>
      <c r="D12" s="442"/>
      <c r="E12" s="158"/>
      <c r="F12" s="158"/>
      <c r="G12" s="158"/>
      <c r="H12" s="158"/>
      <c r="I12" s="158"/>
      <c r="J12" s="158"/>
      <c r="K12" s="158"/>
      <c r="L12" s="177">
        <v>3709813.95</v>
      </c>
      <c r="M12" s="177">
        <v>3462897</v>
      </c>
      <c r="N12" s="177">
        <v>2334495.44</v>
      </c>
      <c r="O12" s="177">
        <v>1393043.49</v>
      </c>
      <c r="P12" s="177">
        <v>941451.95</v>
      </c>
      <c r="Q12" s="177">
        <v>2334495.44</v>
      </c>
      <c r="R12" s="177">
        <v>2313125.56</v>
      </c>
      <c r="S12" s="178" t="s">
        <v>2719</v>
      </c>
      <c r="T12" s="178" t="s">
        <v>2882</v>
      </c>
      <c r="U12" s="158"/>
      <c r="V12" s="158"/>
      <c r="W12" s="158"/>
      <c r="X12" s="158"/>
      <c r="Y12" s="158"/>
      <c r="Z12" s="158"/>
      <c r="AA12" s="158"/>
      <c r="AB12" s="158"/>
      <c r="AC12" s="158"/>
      <c r="AD12" s="46"/>
    </row>
    <row r="13" spans="1:30" s="15" customFormat="1" x14ac:dyDescent="0.25">
      <c r="A13" s="483" t="s">
        <v>2561</v>
      </c>
      <c r="B13" s="455"/>
      <c r="C13" s="455"/>
      <c r="D13" s="442"/>
      <c r="E13" s="158"/>
      <c r="F13" s="158"/>
      <c r="G13" s="158"/>
      <c r="H13" s="158"/>
      <c r="I13" s="158"/>
      <c r="J13" s="158"/>
      <c r="K13" s="158"/>
      <c r="L13" s="177">
        <v>3709813.95</v>
      </c>
      <c r="M13" s="177">
        <v>3462897</v>
      </c>
      <c r="N13" s="177">
        <v>2334495.44</v>
      </c>
      <c r="O13" s="177">
        <v>1393043.49</v>
      </c>
      <c r="P13" s="177">
        <v>941451.95</v>
      </c>
      <c r="Q13" s="177">
        <v>2334495.44</v>
      </c>
      <c r="R13" s="177">
        <v>2313125.56</v>
      </c>
      <c r="S13" s="178" t="s">
        <v>2719</v>
      </c>
      <c r="T13" s="178" t="s">
        <v>2882</v>
      </c>
      <c r="U13" s="158"/>
      <c r="V13" s="158"/>
      <c r="W13" s="158"/>
      <c r="X13" s="158"/>
      <c r="Y13" s="158"/>
      <c r="Z13" s="158"/>
      <c r="AA13" s="158"/>
      <c r="AB13" s="158"/>
      <c r="AC13" s="158"/>
      <c r="AD13" s="46"/>
    </row>
    <row r="14" spans="1:30" ht="10.5" customHeight="1" x14ac:dyDescent="0.25"/>
  </sheetData>
  <mergeCells count="12">
    <mergeCell ref="A12:D12"/>
    <mergeCell ref="A13:D13"/>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0" orientation="landscape" r:id="rId1"/>
  <headerFooter alignWithMargins="0">
    <oddFooter>&amp;C&amp;"Arial,Regular"&amp;5 Anexo 4A.1 
&amp;"-,Regular"&amp;P de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9"/>
  <sheetViews>
    <sheetView showGridLines="0" topLeftCell="F1" workbookViewId="0">
      <pane ySplit="7" topLeftCell="A8" activePane="bottomLeft" state="frozenSplit"/>
      <selection activeCell="AA12" sqref="AA12 AA12"/>
      <selection pane="bottomLeft" activeCell="Q14" sqref="Q14"/>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3" width="8.7109375" style="16" customWidth="1"/>
    <col min="14" max="14" width="9.42578125" style="16" customWidth="1"/>
    <col min="15" max="15" width="9.5703125" style="16" customWidth="1"/>
    <col min="16" max="16" width="7" style="16" customWidth="1"/>
    <col min="17" max="17" width="9.28515625" style="16" customWidth="1"/>
    <col min="18" max="18" width="9" style="16" customWidth="1"/>
    <col min="19" max="19" width="6.42578125" style="16" customWidth="1"/>
    <col min="20" max="20" width="7.140625" style="16" customWidth="1"/>
    <col min="21" max="21" width="4.2851562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3.5" customHeight="1" x14ac:dyDescent="0.25">
      <c r="A1" s="476" t="s">
        <v>3065</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11.45" customHeight="1" x14ac:dyDescent="0.25">
      <c r="A5" s="479" t="s">
        <v>2883</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x14ac:dyDescent="0.25">
      <c r="A6" s="166"/>
      <c r="B6" s="166"/>
      <c r="C6" s="166"/>
      <c r="D6" s="166"/>
      <c r="E6" s="166"/>
      <c r="F6" s="166"/>
      <c r="G6" s="166"/>
      <c r="H6" s="166"/>
      <c r="I6" s="166"/>
      <c r="J6" s="166"/>
      <c r="K6" s="166"/>
      <c r="L6" s="166"/>
      <c r="M6" s="166"/>
      <c r="N6" s="166"/>
      <c r="O6" s="481" t="s">
        <v>400</v>
      </c>
      <c r="P6" s="394"/>
      <c r="Q6" s="395"/>
      <c r="R6" s="170"/>
      <c r="S6" s="481" t="s">
        <v>599</v>
      </c>
      <c r="T6" s="395"/>
      <c r="U6" s="166"/>
      <c r="V6" s="481" t="s">
        <v>2004</v>
      </c>
      <c r="W6" s="394"/>
      <c r="X6" s="394"/>
      <c r="Y6" s="394"/>
      <c r="Z6" s="394"/>
      <c r="AA6" s="394"/>
      <c r="AB6" s="395"/>
      <c r="AC6" s="166"/>
    </row>
    <row r="7" spans="1:30" ht="41.25" customHeight="1" x14ac:dyDescent="0.25">
      <c r="A7" s="150" t="s">
        <v>2005</v>
      </c>
      <c r="B7" s="150" t="s">
        <v>2006</v>
      </c>
      <c r="C7" s="150" t="s">
        <v>1859</v>
      </c>
      <c r="D7" s="150" t="s">
        <v>2007</v>
      </c>
      <c r="E7" s="150" t="s">
        <v>606</v>
      </c>
      <c r="F7" s="150" t="s">
        <v>2884</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50" t="s">
        <v>2885</v>
      </c>
      <c r="V7" s="169" t="s">
        <v>2021</v>
      </c>
      <c r="W7" s="169" t="s">
        <v>2022</v>
      </c>
      <c r="X7" s="169" t="s">
        <v>2023</v>
      </c>
      <c r="Y7" s="169" t="s">
        <v>2024</v>
      </c>
      <c r="Z7" s="169" t="s">
        <v>2025</v>
      </c>
      <c r="AA7" s="169" t="s">
        <v>2026</v>
      </c>
      <c r="AB7" s="169" t="s">
        <v>2027</v>
      </c>
      <c r="AC7" s="150" t="s">
        <v>81</v>
      </c>
    </row>
    <row r="8" spans="1:30" ht="11.1" customHeight="1" x14ac:dyDescent="0.25">
      <c r="A8" s="517" t="s">
        <v>2028</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row>
    <row r="9" spans="1:30" ht="9.9499999999999993" customHeight="1" x14ac:dyDescent="0.25">
      <c r="A9" s="517" t="s">
        <v>2029</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row>
    <row r="10" spans="1:30" s="15" customFormat="1" ht="20.25" customHeight="1" x14ac:dyDescent="0.25">
      <c r="A10" s="165" t="s">
        <v>629</v>
      </c>
      <c r="B10" s="193" t="s">
        <v>2078</v>
      </c>
      <c r="C10" s="193" t="s">
        <v>2079</v>
      </c>
      <c r="D10" s="193" t="s">
        <v>1885</v>
      </c>
      <c r="E10" s="193" t="s">
        <v>1886</v>
      </c>
      <c r="F10" s="193" t="s">
        <v>2032</v>
      </c>
      <c r="G10" s="193" t="s">
        <v>630</v>
      </c>
      <c r="H10" s="193" t="s">
        <v>366</v>
      </c>
      <c r="I10" s="165" t="s">
        <v>2033</v>
      </c>
      <c r="J10" s="193" t="s">
        <v>410</v>
      </c>
      <c r="K10" s="193" t="s">
        <v>2076</v>
      </c>
      <c r="L10" s="161">
        <v>0</v>
      </c>
      <c r="M10" s="161">
        <v>112478.83</v>
      </c>
      <c r="N10" s="161">
        <v>112478.83</v>
      </c>
      <c r="O10" s="161">
        <v>112478.83</v>
      </c>
      <c r="P10" s="161">
        <v>0</v>
      </c>
      <c r="Q10" s="161">
        <v>112478.83</v>
      </c>
      <c r="R10" s="161">
        <v>112478.83</v>
      </c>
      <c r="S10" s="164" t="s">
        <v>2035</v>
      </c>
      <c r="T10" s="164" t="s">
        <v>2035</v>
      </c>
      <c r="U10" s="165" t="s">
        <v>2263</v>
      </c>
      <c r="V10" s="165" t="s">
        <v>1791</v>
      </c>
      <c r="W10" s="165"/>
      <c r="X10" s="165" t="s">
        <v>1791</v>
      </c>
      <c r="Y10" s="165" t="s">
        <v>775</v>
      </c>
      <c r="Z10" s="165"/>
      <c r="AA10" s="165" t="s">
        <v>775</v>
      </c>
      <c r="AB10" s="208">
        <v>43373</v>
      </c>
      <c r="AC10" s="180" t="s">
        <v>2037</v>
      </c>
      <c r="AD10" s="46"/>
    </row>
    <row r="11" spans="1:30" s="15" customFormat="1" ht="16.5" customHeight="1" x14ac:dyDescent="0.25">
      <c r="A11" s="174"/>
      <c r="B11" s="158"/>
      <c r="C11" s="158"/>
      <c r="D11" s="158"/>
      <c r="E11" s="160" t="s">
        <v>22</v>
      </c>
      <c r="F11" s="158"/>
      <c r="G11" s="158"/>
      <c r="H11" s="158"/>
      <c r="I11" s="158"/>
      <c r="J11" s="158"/>
      <c r="K11" s="158"/>
      <c r="L11" s="177">
        <v>0</v>
      </c>
      <c r="M11" s="177">
        <v>112478.83</v>
      </c>
      <c r="N11" s="177">
        <v>112478.83</v>
      </c>
      <c r="O11" s="177">
        <v>112478.83</v>
      </c>
      <c r="P11" s="177">
        <v>0</v>
      </c>
      <c r="Q11" s="177">
        <v>112478.83</v>
      </c>
      <c r="R11" s="177">
        <v>112478.83</v>
      </c>
      <c r="S11" s="178" t="s">
        <v>2035</v>
      </c>
      <c r="T11" s="178" t="s">
        <v>2035</v>
      </c>
      <c r="U11" s="179"/>
      <c r="V11" s="174"/>
      <c r="W11" s="174"/>
      <c r="X11" s="174"/>
      <c r="Y11" s="174"/>
      <c r="Z11" s="174"/>
      <c r="AA11" s="174"/>
      <c r="AB11" s="174"/>
      <c r="AC11" s="179"/>
      <c r="AD11" s="46"/>
    </row>
    <row r="12" spans="1:30" s="15" customFormat="1" ht="16.5" customHeight="1" x14ac:dyDescent="0.25">
      <c r="A12" s="483" t="s">
        <v>2280</v>
      </c>
      <c r="B12" s="455"/>
      <c r="C12" s="455"/>
      <c r="D12" s="442"/>
      <c r="E12" s="158"/>
      <c r="F12" s="158"/>
      <c r="G12" s="158"/>
      <c r="H12" s="158"/>
      <c r="I12" s="158"/>
      <c r="J12" s="158"/>
      <c r="K12" s="158"/>
      <c r="L12" s="177">
        <v>0</v>
      </c>
      <c r="M12" s="177">
        <v>112478.83</v>
      </c>
      <c r="N12" s="177">
        <v>112478.83</v>
      </c>
      <c r="O12" s="177">
        <v>112478.83</v>
      </c>
      <c r="P12" s="177">
        <v>0</v>
      </c>
      <c r="Q12" s="177">
        <v>112478.83</v>
      </c>
      <c r="R12" s="177">
        <v>112478.83</v>
      </c>
      <c r="S12" s="178" t="s">
        <v>2035</v>
      </c>
      <c r="T12" s="178" t="s">
        <v>2035</v>
      </c>
      <c r="U12" s="158"/>
      <c r="V12" s="158"/>
      <c r="W12" s="158"/>
      <c r="X12" s="158"/>
      <c r="Y12" s="158"/>
      <c r="Z12" s="158"/>
      <c r="AA12" s="158"/>
      <c r="AB12" s="158"/>
      <c r="AC12" s="158"/>
      <c r="AD12" s="46"/>
    </row>
    <row r="13" spans="1:30" s="15" customFormat="1" ht="9.9499999999999993" customHeight="1" x14ac:dyDescent="0.25">
      <c r="A13" s="482" t="s">
        <v>2196</v>
      </c>
      <c r="B13" s="439"/>
      <c r="C13" s="439"/>
      <c r="D13" s="439"/>
      <c r="E13" s="439"/>
      <c r="F13" s="439"/>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6"/>
    </row>
    <row r="14" spans="1:30" s="15" customFormat="1" ht="20.25" customHeight="1" x14ac:dyDescent="0.25">
      <c r="A14" s="165" t="s">
        <v>629</v>
      </c>
      <c r="B14" s="193" t="s">
        <v>2078</v>
      </c>
      <c r="C14" s="193" t="s">
        <v>2079</v>
      </c>
      <c r="D14" s="193" t="s">
        <v>1883</v>
      </c>
      <c r="E14" s="193" t="s">
        <v>1884</v>
      </c>
      <c r="F14" s="193" t="s">
        <v>2032</v>
      </c>
      <c r="G14" s="193" t="s">
        <v>630</v>
      </c>
      <c r="H14" s="193" t="s">
        <v>366</v>
      </c>
      <c r="I14" s="165" t="s">
        <v>2199</v>
      </c>
      <c r="J14" s="193" t="s">
        <v>410</v>
      </c>
      <c r="K14" s="193" t="s">
        <v>2293</v>
      </c>
      <c r="L14" s="161">
        <v>0</v>
      </c>
      <c r="M14" s="161">
        <v>0</v>
      </c>
      <c r="N14" s="161">
        <v>0</v>
      </c>
      <c r="O14" s="161">
        <v>0</v>
      </c>
      <c r="P14" s="161">
        <v>0</v>
      </c>
      <c r="Q14" s="161">
        <v>0</v>
      </c>
      <c r="R14" s="161">
        <v>0</v>
      </c>
      <c r="S14" s="229">
        <v>0</v>
      </c>
      <c r="T14" s="164" t="s">
        <v>2191</v>
      </c>
      <c r="U14" s="165"/>
      <c r="V14" s="165"/>
      <c r="W14" s="165"/>
      <c r="X14" s="165"/>
      <c r="Y14" s="165"/>
      <c r="Z14" s="165"/>
      <c r="AA14" s="165"/>
      <c r="AB14" s="208">
        <v>43373</v>
      </c>
      <c r="AC14" s="180"/>
      <c r="AD14" s="46"/>
    </row>
    <row r="15" spans="1:30" s="15" customFormat="1" x14ac:dyDescent="0.25">
      <c r="A15" s="174"/>
      <c r="B15" s="158"/>
      <c r="C15" s="158"/>
      <c r="D15" s="158"/>
      <c r="E15" s="160" t="s">
        <v>22</v>
      </c>
      <c r="F15" s="158"/>
      <c r="G15" s="158"/>
      <c r="H15" s="158"/>
      <c r="I15" s="158"/>
      <c r="J15" s="158"/>
      <c r="K15" s="158"/>
      <c r="L15" s="177">
        <v>0</v>
      </c>
      <c r="M15" s="177">
        <v>0</v>
      </c>
      <c r="N15" s="177">
        <v>0</v>
      </c>
      <c r="O15" s="177">
        <v>0</v>
      </c>
      <c r="P15" s="177">
        <v>0</v>
      </c>
      <c r="Q15" s="177">
        <v>0</v>
      </c>
      <c r="R15" s="177">
        <v>0</v>
      </c>
      <c r="S15" s="178" t="s">
        <v>2191</v>
      </c>
      <c r="T15" s="178" t="s">
        <v>2191</v>
      </c>
      <c r="U15" s="179"/>
      <c r="V15" s="174"/>
      <c r="W15" s="174"/>
      <c r="X15" s="174"/>
      <c r="Y15" s="174"/>
      <c r="Z15" s="174"/>
      <c r="AA15" s="174"/>
      <c r="AB15" s="174"/>
      <c r="AC15" s="179"/>
      <c r="AD15" s="46"/>
    </row>
    <row r="16" spans="1:30" s="15" customFormat="1" x14ac:dyDescent="0.25">
      <c r="A16" s="483" t="s">
        <v>2280</v>
      </c>
      <c r="B16" s="455"/>
      <c r="C16" s="455"/>
      <c r="D16" s="442"/>
      <c r="E16" s="158"/>
      <c r="F16" s="158"/>
      <c r="G16" s="158"/>
      <c r="H16" s="158"/>
      <c r="I16" s="158"/>
      <c r="J16" s="158"/>
      <c r="K16" s="158"/>
      <c r="L16" s="177">
        <v>0</v>
      </c>
      <c r="M16" s="177">
        <v>0</v>
      </c>
      <c r="N16" s="177">
        <v>0</v>
      </c>
      <c r="O16" s="177">
        <v>0</v>
      </c>
      <c r="P16" s="177">
        <v>0</v>
      </c>
      <c r="Q16" s="177">
        <v>0</v>
      </c>
      <c r="R16" s="177">
        <v>0</v>
      </c>
      <c r="S16" s="178" t="s">
        <v>2191</v>
      </c>
      <c r="T16" s="178" t="s">
        <v>2191</v>
      </c>
      <c r="U16" s="158"/>
      <c r="V16" s="158"/>
      <c r="W16" s="158"/>
      <c r="X16" s="158"/>
      <c r="Y16" s="158"/>
      <c r="Z16" s="158"/>
      <c r="AA16" s="158"/>
      <c r="AB16" s="158"/>
      <c r="AC16" s="158"/>
      <c r="AD16" s="46"/>
    </row>
    <row r="17" spans="1:30" s="15" customFormat="1" ht="16.5" customHeight="1" x14ac:dyDescent="0.25">
      <c r="A17" s="483" t="s">
        <v>2294</v>
      </c>
      <c r="B17" s="455"/>
      <c r="C17" s="455"/>
      <c r="D17" s="442"/>
      <c r="E17" s="158"/>
      <c r="F17" s="158"/>
      <c r="G17" s="158"/>
      <c r="H17" s="158"/>
      <c r="I17" s="158"/>
      <c r="J17" s="158"/>
      <c r="K17" s="158"/>
      <c r="L17" s="177">
        <v>0</v>
      </c>
      <c r="M17" s="177">
        <v>112478.83</v>
      </c>
      <c r="N17" s="177">
        <v>112478.83</v>
      </c>
      <c r="O17" s="177">
        <v>112478.83</v>
      </c>
      <c r="P17" s="177">
        <v>0</v>
      </c>
      <c r="Q17" s="177">
        <v>112478.83</v>
      </c>
      <c r="R17" s="177">
        <v>112478.83</v>
      </c>
      <c r="S17" s="178" t="s">
        <v>2035</v>
      </c>
      <c r="T17" s="178" t="s">
        <v>2295</v>
      </c>
      <c r="U17" s="158"/>
      <c r="V17" s="158"/>
      <c r="W17" s="158"/>
      <c r="X17" s="158"/>
      <c r="Y17" s="158"/>
      <c r="Z17" s="158"/>
      <c r="AA17" s="158"/>
      <c r="AB17" s="158"/>
      <c r="AC17" s="158"/>
      <c r="AD17" s="46"/>
    </row>
    <row r="18" spans="1:30" ht="0" hidden="1" customHeight="1" x14ac:dyDescent="0.25"/>
    <row r="19" spans="1:30" ht="10.5" customHeight="1" x14ac:dyDescent="0.25"/>
  </sheetData>
  <mergeCells count="14">
    <mergeCell ref="A12:D12"/>
    <mergeCell ref="A13:AC13"/>
    <mergeCell ref="A16:D16"/>
    <mergeCell ref="A17:D17"/>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2" orientation="landscape" r:id="rId1"/>
  <headerFooter alignWithMargins="0">
    <oddFooter>&amp;C&amp;"Arial,Regular"&amp;5 Anexo 4A.1 
&amp;"-,Regular"&amp;P de &amp;N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45"/>
  <sheetViews>
    <sheetView showGridLines="0" topLeftCell="I1" workbookViewId="0">
      <pane ySplit="7" topLeftCell="A29" activePane="bottomLeft" state="frozenSplit"/>
      <selection activeCell="AA12" sqref="AA12 AA12"/>
      <selection pane="bottomLeft" activeCell="AB37" sqref="AB37"/>
    </sheetView>
  </sheetViews>
  <sheetFormatPr baseColWidth="10" defaultColWidth="10.5703125" defaultRowHeight="15" x14ac:dyDescent="0.25"/>
  <cols>
    <col min="1" max="1" width="4.140625" style="16" customWidth="1"/>
    <col min="2" max="2" width="7.85546875" style="16" customWidth="1"/>
    <col min="3" max="3" width="8.140625" style="16" customWidth="1"/>
    <col min="4" max="4" width="6.85546875" style="181" customWidth="1"/>
    <col min="5" max="5" width="12.140625" style="117" customWidth="1"/>
    <col min="6" max="6" width="4.140625" style="16" customWidth="1"/>
    <col min="7" max="7" width="6.5703125" style="16" customWidth="1"/>
    <col min="8" max="8" width="10.42578125" style="16" customWidth="1"/>
    <col min="9" max="9" width="6.28515625" style="16" customWidth="1"/>
    <col min="10" max="10" width="5.85546875" style="16" customWidth="1"/>
    <col min="11" max="11" width="5.7109375" style="16" customWidth="1"/>
    <col min="12" max="12" width="10.140625" style="16" customWidth="1"/>
    <col min="13" max="13" width="11.42578125" style="16" customWidth="1"/>
    <col min="14" max="14" width="10.140625" style="16" customWidth="1"/>
    <col min="15" max="15" width="8.5703125" style="16" customWidth="1"/>
    <col min="16" max="17" width="9.42578125" style="16" customWidth="1"/>
    <col min="18" max="18" width="9.85546875" style="16" customWidth="1"/>
    <col min="19" max="19" width="6.28515625" style="16" customWidth="1"/>
    <col min="20" max="20" width="7.42578125" style="16" customWidth="1"/>
    <col min="21" max="21" width="5.14062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81" customWidth="1"/>
    <col min="30" max="30" width="0" style="16" hidden="1" customWidth="1"/>
  </cols>
  <sheetData>
    <row r="1" spans="1:29" ht="13.5" customHeight="1" x14ac:dyDescent="0.25">
      <c r="A1" s="476" t="s">
        <v>3066</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29"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29"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29"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29" ht="11.45" customHeight="1" x14ac:dyDescent="0.25">
      <c r="A5" s="479" t="s">
        <v>2886</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29" x14ac:dyDescent="0.25">
      <c r="A6" s="166"/>
      <c r="B6" s="166"/>
      <c r="C6" s="166"/>
      <c r="D6" s="168"/>
      <c r="E6" s="167"/>
      <c r="F6" s="166"/>
      <c r="G6" s="166"/>
      <c r="H6" s="166"/>
      <c r="I6" s="166"/>
      <c r="J6" s="166"/>
      <c r="K6" s="166"/>
      <c r="L6" s="166"/>
      <c r="M6" s="166"/>
      <c r="N6" s="166"/>
      <c r="O6" s="481" t="s">
        <v>400</v>
      </c>
      <c r="P6" s="394"/>
      <c r="Q6" s="395"/>
      <c r="R6" s="170"/>
      <c r="S6" s="481" t="s">
        <v>599</v>
      </c>
      <c r="T6" s="395"/>
      <c r="U6" s="166"/>
      <c r="V6" s="481" t="s">
        <v>2004</v>
      </c>
      <c r="W6" s="394"/>
      <c r="X6" s="394"/>
      <c r="Y6" s="394"/>
      <c r="Z6" s="394"/>
      <c r="AA6" s="394"/>
      <c r="AB6" s="395"/>
      <c r="AC6" s="168"/>
    </row>
    <row r="7" spans="1:29" ht="41.25" customHeight="1" x14ac:dyDescent="0.25">
      <c r="A7" s="150" t="s">
        <v>2005</v>
      </c>
      <c r="B7" s="150" t="s">
        <v>2006</v>
      </c>
      <c r="C7" s="150" t="s">
        <v>1859</v>
      </c>
      <c r="D7" s="172" t="s">
        <v>2007</v>
      </c>
      <c r="E7" s="172" t="s">
        <v>606</v>
      </c>
      <c r="F7" s="150" t="s">
        <v>2887</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50" t="s">
        <v>2888</v>
      </c>
      <c r="V7" s="169" t="s">
        <v>2021</v>
      </c>
      <c r="W7" s="169" t="s">
        <v>2022</v>
      </c>
      <c r="X7" s="169" t="s">
        <v>2023</v>
      </c>
      <c r="Y7" s="169" t="s">
        <v>2024</v>
      </c>
      <c r="Z7" s="169" t="s">
        <v>2025</v>
      </c>
      <c r="AA7" s="169" t="s">
        <v>2026</v>
      </c>
      <c r="AB7" s="169" t="s">
        <v>2027</v>
      </c>
      <c r="AC7" s="172" t="s">
        <v>81</v>
      </c>
    </row>
    <row r="8" spans="1:29" s="46" customFormat="1" ht="11.1" customHeight="1" x14ac:dyDescent="0.25">
      <c r="A8" s="482" t="s">
        <v>2028</v>
      </c>
      <c r="B8" s="439"/>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row>
    <row r="9" spans="1:29" s="46" customFormat="1" ht="9.9499999999999993" customHeight="1" x14ac:dyDescent="0.25">
      <c r="A9" s="482" t="s">
        <v>2029</v>
      </c>
      <c r="B9" s="439"/>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row>
    <row r="10" spans="1:29" s="46" customFormat="1" ht="20.25" customHeight="1" x14ac:dyDescent="0.25">
      <c r="A10" s="162" t="s">
        <v>629</v>
      </c>
      <c r="B10" s="193" t="s">
        <v>2267</v>
      </c>
      <c r="C10" s="193" t="s">
        <v>2268</v>
      </c>
      <c r="D10" s="162" t="s">
        <v>1823</v>
      </c>
      <c r="E10" s="163" t="s">
        <v>1824</v>
      </c>
      <c r="F10" s="193" t="s">
        <v>2032</v>
      </c>
      <c r="G10" s="193" t="s">
        <v>630</v>
      </c>
      <c r="H10" s="193" t="s">
        <v>367</v>
      </c>
      <c r="I10" s="162" t="s">
        <v>2033</v>
      </c>
      <c r="J10" s="193" t="s">
        <v>410</v>
      </c>
      <c r="K10" s="193" t="s">
        <v>2889</v>
      </c>
      <c r="L10" s="161">
        <v>0</v>
      </c>
      <c r="M10" s="161">
        <v>873600</v>
      </c>
      <c r="N10" s="161">
        <v>873600</v>
      </c>
      <c r="O10" s="161">
        <v>873600</v>
      </c>
      <c r="P10" s="161">
        <v>0</v>
      </c>
      <c r="Q10" s="161">
        <v>873600</v>
      </c>
      <c r="R10" s="161">
        <v>873600</v>
      </c>
      <c r="S10" s="164" t="s">
        <v>2035</v>
      </c>
      <c r="T10" s="164" t="s">
        <v>2035</v>
      </c>
      <c r="U10" s="162" t="s">
        <v>2263</v>
      </c>
      <c r="V10" s="162" t="s">
        <v>775</v>
      </c>
      <c r="W10" s="162"/>
      <c r="X10" s="162" t="s">
        <v>775</v>
      </c>
      <c r="Y10" s="162" t="s">
        <v>646</v>
      </c>
      <c r="Z10" s="162"/>
      <c r="AA10" s="162" t="s">
        <v>646</v>
      </c>
      <c r="AB10" s="162" t="s">
        <v>646</v>
      </c>
      <c r="AC10" s="162" t="s">
        <v>2327</v>
      </c>
    </row>
    <row r="11" spans="1:29" s="46" customFormat="1" ht="20.25" customHeight="1" x14ac:dyDescent="0.25">
      <c r="A11" s="162" t="s">
        <v>2038</v>
      </c>
      <c r="B11" s="193" t="s">
        <v>2267</v>
      </c>
      <c r="C11" s="193" t="s">
        <v>2268</v>
      </c>
      <c r="D11" s="162" t="s">
        <v>1826</v>
      </c>
      <c r="E11" s="163" t="s">
        <v>1827</v>
      </c>
      <c r="F11" s="193" t="s">
        <v>2032</v>
      </c>
      <c r="G11" s="193" t="s">
        <v>630</v>
      </c>
      <c r="H11" s="193" t="s">
        <v>367</v>
      </c>
      <c r="I11" s="162" t="s">
        <v>2033</v>
      </c>
      <c r="J11" s="193" t="s">
        <v>410</v>
      </c>
      <c r="K11" s="193" t="s">
        <v>2890</v>
      </c>
      <c r="L11" s="161">
        <v>0</v>
      </c>
      <c r="M11" s="161">
        <v>390000</v>
      </c>
      <c r="N11" s="161">
        <v>390000</v>
      </c>
      <c r="O11" s="161">
        <v>390000</v>
      </c>
      <c r="P11" s="161">
        <v>0</v>
      </c>
      <c r="Q11" s="161">
        <v>390000</v>
      </c>
      <c r="R11" s="161">
        <v>390000</v>
      </c>
      <c r="S11" s="164" t="s">
        <v>2035</v>
      </c>
      <c r="T11" s="164" t="s">
        <v>2035</v>
      </c>
      <c r="U11" s="162" t="s">
        <v>2263</v>
      </c>
      <c r="V11" s="162" t="s">
        <v>775</v>
      </c>
      <c r="W11" s="162"/>
      <c r="X11" s="162" t="s">
        <v>775</v>
      </c>
      <c r="Y11" s="162" t="s">
        <v>646</v>
      </c>
      <c r="Z11" s="162"/>
      <c r="AA11" s="162" t="s">
        <v>646</v>
      </c>
      <c r="AB11" s="162" t="s">
        <v>646</v>
      </c>
      <c r="AC11" s="162" t="s">
        <v>2327</v>
      </c>
    </row>
    <row r="12" spans="1:29" s="46" customFormat="1" ht="20.25" customHeight="1" x14ac:dyDescent="0.25">
      <c r="A12" s="162" t="s">
        <v>1692</v>
      </c>
      <c r="B12" s="193" t="s">
        <v>2267</v>
      </c>
      <c r="C12" s="193" t="s">
        <v>2268</v>
      </c>
      <c r="D12" s="162" t="s">
        <v>1828</v>
      </c>
      <c r="E12" s="163" t="s">
        <v>1829</v>
      </c>
      <c r="F12" s="193" t="s">
        <v>2032</v>
      </c>
      <c r="G12" s="193" t="s">
        <v>630</v>
      </c>
      <c r="H12" s="193" t="s">
        <v>367</v>
      </c>
      <c r="I12" s="162" t="s">
        <v>2033</v>
      </c>
      <c r="J12" s="193" t="s">
        <v>410</v>
      </c>
      <c r="K12" s="193" t="s">
        <v>2891</v>
      </c>
      <c r="L12" s="161">
        <v>0</v>
      </c>
      <c r="M12" s="161">
        <v>753000</v>
      </c>
      <c r="N12" s="161">
        <v>753000</v>
      </c>
      <c r="O12" s="161">
        <v>0</v>
      </c>
      <c r="P12" s="161">
        <v>753000</v>
      </c>
      <c r="Q12" s="161">
        <v>753000</v>
      </c>
      <c r="R12" s="161">
        <v>753000</v>
      </c>
      <c r="S12" s="164" t="s">
        <v>2035</v>
      </c>
      <c r="T12" s="164" t="s">
        <v>2035</v>
      </c>
      <c r="U12" s="162" t="s">
        <v>2263</v>
      </c>
      <c r="V12" s="162" t="s">
        <v>775</v>
      </c>
      <c r="W12" s="162"/>
      <c r="X12" s="162" t="s">
        <v>775</v>
      </c>
      <c r="Y12" s="162" t="s">
        <v>875</v>
      </c>
      <c r="Z12" s="162"/>
      <c r="AA12" s="162" t="s">
        <v>875</v>
      </c>
      <c r="AB12" s="208">
        <v>43373</v>
      </c>
      <c r="AC12" s="162" t="s">
        <v>2327</v>
      </c>
    </row>
    <row r="13" spans="1:29" s="46" customFormat="1" ht="20.25" customHeight="1" x14ac:dyDescent="0.25">
      <c r="A13" s="162" t="s">
        <v>2051</v>
      </c>
      <c r="B13" s="193" t="s">
        <v>2267</v>
      </c>
      <c r="C13" s="193" t="s">
        <v>2268</v>
      </c>
      <c r="D13" s="162" t="s">
        <v>1831</v>
      </c>
      <c r="E13" s="163" t="s">
        <v>1832</v>
      </c>
      <c r="F13" s="193" t="s">
        <v>2032</v>
      </c>
      <c r="G13" s="193" t="s">
        <v>630</v>
      </c>
      <c r="H13" s="193" t="s">
        <v>367</v>
      </c>
      <c r="I13" s="162" t="s">
        <v>2033</v>
      </c>
      <c r="J13" s="193" t="s">
        <v>410</v>
      </c>
      <c r="K13" s="193" t="s">
        <v>2891</v>
      </c>
      <c r="L13" s="161">
        <v>0</v>
      </c>
      <c r="M13" s="161">
        <v>500000</v>
      </c>
      <c r="N13" s="161">
        <v>500000</v>
      </c>
      <c r="O13" s="161">
        <v>0</v>
      </c>
      <c r="P13" s="161">
        <v>500000</v>
      </c>
      <c r="Q13" s="161">
        <v>500000</v>
      </c>
      <c r="R13" s="161">
        <v>500000</v>
      </c>
      <c r="S13" s="164" t="s">
        <v>2035</v>
      </c>
      <c r="T13" s="164" t="s">
        <v>2035</v>
      </c>
      <c r="U13" s="162" t="s">
        <v>2263</v>
      </c>
      <c r="V13" s="162" t="s">
        <v>775</v>
      </c>
      <c r="W13" s="162"/>
      <c r="X13" s="162" t="s">
        <v>775</v>
      </c>
      <c r="Y13" s="162" t="s">
        <v>646</v>
      </c>
      <c r="Z13" s="162"/>
      <c r="AA13" s="162" t="s">
        <v>646</v>
      </c>
      <c r="AB13" s="162" t="s">
        <v>646</v>
      </c>
      <c r="AC13" s="162" t="s">
        <v>2327</v>
      </c>
    </row>
    <row r="14" spans="1:29" s="46" customFormat="1" ht="20.25" customHeight="1" x14ac:dyDescent="0.25">
      <c r="A14" s="162" t="s">
        <v>1244</v>
      </c>
      <c r="B14" s="193" t="s">
        <v>2267</v>
      </c>
      <c r="C14" s="193" t="s">
        <v>2268</v>
      </c>
      <c r="D14" s="162" t="s">
        <v>1835</v>
      </c>
      <c r="E14" s="163" t="s">
        <v>1836</v>
      </c>
      <c r="F14" s="193" t="s">
        <v>2032</v>
      </c>
      <c r="G14" s="193" t="s">
        <v>630</v>
      </c>
      <c r="H14" s="193" t="s">
        <v>367</v>
      </c>
      <c r="I14" s="162" t="s">
        <v>2033</v>
      </c>
      <c r="J14" s="193" t="s">
        <v>410</v>
      </c>
      <c r="K14" s="193" t="s">
        <v>2892</v>
      </c>
      <c r="L14" s="161">
        <v>0</v>
      </c>
      <c r="M14" s="161">
        <v>576000</v>
      </c>
      <c r="N14" s="161">
        <v>576000</v>
      </c>
      <c r="O14" s="161">
        <v>0</v>
      </c>
      <c r="P14" s="161">
        <v>576000</v>
      </c>
      <c r="Q14" s="161">
        <v>576000</v>
      </c>
      <c r="R14" s="161">
        <v>576000</v>
      </c>
      <c r="S14" s="164" t="s">
        <v>2035</v>
      </c>
      <c r="T14" s="164" t="s">
        <v>2035</v>
      </c>
      <c r="U14" s="162" t="s">
        <v>2263</v>
      </c>
      <c r="V14" s="162" t="s">
        <v>775</v>
      </c>
      <c r="W14" s="162"/>
      <c r="X14" s="162" t="s">
        <v>775</v>
      </c>
      <c r="Y14" s="162" t="s">
        <v>875</v>
      </c>
      <c r="Z14" s="162"/>
      <c r="AA14" s="162" t="s">
        <v>875</v>
      </c>
      <c r="AB14" s="208">
        <v>43373</v>
      </c>
      <c r="AC14" s="162" t="s">
        <v>2327</v>
      </c>
    </row>
    <row r="15" spans="1:29" s="46" customFormat="1" ht="20.25" customHeight="1" x14ac:dyDescent="0.25">
      <c r="A15" s="162" t="s">
        <v>2056</v>
      </c>
      <c r="B15" s="193" t="s">
        <v>2267</v>
      </c>
      <c r="C15" s="193" t="s">
        <v>2268</v>
      </c>
      <c r="D15" s="162" t="s">
        <v>1837</v>
      </c>
      <c r="E15" s="163" t="s">
        <v>1838</v>
      </c>
      <c r="F15" s="193" t="s">
        <v>2032</v>
      </c>
      <c r="G15" s="193" t="s">
        <v>630</v>
      </c>
      <c r="H15" s="193" t="s">
        <v>367</v>
      </c>
      <c r="I15" s="162" t="s">
        <v>2033</v>
      </c>
      <c r="J15" s="193" t="s">
        <v>410</v>
      </c>
      <c r="K15" s="193" t="s">
        <v>2890</v>
      </c>
      <c r="L15" s="161">
        <v>0</v>
      </c>
      <c r="M15" s="161">
        <v>1725000</v>
      </c>
      <c r="N15" s="161">
        <v>1725000</v>
      </c>
      <c r="O15" s="161">
        <v>1725000</v>
      </c>
      <c r="P15" s="161">
        <v>0</v>
      </c>
      <c r="Q15" s="161">
        <v>1725000</v>
      </c>
      <c r="R15" s="161">
        <v>1725000</v>
      </c>
      <c r="S15" s="164" t="s">
        <v>2035</v>
      </c>
      <c r="T15" s="164" t="s">
        <v>2035</v>
      </c>
      <c r="U15" s="162" t="s">
        <v>2263</v>
      </c>
      <c r="V15" s="162" t="s">
        <v>775</v>
      </c>
      <c r="W15" s="162"/>
      <c r="X15" s="162" t="s">
        <v>775</v>
      </c>
      <c r="Y15" s="162" t="s">
        <v>646</v>
      </c>
      <c r="Z15" s="162"/>
      <c r="AA15" s="162" t="s">
        <v>646</v>
      </c>
      <c r="AB15" s="162" t="s">
        <v>646</v>
      </c>
      <c r="AC15" s="162" t="s">
        <v>2327</v>
      </c>
    </row>
    <row r="16" spans="1:29" s="46" customFormat="1" ht="20.25" customHeight="1" x14ac:dyDescent="0.25">
      <c r="A16" s="162" t="s">
        <v>2059</v>
      </c>
      <c r="B16" s="193" t="s">
        <v>2267</v>
      </c>
      <c r="C16" s="193" t="s">
        <v>2268</v>
      </c>
      <c r="D16" s="162" t="s">
        <v>1839</v>
      </c>
      <c r="E16" s="163" t="s">
        <v>1840</v>
      </c>
      <c r="F16" s="193" t="s">
        <v>2032</v>
      </c>
      <c r="G16" s="193" t="s">
        <v>630</v>
      </c>
      <c r="H16" s="193" t="s">
        <v>367</v>
      </c>
      <c r="I16" s="162" t="s">
        <v>2033</v>
      </c>
      <c r="J16" s="193" t="s">
        <v>410</v>
      </c>
      <c r="K16" s="193" t="s">
        <v>2893</v>
      </c>
      <c r="L16" s="161">
        <v>0</v>
      </c>
      <c r="M16" s="161">
        <v>517500</v>
      </c>
      <c r="N16" s="161">
        <v>517500</v>
      </c>
      <c r="O16" s="161">
        <v>517500</v>
      </c>
      <c r="P16" s="161">
        <v>0</v>
      </c>
      <c r="Q16" s="161">
        <v>517500</v>
      </c>
      <c r="R16" s="161">
        <v>517500</v>
      </c>
      <c r="S16" s="164" t="s">
        <v>2035</v>
      </c>
      <c r="T16" s="164" t="s">
        <v>2035</v>
      </c>
      <c r="U16" s="162" t="s">
        <v>2263</v>
      </c>
      <c r="V16" s="162" t="s">
        <v>775</v>
      </c>
      <c r="W16" s="162"/>
      <c r="X16" s="162" t="s">
        <v>775</v>
      </c>
      <c r="Y16" s="162" t="s">
        <v>646</v>
      </c>
      <c r="Z16" s="162"/>
      <c r="AA16" s="162" t="s">
        <v>646</v>
      </c>
      <c r="AB16" s="162" t="s">
        <v>646</v>
      </c>
      <c r="AC16" s="162" t="s">
        <v>2327</v>
      </c>
    </row>
    <row r="17" spans="1:29" s="46" customFormat="1" ht="27" customHeight="1" x14ac:dyDescent="0.25">
      <c r="A17" s="162" t="s">
        <v>2237</v>
      </c>
      <c r="B17" s="193" t="s">
        <v>2267</v>
      </c>
      <c r="C17" s="193" t="s">
        <v>2268</v>
      </c>
      <c r="D17" s="162" t="s">
        <v>1841</v>
      </c>
      <c r="E17" s="163" t="s">
        <v>1842</v>
      </c>
      <c r="F17" s="193" t="s">
        <v>2032</v>
      </c>
      <c r="G17" s="193" t="s">
        <v>630</v>
      </c>
      <c r="H17" s="193" t="s">
        <v>367</v>
      </c>
      <c r="I17" s="162" t="s">
        <v>2033</v>
      </c>
      <c r="J17" s="193" t="s">
        <v>410</v>
      </c>
      <c r="K17" s="193" t="s">
        <v>2894</v>
      </c>
      <c r="L17" s="161">
        <v>0</v>
      </c>
      <c r="M17" s="161">
        <v>626611.56000000006</v>
      </c>
      <c r="N17" s="161">
        <v>626611.56000000006</v>
      </c>
      <c r="O17" s="161">
        <v>626611.56000000006</v>
      </c>
      <c r="P17" s="161">
        <v>0</v>
      </c>
      <c r="Q17" s="161">
        <v>626611.56000000006</v>
      </c>
      <c r="R17" s="161">
        <v>626611.56000000006</v>
      </c>
      <c r="S17" s="164" t="s">
        <v>2035</v>
      </c>
      <c r="T17" s="164" t="s">
        <v>2035</v>
      </c>
      <c r="U17" s="162" t="s">
        <v>2263</v>
      </c>
      <c r="V17" s="162" t="s">
        <v>775</v>
      </c>
      <c r="W17" s="162"/>
      <c r="X17" s="162" t="s">
        <v>775</v>
      </c>
      <c r="Y17" s="162" t="s">
        <v>646</v>
      </c>
      <c r="Z17" s="162"/>
      <c r="AA17" s="162" t="s">
        <v>646</v>
      </c>
      <c r="AB17" s="162" t="s">
        <v>646</v>
      </c>
      <c r="AC17" s="162" t="s">
        <v>2327</v>
      </c>
    </row>
    <row r="18" spans="1:29" s="46" customFormat="1" ht="27" customHeight="1" x14ac:dyDescent="0.25">
      <c r="A18" s="162" t="s">
        <v>2238</v>
      </c>
      <c r="B18" s="193" t="s">
        <v>2267</v>
      </c>
      <c r="C18" s="193" t="s">
        <v>2268</v>
      </c>
      <c r="D18" s="162" t="s">
        <v>1843</v>
      </c>
      <c r="E18" s="163" t="s">
        <v>1844</v>
      </c>
      <c r="F18" s="193" t="s">
        <v>2032</v>
      </c>
      <c r="G18" s="193" t="s">
        <v>630</v>
      </c>
      <c r="H18" s="193" t="s">
        <v>367</v>
      </c>
      <c r="I18" s="162" t="s">
        <v>2033</v>
      </c>
      <c r="J18" s="193" t="s">
        <v>410</v>
      </c>
      <c r="K18" s="193" t="s">
        <v>2894</v>
      </c>
      <c r="L18" s="161">
        <v>0</v>
      </c>
      <c r="M18" s="161">
        <v>626611.56000000006</v>
      </c>
      <c r="N18" s="161">
        <v>626611.56000000006</v>
      </c>
      <c r="O18" s="161">
        <v>626611.56000000006</v>
      </c>
      <c r="P18" s="161">
        <v>0</v>
      </c>
      <c r="Q18" s="161">
        <v>626611.56000000006</v>
      </c>
      <c r="R18" s="161">
        <v>626611.56000000006</v>
      </c>
      <c r="S18" s="164" t="s">
        <v>2035</v>
      </c>
      <c r="T18" s="164" t="s">
        <v>2035</v>
      </c>
      <c r="U18" s="162" t="s">
        <v>2263</v>
      </c>
      <c r="V18" s="162" t="s">
        <v>775</v>
      </c>
      <c r="W18" s="162"/>
      <c r="X18" s="162" t="s">
        <v>775</v>
      </c>
      <c r="Y18" s="162" t="s">
        <v>646</v>
      </c>
      <c r="Z18" s="162"/>
      <c r="AA18" s="162" t="s">
        <v>646</v>
      </c>
      <c r="AB18" s="162" t="s">
        <v>646</v>
      </c>
      <c r="AC18" s="162" t="s">
        <v>2327</v>
      </c>
    </row>
    <row r="19" spans="1:29" s="46" customFormat="1" ht="20.25" customHeight="1" x14ac:dyDescent="0.25">
      <c r="A19" s="162" t="s">
        <v>2239</v>
      </c>
      <c r="B19" s="193" t="s">
        <v>2267</v>
      </c>
      <c r="C19" s="193" t="s">
        <v>2268</v>
      </c>
      <c r="D19" s="162" t="s">
        <v>1845</v>
      </c>
      <c r="E19" s="163" t="s">
        <v>1846</v>
      </c>
      <c r="F19" s="193" t="s">
        <v>2032</v>
      </c>
      <c r="G19" s="193" t="s">
        <v>630</v>
      </c>
      <c r="H19" s="193" t="s">
        <v>367</v>
      </c>
      <c r="I19" s="162" t="s">
        <v>2033</v>
      </c>
      <c r="J19" s="193" t="s">
        <v>410</v>
      </c>
      <c r="K19" s="193" t="s">
        <v>2895</v>
      </c>
      <c r="L19" s="161">
        <v>0</v>
      </c>
      <c r="M19" s="161">
        <v>20028.68</v>
      </c>
      <c r="N19" s="161">
        <v>20028.68</v>
      </c>
      <c r="O19" s="161">
        <v>20028.68</v>
      </c>
      <c r="P19" s="161">
        <v>0</v>
      </c>
      <c r="Q19" s="161">
        <v>20028.68</v>
      </c>
      <c r="R19" s="161">
        <v>20028.68</v>
      </c>
      <c r="S19" s="164" t="s">
        <v>2035</v>
      </c>
      <c r="T19" s="164" t="s">
        <v>2035</v>
      </c>
      <c r="U19" s="162" t="s">
        <v>2263</v>
      </c>
      <c r="V19" s="162" t="s">
        <v>775</v>
      </c>
      <c r="W19" s="162"/>
      <c r="X19" s="162" t="s">
        <v>775</v>
      </c>
      <c r="Y19" s="162" t="s">
        <v>646</v>
      </c>
      <c r="Z19" s="162"/>
      <c r="AA19" s="162" t="s">
        <v>646</v>
      </c>
      <c r="AB19" s="162" t="s">
        <v>646</v>
      </c>
      <c r="AC19" s="162" t="s">
        <v>2327</v>
      </c>
    </row>
    <row r="20" spans="1:29" s="46" customFormat="1" ht="20.25" customHeight="1" x14ac:dyDescent="0.25">
      <c r="A20" s="162" t="s">
        <v>2240</v>
      </c>
      <c r="B20" s="193" t="s">
        <v>2267</v>
      </c>
      <c r="C20" s="193" t="s">
        <v>2268</v>
      </c>
      <c r="D20" s="162" t="s">
        <v>1847</v>
      </c>
      <c r="E20" s="163" t="s">
        <v>1848</v>
      </c>
      <c r="F20" s="193" t="s">
        <v>2032</v>
      </c>
      <c r="G20" s="193" t="s">
        <v>630</v>
      </c>
      <c r="H20" s="193" t="s">
        <v>367</v>
      </c>
      <c r="I20" s="162" t="s">
        <v>2033</v>
      </c>
      <c r="J20" s="193" t="s">
        <v>410</v>
      </c>
      <c r="K20" s="193" t="s">
        <v>2896</v>
      </c>
      <c r="L20" s="161">
        <v>0</v>
      </c>
      <c r="M20" s="161">
        <v>115000</v>
      </c>
      <c r="N20" s="161">
        <v>115000</v>
      </c>
      <c r="O20" s="161">
        <v>115000</v>
      </c>
      <c r="P20" s="161">
        <v>0</v>
      </c>
      <c r="Q20" s="161">
        <v>115000</v>
      </c>
      <c r="R20" s="161">
        <v>115000</v>
      </c>
      <c r="S20" s="164" t="s">
        <v>2035</v>
      </c>
      <c r="T20" s="164" t="s">
        <v>2035</v>
      </c>
      <c r="U20" s="162" t="s">
        <v>2263</v>
      </c>
      <c r="V20" s="162" t="s">
        <v>775</v>
      </c>
      <c r="W20" s="162"/>
      <c r="X20" s="162" t="s">
        <v>775</v>
      </c>
      <c r="Y20" s="162" t="s">
        <v>646</v>
      </c>
      <c r="Z20" s="162"/>
      <c r="AA20" s="162" t="s">
        <v>646</v>
      </c>
      <c r="AB20" s="162" t="s">
        <v>646</v>
      </c>
      <c r="AC20" s="162" t="s">
        <v>2327</v>
      </c>
    </row>
    <row r="21" spans="1:29" s="46" customFormat="1" ht="40.5" customHeight="1" x14ac:dyDescent="0.25">
      <c r="A21" s="162" t="s">
        <v>1202</v>
      </c>
      <c r="B21" s="193" t="s">
        <v>2267</v>
      </c>
      <c r="C21" s="193" t="s">
        <v>2268</v>
      </c>
      <c r="D21" s="162" t="s">
        <v>1853</v>
      </c>
      <c r="E21" s="163" t="s">
        <v>1854</v>
      </c>
      <c r="F21" s="193" t="s">
        <v>2032</v>
      </c>
      <c r="G21" s="193" t="s">
        <v>630</v>
      </c>
      <c r="H21" s="193" t="s">
        <v>367</v>
      </c>
      <c r="I21" s="162" t="s">
        <v>2033</v>
      </c>
      <c r="J21" s="193" t="s">
        <v>410</v>
      </c>
      <c r="K21" s="193" t="s">
        <v>2897</v>
      </c>
      <c r="L21" s="161">
        <v>0</v>
      </c>
      <c r="M21" s="161">
        <v>248820</v>
      </c>
      <c r="N21" s="161">
        <v>248820</v>
      </c>
      <c r="O21" s="161">
        <v>0</v>
      </c>
      <c r="P21" s="161">
        <v>248820</v>
      </c>
      <c r="Q21" s="161">
        <v>248820</v>
      </c>
      <c r="R21" s="161">
        <v>248820</v>
      </c>
      <c r="S21" s="164" t="s">
        <v>2035</v>
      </c>
      <c r="T21" s="164" t="s">
        <v>2035</v>
      </c>
      <c r="U21" s="162" t="s">
        <v>2263</v>
      </c>
      <c r="V21" s="162" t="s">
        <v>775</v>
      </c>
      <c r="W21" s="162"/>
      <c r="X21" s="162" t="s">
        <v>775</v>
      </c>
      <c r="Y21" s="162" t="s">
        <v>875</v>
      </c>
      <c r="Z21" s="162"/>
      <c r="AA21" s="162" t="s">
        <v>875</v>
      </c>
      <c r="AB21" s="162" t="s">
        <v>646</v>
      </c>
      <c r="AC21" s="162" t="s">
        <v>2327</v>
      </c>
    </row>
    <row r="22" spans="1:29" s="46" customFormat="1" ht="16.5" customHeight="1" x14ac:dyDescent="0.25">
      <c r="A22" s="174"/>
      <c r="B22" s="158"/>
      <c r="C22" s="158"/>
      <c r="D22" s="174"/>
      <c r="E22" s="176" t="s">
        <v>22</v>
      </c>
      <c r="F22" s="158"/>
      <c r="G22" s="158"/>
      <c r="H22" s="158"/>
      <c r="I22" s="158"/>
      <c r="J22" s="158"/>
      <c r="K22" s="158"/>
      <c r="L22" s="177">
        <v>0</v>
      </c>
      <c r="M22" s="177">
        <v>6972171.7999999998</v>
      </c>
      <c r="N22" s="177">
        <v>6972171.7999999998</v>
      </c>
      <c r="O22" s="177">
        <v>4894351.8</v>
      </c>
      <c r="P22" s="177">
        <v>2077820</v>
      </c>
      <c r="Q22" s="177">
        <v>6972171.7999999998</v>
      </c>
      <c r="R22" s="177">
        <v>6972171.7999999998</v>
      </c>
      <c r="S22" s="178" t="s">
        <v>2035</v>
      </c>
      <c r="T22" s="178" t="s">
        <v>2035</v>
      </c>
      <c r="U22" s="179"/>
      <c r="V22" s="174"/>
      <c r="W22" s="174"/>
      <c r="X22" s="174"/>
      <c r="Y22" s="174"/>
      <c r="Z22" s="174"/>
      <c r="AA22" s="174"/>
      <c r="AB22" s="174"/>
      <c r="AC22" s="174"/>
    </row>
    <row r="23" spans="1:29" s="46" customFormat="1" ht="16.5" customHeight="1" x14ac:dyDescent="0.25">
      <c r="A23" s="483" t="s">
        <v>2898</v>
      </c>
      <c r="B23" s="455"/>
      <c r="C23" s="455"/>
      <c r="D23" s="442"/>
      <c r="E23" s="175"/>
      <c r="F23" s="158"/>
      <c r="G23" s="158"/>
      <c r="H23" s="158"/>
      <c r="I23" s="158"/>
      <c r="J23" s="158"/>
      <c r="K23" s="158"/>
      <c r="L23" s="177">
        <v>0</v>
      </c>
      <c r="M23" s="177">
        <v>6972171.7999999998</v>
      </c>
      <c r="N23" s="177">
        <v>6972171.7999999998</v>
      </c>
      <c r="O23" s="177">
        <v>4894351.8</v>
      </c>
      <c r="P23" s="177">
        <v>2077820</v>
      </c>
      <c r="Q23" s="177">
        <v>6972171.7999999998</v>
      </c>
      <c r="R23" s="177">
        <v>6972171.7999999998</v>
      </c>
      <c r="S23" s="178" t="s">
        <v>2035</v>
      </c>
      <c r="T23" s="178" t="s">
        <v>2035</v>
      </c>
      <c r="U23" s="158"/>
      <c r="V23" s="158"/>
      <c r="W23" s="158"/>
      <c r="X23" s="158"/>
      <c r="Y23" s="158"/>
      <c r="Z23" s="158"/>
      <c r="AA23" s="158"/>
      <c r="AB23" s="158"/>
      <c r="AC23" s="174"/>
    </row>
    <row r="24" spans="1:29" s="46" customFormat="1" ht="9.9499999999999993" customHeight="1" x14ac:dyDescent="0.25">
      <c r="A24" s="482" t="s">
        <v>2072</v>
      </c>
      <c r="B24" s="439"/>
      <c r="C24" s="439"/>
      <c r="D24" s="439"/>
      <c r="E24" s="439"/>
      <c r="F24" s="439"/>
      <c r="G24" s="439"/>
      <c r="H24" s="439"/>
      <c r="I24" s="439"/>
      <c r="J24" s="439"/>
      <c r="K24" s="439"/>
      <c r="L24" s="439"/>
      <c r="M24" s="439"/>
      <c r="N24" s="439"/>
      <c r="O24" s="439"/>
      <c r="P24" s="439"/>
      <c r="Q24" s="439"/>
      <c r="R24" s="439"/>
      <c r="S24" s="439"/>
      <c r="T24" s="439"/>
      <c r="U24" s="439"/>
      <c r="V24" s="439"/>
      <c r="W24" s="439"/>
      <c r="X24" s="439"/>
      <c r="Y24" s="439"/>
      <c r="Z24" s="439"/>
      <c r="AA24" s="439"/>
      <c r="AB24" s="439"/>
      <c r="AC24" s="439"/>
    </row>
    <row r="25" spans="1:29" s="46" customFormat="1" ht="20.25" customHeight="1" x14ac:dyDescent="0.25">
      <c r="A25" s="162" t="s">
        <v>629</v>
      </c>
      <c r="B25" s="193" t="s">
        <v>2267</v>
      </c>
      <c r="C25" s="193" t="s">
        <v>2268</v>
      </c>
      <c r="D25" s="162" t="s">
        <v>1833</v>
      </c>
      <c r="E25" s="163" t="s">
        <v>1834</v>
      </c>
      <c r="F25" s="193" t="s">
        <v>2032</v>
      </c>
      <c r="G25" s="193" t="s">
        <v>630</v>
      </c>
      <c r="H25" s="193" t="s">
        <v>367</v>
      </c>
      <c r="I25" s="162" t="s">
        <v>2075</v>
      </c>
      <c r="J25" s="193" t="s">
        <v>410</v>
      </c>
      <c r="K25" s="193" t="s">
        <v>2899</v>
      </c>
      <c r="L25" s="161">
        <v>0</v>
      </c>
      <c r="M25" s="161">
        <v>1000000</v>
      </c>
      <c r="N25" s="161">
        <v>1000000</v>
      </c>
      <c r="O25" s="161">
        <v>1000000</v>
      </c>
      <c r="P25" s="161">
        <v>0</v>
      </c>
      <c r="Q25" s="161">
        <v>1000000</v>
      </c>
      <c r="R25" s="161">
        <v>1000000</v>
      </c>
      <c r="S25" s="164" t="s">
        <v>2035</v>
      </c>
      <c r="T25" s="164" t="s">
        <v>2191</v>
      </c>
      <c r="U25" s="162" t="s">
        <v>2263</v>
      </c>
      <c r="V25" s="162" t="s">
        <v>775</v>
      </c>
      <c r="W25" s="162"/>
      <c r="X25" s="162" t="s">
        <v>775</v>
      </c>
      <c r="Y25" s="162"/>
      <c r="Z25" s="162"/>
      <c r="AA25" s="162"/>
      <c r="AB25" s="208">
        <v>43373</v>
      </c>
      <c r="AC25" s="162" t="s">
        <v>2327</v>
      </c>
    </row>
    <row r="26" spans="1:29" s="46" customFormat="1" ht="20.25" customHeight="1" x14ac:dyDescent="0.25">
      <c r="A26" s="162" t="s">
        <v>2038</v>
      </c>
      <c r="B26" s="193" t="s">
        <v>2267</v>
      </c>
      <c r="C26" s="193" t="s">
        <v>2268</v>
      </c>
      <c r="D26" s="162" t="s">
        <v>1851</v>
      </c>
      <c r="E26" s="163" t="s">
        <v>1852</v>
      </c>
      <c r="F26" s="193" t="s">
        <v>2032</v>
      </c>
      <c r="G26" s="193" t="s">
        <v>630</v>
      </c>
      <c r="H26" s="193" t="s">
        <v>367</v>
      </c>
      <c r="I26" s="162" t="s">
        <v>2075</v>
      </c>
      <c r="J26" s="193" t="s">
        <v>410</v>
      </c>
      <c r="K26" s="193" t="s">
        <v>2900</v>
      </c>
      <c r="L26" s="161">
        <v>0</v>
      </c>
      <c r="M26" s="161">
        <v>2942439.64</v>
      </c>
      <c r="N26" s="161">
        <v>2942439.64</v>
      </c>
      <c r="O26" s="161">
        <v>0</v>
      </c>
      <c r="P26" s="161">
        <v>2942439.64</v>
      </c>
      <c r="Q26" s="161">
        <v>2942439.64</v>
      </c>
      <c r="R26" s="161">
        <v>2942439.64</v>
      </c>
      <c r="S26" s="164" t="s">
        <v>2035</v>
      </c>
      <c r="T26" s="164" t="s">
        <v>2191</v>
      </c>
      <c r="U26" s="162" t="s">
        <v>2263</v>
      </c>
      <c r="V26" s="162" t="s">
        <v>775</v>
      </c>
      <c r="W26" s="162"/>
      <c r="X26" s="162" t="s">
        <v>775</v>
      </c>
      <c r="Y26" s="162"/>
      <c r="Z26" s="162"/>
      <c r="AA26" s="162"/>
      <c r="AB26" s="208">
        <v>43373</v>
      </c>
      <c r="AC26" s="162" t="s">
        <v>2327</v>
      </c>
    </row>
    <row r="27" spans="1:29" s="46" customFormat="1" ht="16.5" customHeight="1" x14ac:dyDescent="0.25">
      <c r="A27" s="174"/>
      <c r="B27" s="158"/>
      <c r="C27" s="158"/>
      <c r="D27" s="174"/>
      <c r="E27" s="176" t="s">
        <v>22</v>
      </c>
      <c r="F27" s="158"/>
      <c r="G27" s="158"/>
      <c r="H27" s="158"/>
      <c r="I27" s="158"/>
      <c r="J27" s="158"/>
      <c r="K27" s="158"/>
      <c r="L27" s="177">
        <v>0</v>
      </c>
      <c r="M27" s="177">
        <v>3942439.64</v>
      </c>
      <c r="N27" s="177">
        <v>3942439.64</v>
      </c>
      <c r="O27" s="177">
        <v>1000000</v>
      </c>
      <c r="P27" s="177">
        <v>2942439.64</v>
      </c>
      <c r="Q27" s="177">
        <v>3942439.64</v>
      </c>
      <c r="R27" s="177">
        <v>3942439.64</v>
      </c>
      <c r="S27" s="178" t="s">
        <v>2035</v>
      </c>
      <c r="T27" s="178" t="s">
        <v>2191</v>
      </c>
      <c r="U27" s="179"/>
      <c r="V27" s="174"/>
      <c r="W27" s="174"/>
      <c r="X27" s="174"/>
      <c r="Y27" s="174"/>
      <c r="Z27" s="174"/>
      <c r="AA27" s="174"/>
      <c r="AB27" s="174"/>
      <c r="AC27" s="174"/>
    </row>
    <row r="28" spans="1:29" s="46" customFormat="1" ht="16.5" customHeight="1" x14ac:dyDescent="0.25">
      <c r="A28" s="483" t="s">
        <v>2278</v>
      </c>
      <c r="B28" s="455"/>
      <c r="C28" s="455"/>
      <c r="D28" s="442"/>
      <c r="E28" s="175"/>
      <c r="F28" s="158"/>
      <c r="G28" s="158"/>
      <c r="H28" s="158"/>
      <c r="I28" s="158"/>
      <c r="J28" s="158"/>
      <c r="K28" s="158"/>
      <c r="L28" s="177">
        <v>0</v>
      </c>
      <c r="M28" s="177">
        <v>3942439.64</v>
      </c>
      <c r="N28" s="177">
        <v>3942439.64</v>
      </c>
      <c r="O28" s="177">
        <v>1000000</v>
      </c>
      <c r="P28" s="177">
        <v>2942439.64</v>
      </c>
      <c r="Q28" s="177">
        <v>3942439.64</v>
      </c>
      <c r="R28" s="177">
        <v>3942439.64</v>
      </c>
      <c r="S28" s="178" t="s">
        <v>2035</v>
      </c>
      <c r="T28" s="178" t="s">
        <v>2191</v>
      </c>
      <c r="U28" s="158"/>
      <c r="V28" s="158"/>
      <c r="W28" s="158"/>
      <c r="X28" s="158"/>
      <c r="Y28" s="158"/>
      <c r="Z28" s="158"/>
      <c r="AA28" s="158"/>
      <c r="AB28" s="158"/>
      <c r="AC28" s="174"/>
    </row>
    <row r="29" spans="1:29" s="46" customFormat="1" ht="9.9499999999999993" customHeight="1" x14ac:dyDescent="0.25">
      <c r="A29" s="482" t="s">
        <v>2189</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row>
    <row r="30" spans="1:29" s="46" customFormat="1" ht="20.25" customHeight="1" x14ac:dyDescent="0.25">
      <c r="A30" s="162" t="s">
        <v>629</v>
      </c>
      <c r="B30" s="193" t="s">
        <v>2267</v>
      </c>
      <c r="C30" s="193" t="s">
        <v>2268</v>
      </c>
      <c r="D30" s="162" t="s">
        <v>1817</v>
      </c>
      <c r="E30" s="163" t="s">
        <v>1818</v>
      </c>
      <c r="F30" s="193" t="s">
        <v>2032</v>
      </c>
      <c r="G30" s="193" t="s">
        <v>630</v>
      </c>
      <c r="H30" s="193" t="s">
        <v>367</v>
      </c>
      <c r="I30" s="162" t="s">
        <v>2190</v>
      </c>
      <c r="J30" s="193" t="s">
        <v>410</v>
      </c>
      <c r="K30" s="193" t="s">
        <v>2277</v>
      </c>
      <c r="L30" s="161">
        <v>13233013.51</v>
      </c>
      <c r="M30" s="161">
        <v>0</v>
      </c>
      <c r="N30" s="161">
        <v>0</v>
      </c>
      <c r="O30" s="161">
        <v>0</v>
      </c>
      <c r="P30" s="161">
        <v>0</v>
      </c>
      <c r="Q30" s="161">
        <v>0</v>
      </c>
      <c r="R30" s="161">
        <v>0</v>
      </c>
      <c r="S30" s="164" t="s">
        <v>2201</v>
      </c>
      <c r="T30" s="164" t="s">
        <v>2191</v>
      </c>
      <c r="U30" s="162" t="s">
        <v>2263</v>
      </c>
      <c r="V30" s="162"/>
      <c r="W30" s="162"/>
      <c r="X30" s="162"/>
      <c r="Y30" s="162"/>
      <c r="Z30" s="162"/>
      <c r="AA30" s="162"/>
      <c r="AB30" s="208">
        <v>43373</v>
      </c>
      <c r="AC30" s="162" t="s">
        <v>2049</v>
      </c>
    </row>
    <row r="31" spans="1:29" s="46" customFormat="1" ht="20.25" customHeight="1" x14ac:dyDescent="0.25">
      <c r="A31" s="162" t="s">
        <v>2038</v>
      </c>
      <c r="B31" s="193" t="s">
        <v>2267</v>
      </c>
      <c r="C31" s="193" t="s">
        <v>2268</v>
      </c>
      <c r="D31" s="162" t="s">
        <v>1865</v>
      </c>
      <c r="E31" s="163" t="s">
        <v>1866</v>
      </c>
      <c r="F31" s="193" t="s">
        <v>2032</v>
      </c>
      <c r="G31" s="193" t="s">
        <v>630</v>
      </c>
      <c r="H31" s="193" t="s">
        <v>367</v>
      </c>
      <c r="I31" s="162" t="s">
        <v>2190</v>
      </c>
      <c r="J31" s="193" t="s">
        <v>410</v>
      </c>
      <c r="K31" s="193" t="s">
        <v>2121</v>
      </c>
      <c r="L31" s="161">
        <v>0</v>
      </c>
      <c r="M31" s="161">
        <v>351.77</v>
      </c>
      <c r="N31" s="161">
        <v>0</v>
      </c>
      <c r="O31" s="161">
        <v>0</v>
      </c>
      <c r="P31" s="161">
        <v>0</v>
      </c>
      <c r="Q31" s="161">
        <v>0</v>
      </c>
      <c r="R31" s="161">
        <v>0</v>
      </c>
      <c r="S31" s="164" t="s">
        <v>2191</v>
      </c>
      <c r="T31" s="164" t="s">
        <v>2191</v>
      </c>
      <c r="U31" s="162" t="s">
        <v>2263</v>
      </c>
      <c r="V31" s="162"/>
      <c r="W31" s="162"/>
      <c r="X31" s="162"/>
      <c r="Y31" s="162"/>
      <c r="Z31" s="162"/>
      <c r="AA31" s="162"/>
      <c r="AB31" s="208">
        <v>43373</v>
      </c>
      <c r="AC31" s="162" t="s">
        <v>2049</v>
      </c>
    </row>
    <row r="32" spans="1:29" s="46" customFormat="1" ht="20.25" customHeight="1" x14ac:dyDescent="0.25">
      <c r="A32" s="162" t="s">
        <v>1692</v>
      </c>
      <c r="B32" s="193" t="s">
        <v>2267</v>
      </c>
      <c r="C32" s="193" t="s">
        <v>2268</v>
      </c>
      <c r="D32" s="162" t="s">
        <v>1871</v>
      </c>
      <c r="E32" s="163" t="s">
        <v>1872</v>
      </c>
      <c r="F32" s="193" t="s">
        <v>2032</v>
      </c>
      <c r="G32" s="193" t="s">
        <v>630</v>
      </c>
      <c r="H32" s="193" t="s">
        <v>367</v>
      </c>
      <c r="I32" s="162" t="s">
        <v>2190</v>
      </c>
      <c r="J32" s="193" t="s">
        <v>410</v>
      </c>
      <c r="K32" s="193" t="s">
        <v>2121</v>
      </c>
      <c r="L32" s="161">
        <v>0</v>
      </c>
      <c r="M32" s="161">
        <v>48596.56</v>
      </c>
      <c r="N32" s="161">
        <v>0</v>
      </c>
      <c r="O32" s="161">
        <v>0</v>
      </c>
      <c r="P32" s="161">
        <v>0</v>
      </c>
      <c r="Q32" s="161">
        <v>0</v>
      </c>
      <c r="R32" s="161">
        <v>0</v>
      </c>
      <c r="S32" s="164" t="s">
        <v>2191</v>
      </c>
      <c r="T32" s="164" t="s">
        <v>2191</v>
      </c>
      <c r="U32" s="162" t="s">
        <v>2263</v>
      </c>
      <c r="V32" s="162"/>
      <c r="W32" s="162"/>
      <c r="X32" s="162"/>
      <c r="Y32" s="162"/>
      <c r="Z32" s="162"/>
      <c r="AA32" s="162"/>
      <c r="AB32" s="208">
        <v>43373</v>
      </c>
      <c r="AC32" s="162" t="s">
        <v>2049</v>
      </c>
    </row>
    <row r="33" spans="1:29" s="46" customFormat="1" x14ac:dyDescent="0.25">
      <c r="A33" s="174"/>
      <c r="B33" s="158"/>
      <c r="C33" s="158"/>
      <c r="D33" s="174"/>
      <c r="E33" s="176" t="s">
        <v>22</v>
      </c>
      <c r="F33" s="158"/>
      <c r="G33" s="158"/>
      <c r="H33" s="158"/>
      <c r="I33" s="158"/>
      <c r="J33" s="158"/>
      <c r="K33" s="158"/>
      <c r="L33" s="177">
        <v>13233013.51</v>
      </c>
      <c r="M33" s="177">
        <v>48948.33</v>
      </c>
      <c r="N33" s="177">
        <v>0</v>
      </c>
      <c r="O33" s="177">
        <v>0</v>
      </c>
      <c r="P33" s="177">
        <v>0</v>
      </c>
      <c r="Q33" s="177">
        <v>0</v>
      </c>
      <c r="R33" s="177">
        <v>0</v>
      </c>
      <c r="S33" s="178" t="s">
        <v>2191</v>
      </c>
      <c r="T33" s="178" t="s">
        <v>2191</v>
      </c>
      <c r="U33" s="179"/>
      <c r="V33" s="174"/>
      <c r="W33" s="174"/>
      <c r="X33" s="174"/>
      <c r="Y33" s="174"/>
      <c r="Z33" s="174"/>
      <c r="AA33" s="174"/>
      <c r="AB33" s="174"/>
      <c r="AC33" s="174"/>
    </row>
    <row r="34" spans="1:29" s="46" customFormat="1" x14ac:dyDescent="0.25">
      <c r="A34" s="483" t="s">
        <v>2275</v>
      </c>
      <c r="B34" s="455"/>
      <c r="C34" s="455"/>
      <c r="D34" s="442"/>
      <c r="E34" s="175"/>
      <c r="F34" s="158"/>
      <c r="G34" s="158"/>
      <c r="H34" s="158"/>
      <c r="I34" s="158"/>
      <c r="J34" s="158"/>
      <c r="K34" s="158"/>
      <c r="L34" s="177">
        <v>13233013.51</v>
      </c>
      <c r="M34" s="177">
        <v>48948.33</v>
      </c>
      <c r="N34" s="177">
        <v>0</v>
      </c>
      <c r="O34" s="177">
        <v>0</v>
      </c>
      <c r="P34" s="177">
        <v>0</v>
      </c>
      <c r="Q34" s="177">
        <v>0</v>
      </c>
      <c r="R34" s="177">
        <v>0</v>
      </c>
      <c r="S34" s="178" t="s">
        <v>2191</v>
      </c>
      <c r="T34" s="178" t="s">
        <v>2191</v>
      </c>
      <c r="U34" s="158"/>
      <c r="V34" s="158"/>
      <c r="W34" s="158"/>
      <c r="X34" s="158"/>
      <c r="Y34" s="158"/>
      <c r="Z34" s="158"/>
      <c r="AA34" s="158"/>
      <c r="AB34" s="158"/>
      <c r="AC34" s="174"/>
    </row>
    <row r="35" spans="1:29" s="46" customFormat="1" ht="9.9499999999999993" customHeight="1" x14ac:dyDescent="0.25">
      <c r="A35" s="482" t="s">
        <v>2196</v>
      </c>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row>
    <row r="36" spans="1:29" s="46" customFormat="1" ht="20.25" customHeight="1" x14ac:dyDescent="0.25">
      <c r="A36" s="162" t="s">
        <v>629</v>
      </c>
      <c r="B36" s="193" t="s">
        <v>2267</v>
      </c>
      <c r="C36" s="193" t="s">
        <v>2268</v>
      </c>
      <c r="D36" s="162" t="s">
        <v>1849</v>
      </c>
      <c r="E36" s="163" t="s">
        <v>1850</v>
      </c>
      <c r="F36" s="193" t="s">
        <v>2032</v>
      </c>
      <c r="G36" s="193" t="s">
        <v>630</v>
      </c>
      <c r="H36" s="193" t="s">
        <v>367</v>
      </c>
      <c r="I36" s="162" t="s">
        <v>2199</v>
      </c>
      <c r="J36" s="193" t="s">
        <v>410</v>
      </c>
      <c r="K36" s="193" t="s">
        <v>2901</v>
      </c>
      <c r="L36" s="161">
        <v>0</v>
      </c>
      <c r="M36" s="161">
        <v>0</v>
      </c>
      <c r="N36" s="161">
        <v>0</v>
      </c>
      <c r="O36" s="161">
        <v>0</v>
      </c>
      <c r="P36" s="161">
        <v>0</v>
      </c>
      <c r="Q36" s="161">
        <v>0</v>
      </c>
      <c r="R36" s="161">
        <v>0</v>
      </c>
      <c r="S36" s="164" t="s">
        <v>2191</v>
      </c>
      <c r="T36" s="164" t="s">
        <v>2191</v>
      </c>
      <c r="U36" s="180"/>
      <c r="V36" s="162"/>
      <c r="W36" s="162"/>
      <c r="X36" s="162"/>
      <c r="Y36" s="162"/>
      <c r="Z36" s="162"/>
      <c r="AA36" s="162"/>
      <c r="AB36" s="208">
        <v>43373</v>
      </c>
      <c r="AC36" s="162"/>
    </row>
    <row r="37" spans="1:29" s="46" customFormat="1" x14ac:dyDescent="0.25">
      <c r="A37" s="174"/>
      <c r="B37" s="158"/>
      <c r="C37" s="158"/>
      <c r="D37" s="174"/>
      <c r="E37" s="176" t="s">
        <v>22</v>
      </c>
      <c r="F37" s="158"/>
      <c r="G37" s="158"/>
      <c r="H37" s="158"/>
      <c r="I37" s="158"/>
      <c r="J37" s="158"/>
      <c r="K37" s="158"/>
      <c r="L37" s="177">
        <v>0</v>
      </c>
      <c r="M37" s="177">
        <v>0</v>
      </c>
      <c r="N37" s="177">
        <v>0</v>
      </c>
      <c r="O37" s="177">
        <v>0</v>
      </c>
      <c r="P37" s="177">
        <v>0</v>
      </c>
      <c r="Q37" s="177">
        <v>0</v>
      </c>
      <c r="R37" s="177">
        <v>0</v>
      </c>
      <c r="S37" s="178" t="s">
        <v>2191</v>
      </c>
      <c r="T37" s="178" t="s">
        <v>2191</v>
      </c>
      <c r="U37" s="179"/>
      <c r="V37" s="174"/>
      <c r="W37" s="174"/>
      <c r="X37" s="174"/>
      <c r="Y37" s="174"/>
      <c r="Z37" s="174"/>
      <c r="AA37" s="174"/>
      <c r="AB37" s="174"/>
      <c r="AC37" s="174"/>
    </row>
    <row r="38" spans="1:29" s="46" customFormat="1" x14ac:dyDescent="0.25">
      <c r="A38" s="483" t="s">
        <v>2280</v>
      </c>
      <c r="B38" s="455"/>
      <c r="C38" s="455"/>
      <c r="D38" s="442"/>
      <c r="E38" s="175"/>
      <c r="F38" s="158"/>
      <c r="G38" s="158"/>
      <c r="H38" s="158"/>
      <c r="I38" s="158"/>
      <c r="J38" s="158"/>
      <c r="K38" s="158"/>
      <c r="L38" s="177">
        <v>0</v>
      </c>
      <c r="M38" s="177">
        <v>0</v>
      </c>
      <c r="N38" s="177">
        <v>0</v>
      </c>
      <c r="O38" s="177">
        <v>0</v>
      </c>
      <c r="P38" s="177">
        <v>0</v>
      </c>
      <c r="Q38" s="177">
        <v>0</v>
      </c>
      <c r="R38" s="177">
        <v>0</v>
      </c>
      <c r="S38" s="178" t="s">
        <v>2191</v>
      </c>
      <c r="T38" s="178" t="s">
        <v>2191</v>
      </c>
      <c r="U38" s="158"/>
      <c r="V38" s="158"/>
      <c r="W38" s="158"/>
      <c r="X38" s="158"/>
      <c r="Y38" s="158"/>
      <c r="Z38" s="158"/>
      <c r="AA38" s="158"/>
      <c r="AB38" s="158"/>
      <c r="AC38" s="174"/>
    </row>
    <row r="39" spans="1:29" s="46" customFormat="1" ht="11.1" customHeight="1" x14ac:dyDescent="0.25">
      <c r="A39" s="482" t="s">
        <v>2203</v>
      </c>
      <c r="B39" s="439"/>
      <c r="C39" s="439"/>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row>
    <row r="40" spans="1:29" s="46" customFormat="1" ht="9.9499999999999993" customHeight="1" x14ac:dyDescent="0.25">
      <c r="A40" s="482" t="s">
        <v>2029</v>
      </c>
      <c r="B40" s="439"/>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row>
    <row r="41" spans="1:29" s="46" customFormat="1" ht="33.75" customHeight="1" x14ac:dyDescent="0.25">
      <c r="A41" s="162" t="s">
        <v>629</v>
      </c>
      <c r="B41" s="193" t="s">
        <v>2573</v>
      </c>
      <c r="C41" s="193" t="s">
        <v>2227</v>
      </c>
      <c r="D41" s="162" t="s">
        <v>1807</v>
      </c>
      <c r="E41" s="163" t="s">
        <v>1808</v>
      </c>
      <c r="F41" s="193" t="s">
        <v>2032</v>
      </c>
      <c r="G41" s="193" t="s">
        <v>630</v>
      </c>
      <c r="H41" s="193" t="s">
        <v>367</v>
      </c>
      <c r="I41" s="162" t="s">
        <v>2033</v>
      </c>
      <c r="J41" s="193" t="s">
        <v>427</v>
      </c>
      <c r="K41" s="193" t="s">
        <v>2236</v>
      </c>
      <c r="L41" s="161">
        <v>0</v>
      </c>
      <c r="M41" s="161">
        <v>1569016</v>
      </c>
      <c r="N41" s="161">
        <v>1569016</v>
      </c>
      <c r="O41" s="161">
        <v>0</v>
      </c>
      <c r="P41" s="161">
        <v>1569016</v>
      </c>
      <c r="Q41" s="161">
        <v>1569016</v>
      </c>
      <c r="R41" s="161">
        <v>1569016</v>
      </c>
      <c r="S41" s="164" t="s">
        <v>2035</v>
      </c>
      <c r="T41" s="164" t="s">
        <v>2035</v>
      </c>
      <c r="U41" s="162" t="s">
        <v>2263</v>
      </c>
      <c r="V41" s="162" t="s">
        <v>743</v>
      </c>
      <c r="W41" s="162"/>
      <c r="X41" s="162" t="s">
        <v>743</v>
      </c>
      <c r="Y41" s="162" t="s">
        <v>875</v>
      </c>
      <c r="Z41" s="162"/>
      <c r="AA41" s="162" t="s">
        <v>875</v>
      </c>
      <c r="AB41" s="208">
        <v>43373</v>
      </c>
      <c r="AC41" s="162" t="s">
        <v>2902</v>
      </c>
    </row>
    <row r="42" spans="1:29" s="46" customFormat="1" ht="16.5" customHeight="1" x14ac:dyDescent="0.25">
      <c r="A42" s="174"/>
      <c r="B42" s="158"/>
      <c r="C42" s="158"/>
      <c r="D42" s="174"/>
      <c r="E42" s="176" t="s">
        <v>22</v>
      </c>
      <c r="F42" s="158"/>
      <c r="G42" s="158"/>
      <c r="H42" s="158"/>
      <c r="I42" s="158"/>
      <c r="J42" s="158"/>
      <c r="K42" s="158"/>
      <c r="L42" s="177">
        <v>0</v>
      </c>
      <c r="M42" s="177">
        <v>1569016</v>
      </c>
      <c r="N42" s="177">
        <v>1569016</v>
      </c>
      <c r="O42" s="177">
        <v>0</v>
      </c>
      <c r="P42" s="177">
        <v>1569016</v>
      </c>
      <c r="Q42" s="177">
        <v>1569016</v>
      </c>
      <c r="R42" s="177">
        <v>1569016</v>
      </c>
      <c r="S42" s="178" t="s">
        <v>2035</v>
      </c>
      <c r="T42" s="178" t="s">
        <v>2035</v>
      </c>
      <c r="U42" s="179"/>
      <c r="V42" s="174"/>
      <c r="W42" s="174"/>
      <c r="X42" s="174"/>
      <c r="Y42" s="174"/>
      <c r="Z42" s="174"/>
      <c r="AA42" s="174"/>
      <c r="AB42" s="174"/>
      <c r="AC42" s="174"/>
    </row>
    <row r="43" spans="1:29" s="46" customFormat="1" ht="16.5" customHeight="1" x14ac:dyDescent="0.25">
      <c r="A43" s="483" t="s">
        <v>2280</v>
      </c>
      <c r="B43" s="455"/>
      <c r="C43" s="455"/>
      <c r="D43" s="442"/>
      <c r="E43" s="175"/>
      <c r="F43" s="158"/>
      <c r="G43" s="158"/>
      <c r="H43" s="158"/>
      <c r="I43" s="158"/>
      <c r="J43" s="158"/>
      <c r="K43" s="158"/>
      <c r="L43" s="177">
        <v>0</v>
      </c>
      <c r="M43" s="177">
        <v>1569016</v>
      </c>
      <c r="N43" s="177">
        <v>1569016</v>
      </c>
      <c r="O43" s="177">
        <v>0</v>
      </c>
      <c r="P43" s="177">
        <v>1569016</v>
      </c>
      <c r="Q43" s="177">
        <v>1569016</v>
      </c>
      <c r="R43" s="177">
        <v>1569016</v>
      </c>
      <c r="S43" s="178" t="s">
        <v>2035</v>
      </c>
      <c r="T43" s="178" t="s">
        <v>2035</v>
      </c>
      <c r="U43" s="158"/>
      <c r="V43" s="158"/>
      <c r="W43" s="158"/>
      <c r="X43" s="158"/>
      <c r="Y43" s="158"/>
      <c r="Z43" s="158"/>
      <c r="AA43" s="158"/>
      <c r="AB43" s="158"/>
      <c r="AC43" s="174"/>
    </row>
    <row r="44" spans="1:29" s="46" customFormat="1" x14ac:dyDescent="0.25">
      <c r="A44" s="483" t="s">
        <v>2903</v>
      </c>
      <c r="B44" s="455"/>
      <c r="C44" s="455"/>
      <c r="D44" s="442"/>
      <c r="E44" s="175"/>
      <c r="F44" s="158"/>
      <c r="G44" s="158"/>
      <c r="H44" s="158"/>
      <c r="I44" s="158"/>
      <c r="J44" s="158"/>
      <c r="K44" s="158"/>
      <c r="L44" s="177">
        <v>13233013.51</v>
      </c>
      <c r="M44" s="177">
        <v>12532575.77</v>
      </c>
      <c r="N44" s="177">
        <v>12483627.439999999</v>
      </c>
      <c r="O44" s="177">
        <v>5894351.7999999998</v>
      </c>
      <c r="P44" s="177">
        <v>6589275.6399999997</v>
      </c>
      <c r="Q44" s="177">
        <v>12483627.439999999</v>
      </c>
      <c r="R44" s="177">
        <v>12483627.439999999</v>
      </c>
      <c r="S44" s="178" t="s">
        <v>2720</v>
      </c>
      <c r="T44" s="178" t="s">
        <v>2904</v>
      </c>
      <c r="U44" s="158"/>
      <c r="V44" s="158"/>
      <c r="W44" s="158"/>
      <c r="X44" s="158"/>
      <c r="Y44" s="158"/>
      <c r="Z44" s="158"/>
      <c r="AA44" s="158"/>
      <c r="AB44" s="158"/>
      <c r="AC44" s="174"/>
    </row>
    <row r="45" spans="1:29" ht="10.5" customHeight="1" x14ac:dyDescent="0.25">
      <c r="D45" s="16"/>
      <c r="E45" s="16"/>
      <c r="AC45" s="16"/>
    </row>
  </sheetData>
  <mergeCells count="21">
    <mergeCell ref="A39:AC39"/>
    <mergeCell ref="A40:AC40"/>
    <mergeCell ref="A43:D43"/>
    <mergeCell ref="A44:D44"/>
    <mergeCell ref="A35:AC35"/>
    <mergeCell ref="A38:D38"/>
    <mergeCell ref="A23:D23"/>
    <mergeCell ref="A24:AC24"/>
    <mergeCell ref="A28:D28"/>
    <mergeCell ref="A29:AC29"/>
    <mergeCell ref="A34:D34"/>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70" orientation="landscape" r:id="rId1"/>
  <headerFooter alignWithMargins="0">
    <oddFooter>&amp;C&amp;"Arial,Regular"&amp;5 Anexo 4A.1 
&amp;"-,Regular"&amp;P de &amp;N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8"/>
  <sheetViews>
    <sheetView showGridLines="0" workbookViewId="0">
      <pane ySplit="7" topLeftCell="A8" activePane="bottomLeft" state="frozenSplit"/>
      <selection activeCell="AA12" sqref="AA12 AA12"/>
      <selection pane="bottomLeft" activeCell="R15" sqref="R15"/>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3" width="8.7109375" style="16" customWidth="1"/>
    <col min="14" max="17" width="7" style="16" customWidth="1"/>
    <col min="18" max="18" width="5.85546875" style="16" customWidth="1"/>
    <col min="19" max="19" width="5.42578125" style="16" customWidth="1"/>
    <col min="20" max="20" width="5.28515625" style="16" customWidth="1"/>
    <col min="21" max="21" width="4.710937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29" ht="13.5" customHeight="1" x14ac:dyDescent="0.25">
      <c r="A1" s="476" t="s">
        <v>3067</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29"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29"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29"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29" ht="11.45" customHeight="1" x14ac:dyDescent="0.25">
      <c r="A5" s="479" t="s">
        <v>2905</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29" x14ac:dyDescent="0.25">
      <c r="A6" s="166"/>
      <c r="B6" s="166"/>
      <c r="C6" s="166"/>
      <c r="D6" s="166"/>
      <c r="E6" s="166"/>
      <c r="F6" s="166"/>
      <c r="G6" s="166"/>
      <c r="H6" s="166"/>
      <c r="I6" s="166"/>
      <c r="J6" s="166"/>
      <c r="K6" s="166"/>
      <c r="L6" s="166"/>
      <c r="M6" s="166"/>
      <c r="N6" s="166"/>
      <c r="O6" s="481" t="s">
        <v>400</v>
      </c>
      <c r="P6" s="394"/>
      <c r="Q6" s="395"/>
      <c r="R6" s="170"/>
      <c r="S6" s="481" t="s">
        <v>599</v>
      </c>
      <c r="T6" s="395"/>
      <c r="U6" s="166"/>
      <c r="V6" s="481" t="s">
        <v>2004</v>
      </c>
      <c r="W6" s="394"/>
      <c r="X6" s="394"/>
      <c r="Y6" s="394"/>
      <c r="Z6" s="394"/>
      <c r="AA6" s="394"/>
      <c r="AB6" s="395"/>
      <c r="AC6" s="166"/>
    </row>
    <row r="7" spans="1:29" ht="41.25" customHeight="1" x14ac:dyDescent="0.25">
      <c r="A7" s="150" t="s">
        <v>2005</v>
      </c>
      <c r="B7" s="150" t="s">
        <v>2006</v>
      </c>
      <c r="C7" s="150" t="s">
        <v>1859</v>
      </c>
      <c r="D7" s="150" t="s">
        <v>2007</v>
      </c>
      <c r="E7" s="150" t="s">
        <v>606</v>
      </c>
      <c r="F7" s="150" t="s">
        <v>2906</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50" t="s">
        <v>2907</v>
      </c>
      <c r="V7" s="169" t="s">
        <v>2021</v>
      </c>
      <c r="W7" s="169" t="s">
        <v>2022</v>
      </c>
      <c r="X7" s="169" t="s">
        <v>2023</v>
      </c>
      <c r="Y7" s="169" t="s">
        <v>2024</v>
      </c>
      <c r="Z7" s="169" t="s">
        <v>2025</v>
      </c>
      <c r="AA7" s="169" t="s">
        <v>2026</v>
      </c>
      <c r="AB7" s="169" t="s">
        <v>2027</v>
      </c>
      <c r="AC7" s="150" t="s">
        <v>81</v>
      </c>
    </row>
    <row r="8" spans="1:29" ht="10.5" customHeight="1" x14ac:dyDescent="0.25"/>
  </sheetData>
  <mergeCells count="8">
    <mergeCell ref="O6:Q6"/>
    <mergeCell ref="S6:T6"/>
    <mergeCell ref="V6:AB6"/>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90" orientation="landscape" r:id="rId1"/>
  <headerFooter alignWithMargins="0">
    <oddFooter>&amp;C&amp;"Arial,Regular"&amp;5 Anexo 4A.1 
&amp;"-,Regular"&amp;P de &amp;N</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4"/>
  <sheetViews>
    <sheetView showGridLines="0" workbookViewId="0">
      <pane ySplit="7" topLeftCell="A8" activePane="bottomLeft" state="frozenSplit"/>
      <selection activeCell="AA12" sqref="AA12 AA12"/>
      <selection pane="bottomLeft" activeCell="M7" sqref="M7"/>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3" width="8.7109375" style="16" customWidth="1"/>
    <col min="14" max="17" width="7" style="16" customWidth="1"/>
    <col min="18" max="18" width="5.85546875" style="16" customWidth="1"/>
    <col min="19" max="19" width="5.42578125" style="16" customWidth="1"/>
    <col min="20" max="20" width="5.28515625" style="16" customWidth="1"/>
    <col min="21" max="21" width="5.14062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3.5" customHeight="1" x14ac:dyDescent="0.25">
      <c r="A1" s="476" t="s">
        <v>3068</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11.45" customHeight="1" x14ac:dyDescent="0.25">
      <c r="A5" s="479" t="s">
        <v>2908</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x14ac:dyDescent="0.25">
      <c r="A6" s="166"/>
      <c r="B6" s="166"/>
      <c r="C6" s="166"/>
      <c r="D6" s="166"/>
      <c r="E6" s="166"/>
      <c r="F6" s="166"/>
      <c r="G6" s="166"/>
      <c r="H6" s="166"/>
      <c r="I6" s="166"/>
      <c r="J6" s="166"/>
      <c r="K6" s="166"/>
      <c r="L6" s="166"/>
      <c r="M6" s="166"/>
      <c r="N6" s="166"/>
      <c r="O6" s="481" t="s">
        <v>400</v>
      </c>
      <c r="P6" s="394"/>
      <c r="Q6" s="395"/>
      <c r="R6" s="170"/>
      <c r="S6" s="481" t="s">
        <v>599</v>
      </c>
      <c r="T6" s="395"/>
      <c r="U6" s="166"/>
      <c r="V6" s="481" t="s">
        <v>2004</v>
      </c>
      <c r="W6" s="394"/>
      <c r="X6" s="394"/>
      <c r="Y6" s="394"/>
      <c r="Z6" s="394"/>
      <c r="AA6" s="394"/>
      <c r="AB6" s="395"/>
      <c r="AC6" s="166"/>
    </row>
    <row r="7" spans="1:30" ht="41.25" customHeight="1" x14ac:dyDescent="0.25">
      <c r="A7" s="150" t="s">
        <v>2005</v>
      </c>
      <c r="B7" s="150" t="s">
        <v>2006</v>
      </c>
      <c r="C7" s="150" t="s">
        <v>1859</v>
      </c>
      <c r="D7" s="150" t="s">
        <v>2007</v>
      </c>
      <c r="E7" s="150" t="s">
        <v>606</v>
      </c>
      <c r="F7" s="150" t="s">
        <v>2909</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50" t="s">
        <v>2910</v>
      </c>
      <c r="V7" s="169" t="s">
        <v>2021</v>
      </c>
      <c r="W7" s="169" t="s">
        <v>2022</v>
      </c>
      <c r="X7" s="169" t="s">
        <v>2023</v>
      </c>
      <c r="Y7" s="169" t="s">
        <v>2024</v>
      </c>
      <c r="Z7" s="169" t="s">
        <v>2025</v>
      </c>
      <c r="AA7" s="169" t="s">
        <v>2026</v>
      </c>
      <c r="AB7" s="169" t="s">
        <v>2027</v>
      </c>
      <c r="AC7" s="150" t="s">
        <v>81</v>
      </c>
    </row>
    <row r="8" spans="1:30" ht="11.1" customHeight="1" x14ac:dyDescent="0.25">
      <c r="A8" s="517" t="s">
        <v>2028</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row>
    <row r="9" spans="1:30" ht="9.9499999999999993" customHeight="1" x14ac:dyDescent="0.25">
      <c r="A9" s="517" t="s">
        <v>2196</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row>
    <row r="10" spans="1:30" s="15" customFormat="1" ht="54" customHeight="1" x14ac:dyDescent="0.25">
      <c r="A10" s="165" t="s">
        <v>629</v>
      </c>
      <c r="B10" s="193" t="s">
        <v>2095</v>
      </c>
      <c r="C10" s="193" t="s">
        <v>2096</v>
      </c>
      <c r="D10" s="165" t="s">
        <v>1819</v>
      </c>
      <c r="E10" s="193" t="s">
        <v>1820</v>
      </c>
      <c r="F10" s="193" t="s">
        <v>2032</v>
      </c>
      <c r="G10" s="193" t="s">
        <v>630</v>
      </c>
      <c r="H10" s="193" t="s">
        <v>368</v>
      </c>
      <c r="I10" s="165" t="s">
        <v>2199</v>
      </c>
      <c r="J10" s="193" t="s">
        <v>410</v>
      </c>
      <c r="K10" s="193" t="s">
        <v>2121</v>
      </c>
      <c r="L10" s="161">
        <v>2706158.18</v>
      </c>
      <c r="M10" s="161">
        <v>0</v>
      </c>
      <c r="N10" s="161">
        <v>0</v>
      </c>
      <c r="O10" s="161">
        <v>0</v>
      </c>
      <c r="P10" s="161">
        <v>0</v>
      </c>
      <c r="Q10" s="161">
        <v>0</v>
      </c>
      <c r="R10" s="161">
        <v>0</v>
      </c>
      <c r="S10" s="164" t="s">
        <v>2201</v>
      </c>
      <c r="T10" s="164" t="s">
        <v>2191</v>
      </c>
      <c r="U10" s="165"/>
      <c r="V10" s="165"/>
      <c r="W10" s="165"/>
      <c r="X10" s="165"/>
      <c r="Y10" s="165"/>
      <c r="Z10" s="165"/>
      <c r="AA10" s="165"/>
      <c r="AB10" s="208">
        <v>43373</v>
      </c>
      <c r="AC10" s="180"/>
      <c r="AD10" s="46"/>
    </row>
    <row r="11" spans="1:30" x14ac:dyDescent="0.25">
      <c r="A11" s="183"/>
      <c r="B11" s="187"/>
      <c r="C11" s="187"/>
      <c r="D11" s="187"/>
      <c r="E11" s="192" t="s">
        <v>22</v>
      </c>
      <c r="F11" s="187"/>
      <c r="G11" s="187"/>
      <c r="H11" s="187"/>
      <c r="I11" s="187"/>
      <c r="J11" s="187"/>
      <c r="K11" s="187"/>
      <c r="L11" s="184">
        <v>2706158.18</v>
      </c>
      <c r="M11" s="184">
        <v>0</v>
      </c>
      <c r="N11" s="184">
        <v>0</v>
      </c>
      <c r="O11" s="184">
        <v>0</v>
      </c>
      <c r="P11" s="184">
        <v>0</v>
      </c>
      <c r="Q11" s="184">
        <v>0</v>
      </c>
      <c r="R11" s="184">
        <v>0</v>
      </c>
      <c r="S11" s="185" t="s">
        <v>2201</v>
      </c>
      <c r="T11" s="185" t="s">
        <v>2191</v>
      </c>
      <c r="U11" s="186"/>
      <c r="V11" s="183"/>
      <c r="W11" s="183"/>
      <c r="X11" s="183"/>
      <c r="Y11" s="183"/>
      <c r="Z11" s="183"/>
      <c r="AA11" s="183"/>
      <c r="AB11" s="183"/>
      <c r="AC11" s="186"/>
    </row>
    <row r="12" spans="1:30" x14ac:dyDescent="0.25">
      <c r="A12" s="518" t="s">
        <v>2280</v>
      </c>
      <c r="B12" s="394"/>
      <c r="C12" s="394"/>
      <c r="D12" s="395"/>
      <c r="E12" s="187"/>
      <c r="F12" s="187"/>
      <c r="G12" s="187"/>
      <c r="H12" s="187"/>
      <c r="I12" s="187"/>
      <c r="J12" s="187"/>
      <c r="K12" s="187"/>
      <c r="L12" s="184">
        <v>2706158.18</v>
      </c>
      <c r="M12" s="184">
        <v>0</v>
      </c>
      <c r="N12" s="184">
        <v>0</v>
      </c>
      <c r="O12" s="184">
        <v>0</v>
      </c>
      <c r="P12" s="184">
        <v>0</v>
      </c>
      <c r="Q12" s="184">
        <v>0</v>
      </c>
      <c r="R12" s="184">
        <v>0</v>
      </c>
      <c r="S12" s="185" t="s">
        <v>2201</v>
      </c>
      <c r="T12" s="185" t="s">
        <v>2191</v>
      </c>
      <c r="U12" s="187"/>
      <c r="V12" s="187"/>
      <c r="W12" s="187"/>
      <c r="X12" s="187"/>
      <c r="Y12" s="187"/>
      <c r="Z12" s="187"/>
      <c r="AA12" s="187"/>
      <c r="AB12" s="187"/>
      <c r="AC12" s="187"/>
    </row>
    <row r="13" spans="1:30" x14ac:dyDescent="0.25">
      <c r="A13" s="518" t="s">
        <v>2561</v>
      </c>
      <c r="B13" s="394"/>
      <c r="C13" s="394"/>
      <c r="D13" s="395"/>
      <c r="E13" s="187"/>
      <c r="F13" s="187"/>
      <c r="G13" s="187"/>
      <c r="H13" s="187"/>
      <c r="I13" s="187"/>
      <c r="J13" s="187"/>
      <c r="K13" s="187"/>
      <c r="L13" s="184">
        <v>2706158.18</v>
      </c>
      <c r="M13" s="184">
        <v>0</v>
      </c>
      <c r="N13" s="184">
        <v>0</v>
      </c>
      <c r="O13" s="184">
        <v>0</v>
      </c>
      <c r="P13" s="184">
        <v>0</v>
      </c>
      <c r="Q13" s="184">
        <v>0</v>
      </c>
      <c r="R13" s="184">
        <v>0</v>
      </c>
      <c r="S13" s="185" t="s">
        <v>2201</v>
      </c>
      <c r="T13" s="185" t="s">
        <v>2191</v>
      </c>
      <c r="U13" s="187"/>
      <c r="V13" s="187"/>
      <c r="W13" s="187"/>
      <c r="X13" s="187"/>
      <c r="Y13" s="187"/>
      <c r="Z13" s="187"/>
      <c r="AA13" s="187"/>
      <c r="AB13" s="187"/>
      <c r="AC13" s="187"/>
    </row>
    <row r="14" spans="1:30" ht="10.5" customHeight="1" x14ac:dyDescent="0.25"/>
  </sheetData>
  <mergeCells count="12">
    <mergeCell ref="A12:D12"/>
    <mergeCell ref="A13:D13"/>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0" orientation="landscape" r:id="rId1"/>
  <headerFooter alignWithMargins="0">
    <oddFooter>&amp;C&amp;"Arial,Regular"&amp;5 Anexo 4A.1 
&amp;"-,Regular"&amp;P de &amp;N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7"/>
  <sheetViews>
    <sheetView showGridLines="0" topLeftCell="C1" workbookViewId="0">
      <pane ySplit="7" topLeftCell="A8" activePane="bottomLeft" state="frozenSplit"/>
      <selection activeCell="AA12" sqref="AA12 AA12"/>
      <selection pane="bottomLeft" activeCell="S14" sqref="S14"/>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3" width="8.7109375" style="16" customWidth="1"/>
    <col min="14" max="17" width="7" style="16" customWidth="1"/>
    <col min="18" max="18" width="5.85546875" style="16" customWidth="1"/>
    <col min="19" max="19" width="5.42578125" style="16" customWidth="1"/>
    <col min="20" max="20" width="5.28515625" style="16" customWidth="1"/>
    <col min="21" max="21" width="5.8554687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29" ht="13.5" customHeight="1" x14ac:dyDescent="0.25">
      <c r="A1" s="476" t="s">
        <v>3069</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29"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29"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29"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29" ht="11.45" customHeight="1" x14ac:dyDescent="0.25">
      <c r="A5" s="479" t="s">
        <v>2911</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29" x14ac:dyDescent="0.25">
      <c r="A6" s="166"/>
      <c r="B6" s="166"/>
      <c r="C6" s="166"/>
      <c r="D6" s="166"/>
      <c r="E6" s="166"/>
      <c r="F6" s="166"/>
      <c r="G6" s="166"/>
      <c r="H6" s="166"/>
      <c r="I6" s="166"/>
      <c r="J6" s="166"/>
      <c r="K6" s="166"/>
      <c r="L6" s="166"/>
      <c r="M6" s="166"/>
      <c r="N6" s="166"/>
      <c r="O6" s="481" t="s">
        <v>400</v>
      </c>
      <c r="P6" s="394"/>
      <c r="Q6" s="395"/>
      <c r="R6" s="170"/>
      <c r="S6" s="481" t="s">
        <v>599</v>
      </c>
      <c r="T6" s="395"/>
      <c r="U6" s="166"/>
      <c r="V6" s="481" t="s">
        <v>2004</v>
      </c>
      <c r="W6" s="394"/>
      <c r="X6" s="394"/>
      <c r="Y6" s="394"/>
      <c r="Z6" s="394"/>
      <c r="AA6" s="394"/>
      <c r="AB6" s="395"/>
      <c r="AC6" s="166"/>
    </row>
    <row r="7" spans="1:29" ht="41.25" customHeight="1" x14ac:dyDescent="0.25">
      <c r="A7" s="150" t="s">
        <v>2005</v>
      </c>
      <c r="B7" s="150" t="s">
        <v>2006</v>
      </c>
      <c r="C7" s="150" t="s">
        <v>1859</v>
      </c>
      <c r="D7" s="150" t="s">
        <v>2007</v>
      </c>
      <c r="E7" s="150" t="s">
        <v>606</v>
      </c>
      <c r="F7" s="150" t="s">
        <v>2912</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50" t="s">
        <v>2913</v>
      </c>
      <c r="V7" s="169" t="s">
        <v>2021</v>
      </c>
      <c r="W7" s="169" t="s">
        <v>2022</v>
      </c>
      <c r="X7" s="169" t="s">
        <v>2023</v>
      </c>
      <c r="Y7" s="169" t="s">
        <v>2024</v>
      </c>
      <c r="Z7" s="169" t="s">
        <v>2025</v>
      </c>
      <c r="AA7" s="169" t="s">
        <v>2026</v>
      </c>
      <c r="AB7" s="169" t="s">
        <v>2027</v>
      </c>
      <c r="AC7" s="150" t="s">
        <v>81</v>
      </c>
    </row>
  </sheetData>
  <mergeCells count="8">
    <mergeCell ref="O6:Q6"/>
    <mergeCell ref="S6:T6"/>
    <mergeCell ref="V6:AB6"/>
    <mergeCell ref="A1:AC1"/>
    <mergeCell ref="A2:AC2"/>
    <mergeCell ref="A3:AC3"/>
    <mergeCell ref="A4:AC4"/>
    <mergeCell ref="A5:AC5"/>
  </mergeCells>
  <printOptions horizontalCentered="1"/>
  <pageMargins left="0.39370078740157483" right="7.874015748031496E-2" top="7.874015748031496E-2" bottom="0.35433070866141736" header="7.874015748031496E-2" footer="7.874015748031496E-2"/>
  <pageSetup paperSize="5" scale="88" orientation="landscape" r:id="rId1"/>
  <headerFooter alignWithMargins="0">
    <oddFooter>&amp;C&amp;"Arial,Regular"&amp;5 Anexo 4A.1 
&amp;"-,Regular"&amp;P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showGridLines="0" workbookViewId="0">
      <pane ySplit="10" topLeftCell="A11" activePane="bottomLeft" state="frozenSplit"/>
      <selection activeCell="B11" sqref="B11 B11 B11:T11"/>
      <selection pane="bottomLeft"/>
    </sheetView>
  </sheetViews>
  <sheetFormatPr baseColWidth="10" defaultColWidth="10.5703125" defaultRowHeight="15" x14ac:dyDescent="0.25"/>
  <cols>
    <col min="1" max="1" width="18.85546875" style="16" customWidth="1"/>
    <col min="2" max="2" width="13.42578125" style="16" customWidth="1"/>
    <col min="3" max="3" width="12.5703125" style="16" customWidth="1"/>
    <col min="4" max="4" width="12.28515625" style="16" customWidth="1"/>
    <col min="5" max="5" width="12.140625" style="16" customWidth="1"/>
    <col min="6" max="6" width="13.140625" style="16" customWidth="1"/>
    <col min="7" max="7" width="12.28515625" style="16" customWidth="1"/>
    <col min="8" max="8" width="13.85546875" style="16" customWidth="1"/>
    <col min="9" max="9" width="8.7109375" style="16" customWidth="1"/>
    <col min="10" max="10" width="14.42578125" style="16" customWidth="1"/>
    <col min="11" max="11" width="13.42578125" style="16" customWidth="1"/>
    <col min="12" max="13" width="13" style="16" customWidth="1"/>
    <col min="14" max="14" width="12.7109375" style="16" customWidth="1"/>
    <col min="15" max="16" width="11.85546875" style="16" customWidth="1"/>
    <col min="17" max="17" width="3.85546875" style="16" customWidth="1"/>
    <col min="18" max="18" width="1" style="16" customWidth="1"/>
    <col min="19" max="19" width="3" style="16" customWidth="1"/>
    <col min="20" max="20" width="12.140625" style="16" customWidth="1"/>
    <col min="21" max="21" width="0" style="16" hidden="1" customWidth="1"/>
  </cols>
  <sheetData>
    <row r="1" spans="1:21" x14ac:dyDescent="0.25">
      <c r="T1" s="390" t="s">
        <v>384</v>
      </c>
      <c r="U1" s="425"/>
    </row>
    <row r="2" spans="1:21" ht="12" customHeight="1" x14ac:dyDescent="0.25">
      <c r="A2" s="390" t="s">
        <v>385</v>
      </c>
      <c r="B2" s="391"/>
      <c r="C2" s="391"/>
      <c r="D2" s="391"/>
      <c r="E2" s="391"/>
      <c r="F2" s="391"/>
      <c r="G2" s="391"/>
      <c r="H2" s="391"/>
      <c r="I2" s="391"/>
      <c r="J2" s="391"/>
      <c r="K2" s="391"/>
      <c r="L2" s="391"/>
      <c r="M2" s="391"/>
      <c r="N2" s="391"/>
      <c r="O2" s="391"/>
      <c r="P2" s="391"/>
      <c r="Q2" s="391"/>
      <c r="S2" s="414"/>
      <c r="T2" s="389"/>
    </row>
    <row r="3" spans="1:21" ht="12" customHeight="1" x14ac:dyDescent="0.25">
      <c r="A3" s="390" t="s">
        <v>386</v>
      </c>
      <c r="B3" s="391"/>
      <c r="C3" s="391"/>
      <c r="D3" s="391"/>
      <c r="E3" s="391"/>
      <c r="F3" s="391"/>
      <c r="G3" s="391"/>
      <c r="H3" s="391"/>
      <c r="I3" s="391"/>
      <c r="J3" s="391"/>
      <c r="K3" s="391"/>
      <c r="L3" s="391"/>
      <c r="M3" s="391"/>
      <c r="N3" s="391"/>
      <c r="O3" s="391"/>
      <c r="P3" s="391"/>
      <c r="Q3" s="391"/>
    </row>
    <row r="4" spans="1:21" ht="5.0999999999999996" customHeight="1" x14ac:dyDescent="0.25">
      <c r="A4" s="17"/>
      <c r="B4" s="17"/>
      <c r="C4" s="17"/>
      <c r="D4" s="17"/>
      <c r="E4" s="17"/>
      <c r="F4" s="17"/>
      <c r="G4" s="17"/>
      <c r="H4" s="17"/>
      <c r="I4" s="17"/>
      <c r="J4" s="17"/>
      <c r="K4" s="17"/>
      <c r="L4" s="17"/>
      <c r="M4" s="17"/>
      <c r="N4" s="17"/>
      <c r="O4" s="17"/>
      <c r="P4" s="17"/>
      <c r="Q4" s="17"/>
    </row>
    <row r="5" spans="1:21" ht="11.85" customHeight="1" x14ac:dyDescent="0.25">
      <c r="A5" s="390" t="s">
        <v>387</v>
      </c>
      <c r="B5" s="391"/>
      <c r="C5" s="391"/>
      <c r="D5" s="391"/>
      <c r="E5" s="391"/>
      <c r="F5" s="391"/>
      <c r="G5" s="391"/>
      <c r="H5" s="391"/>
      <c r="I5" s="391"/>
      <c r="J5" s="391"/>
      <c r="K5" s="391"/>
      <c r="L5" s="391"/>
      <c r="M5" s="391"/>
      <c r="N5" s="391"/>
      <c r="O5" s="391"/>
      <c r="P5" s="391"/>
      <c r="Q5" s="391"/>
    </row>
    <row r="6" spans="1:21" ht="7.5" customHeight="1" x14ac:dyDescent="0.25"/>
    <row r="7" spans="1:21" ht="12.95" customHeight="1" x14ac:dyDescent="0.25">
      <c r="A7" s="415" t="s">
        <v>388</v>
      </c>
      <c r="B7" s="394"/>
      <c r="C7" s="394"/>
      <c r="D7" s="394"/>
      <c r="E7" s="394"/>
      <c r="F7" s="394"/>
      <c r="G7" s="394"/>
      <c r="H7" s="394"/>
      <c r="I7" s="394"/>
      <c r="J7" s="394"/>
      <c r="K7" s="394"/>
      <c r="L7" s="394"/>
      <c r="M7" s="394"/>
      <c r="N7" s="394"/>
      <c r="O7" s="394"/>
      <c r="P7" s="394"/>
      <c r="Q7" s="394"/>
      <c r="R7" s="394"/>
      <c r="S7" s="394"/>
      <c r="T7" s="395"/>
    </row>
    <row r="8" spans="1:21" x14ac:dyDescent="0.25">
      <c r="A8" s="94"/>
      <c r="B8" s="94"/>
      <c r="C8" s="416" t="s">
        <v>389</v>
      </c>
      <c r="D8" s="394"/>
      <c r="E8" s="394"/>
      <c r="F8" s="394"/>
      <c r="G8" s="394"/>
      <c r="H8" s="394"/>
      <c r="I8" s="394"/>
      <c r="J8" s="395"/>
      <c r="K8" s="416" t="s">
        <v>390</v>
      </c>
      <c r="L8" s="394"/>
      <c r="M8" s="394"/>
      <c r="N8" s="394"/>
      <c r="O8" s="394"/>
      <c r="P8" s="394"/>
      <c r="Q8" s="394"/>
      <c r="R8" s="394"/>
      <c r="S8" s="394"/>
      <c r="T8" s="395"/>
    </row>
    <row r="9" spans="1:21" x14ac:dyDescent="0.25">
      <c r="A9" s="95"/>
      <c r="B9" s="96"/>
      <c r="C9" s="96" t="s">
        <v>391</v>
      </c>
      <c r="D9" s="94" t="s">
        <v>392</v>
      </c>
      <c r="E9" s="94" t="s">
        <v>393</v>
      </c>
      <c r="F9" s="94" t="s">
        <v>394</v>
      </c>
      <c r="G9" s="97"/>
      <c r="H9" s="97"/>
      <c r="I9" s="97"/>
      <c r="J9" s="97"/>
      <c r="K9" s="94" t="s">
        <v>395</v>
      </c>
      <c r="L9" s="94" t="s">
        <v>396</v>
      </c>
      <c r="M9" s="94" t="s">
        <v>397</v>
      </c>
      <c r="N9" s="94" t="s">
        <v>398</v>
      </c>
      <c r="O9" s="97"/>
      <c r="P9" s="97"/>
      <c r="Q9" s="417"/>
      <c r="R9" s="389"/>
      <c r="S9" s="409"/>
      <c r="T9" s="97"/>
    </row>
    <row r="10" spans="1:21" ht="24.75" customHeight="1" x14ac:dyDescent="0.25">
      <c r="A10" s="98" t="s">
        <v>4</v>
      </c>
      <c r="B10" s="99" t="s">
        <v>399</v>
      </c>
      <c r="C10" s="99" t="s">
        <v>6</v>
      </c>
      <c r="D10" s="99" t="s">
        <v>103</v>
      </c>
      <c r="E10" s="99" t="s">
        <v>7</v>
      </c>
      <c r="F10" s="99" t="s">
        <v>400</v>
      </c>
      <c r="G10" s="100" t="s">
        <v>401</v>
      </c>
      <c r="H10" s="100" t="s">
        <v>402</v>
      </c>
      <c r="I10" s="100" t="s">
        <v>403</v>
      </c>
      <c r="J10" s="100" t="s">
        <v>404</v>
      </c>
      <c r="K10" s="99" t="s">
        <v>6</v>
      </c>
      <c r="L10" s="99" t="s">
        <v>103</v>
      </c>
      <c r="M10" s="99" t="s">
        <v>7</v>
      </c>
      <c r="N10" s="99" t="s">
        <v>405</v>
      </c>
      <c r="O10" s="100" t="s">
        <v>406</v>
      </c>
      <c r="P10" s="100" t="s">
        <v>407</v>
      </c>
      <c r="Q10" s="418" t="s">
        <v>408</v>
      </c>
      <c r="R10" s="389"/>
      <c r="S10" s="409"/>
      <c r="T10" s="100" t="s">
        <v>409</v>
      </c>
    </row>
    <row r="11" spans="1:21" x14ac:dyDescent="0.25">
      <c r="A11" s="420" t="s">
        <v>410</v>
      </c>
      <c r="B11" s="423" t="s">
        <v>411</v>
      </c>
      <c r="C11" s="394"/>
      <c r="D11" s="394"/>
      <c r="E11" s="394"/>
      <c r="F11" s="394"/>
      <c r="G11" s="394"/>
      <c r="H11" s="394"/>
      <c r="I11" s="394"/>
      <c r="J11" s="394"/>
      <c r="K11" s="394"/>
      <c r="L11" s="394"/>
      <c r="M11" s="394"/>
      <c r="N11" s="394"/>
      <c r="O11" s="394"/>
      <c r="P11" s="394"/>
      <c r="Q11" s="394"/>
      <c r="R11" s="394"/>
      <c r="S11" s="394"/>
      <c r="T11" s="395"/>
    </row>
    <row r="12" spans="1:21" x14ac:dyDescent="0.25">
      <c r="A12" s="421"/>
      <c r="B12" s="101" t="s">
        <v>111</v>
      </c>
      <c r="C12" s="102">
        <v>74285637.109999999</v>
      </c>
      <c r="D12" s="102">
        <v>18182674.030000001</v>
      </c>
      <c r="E12" s="102">
        <v>68556374.060000002</v>
      </c>
      <c r="F12" s="102">
        <v>68556374.060000002</v>
      </c>
      <c r="G12" s="102">
        <v>56102963.079999998</v>
      </c>
      <c r="H12" s="102">
        <v>-50373700.030000001</v>
      </c>
      <c r="I12" s="102">
        <v>0</v>
      </c>
      <c r="J12" s="102">
        <v>5729263.0499999998</v>
      </c>
      <c r="K12" s="102">
        <v>370789086.67000002</v>
      </c>
      <c r="L12" s="102">
        <v>350302484.91000003</v>
      </c>
      <c r="M12" s="102">
        <v>270127270.56</v>
      </c>
      <c r="N12" s="102">
        <v>270127270.56</v>
      </c>
      <c r="O12" s="102">
        <v>20486601.760000002</v>
      </c>
      <c r="P12" s="102">
        <v>80175214.3499998</v>
      </c>
      <c r="Q12" s="419">
        <v>0</v>
      </c>
      <c r="R12" s="394"/>
      <c r="S12" s="395"/>
      <c r="T12" s="102">
        <v>100661816.11</v>
      </c>
    </row>
    <row r="13" spans="1:21" x14ac:dyDescent="0.25">
      <c r="A13" s="421"/>
      <c r="B13" s="103" t="s">
        <v>93</v>
      </c>
      <c r="C13" s="104">
        <v>74285637.109999999</v>
      </c>
      <c r="D13" s="104">
        <v>18182674.030000001</v>
      </c>
      <c r="E13" s="104">
        <v>68556374.060000002</v>
      </c>
      <c r="F13" s="104">
        <v>68556374.060000002</v>
      </c>
      <c r="G13" s="102">
        <v>56102963.079999998</v>
      </c>
      <c r="H13" s="102">
        <v>-50373700.030000001</v>
      </c>
      <c r="I13" s="102">
        <v>0</v>
      </c>
      <c r="J13" s="102">
        <v>5729263.0499999998</v>
      </c>
      <c r="K13" s="104">
        <v>370789086.67000002</v>
      </c>
      <c r="L13" s="104">
        <v>350302484.91000003</v>
      </c>
      <c r="M13" s="104">
        <v>270127270.56</v>
      </c>
      <c r="N13" s="104">
        <v>270127270.56</v>
      </c>
      <c r="O13" s="104">
        <v>20486601.760000002</v>
      </c>
      <c r="P13" s="104">
        <v>80175214.3499998</v>
      </c>
      <c r="Q13" s="424">
        <v>0</v>
      </c>
      <c r="R13" s="394"/>
      <c r="S13" s="395"/>
      <c r="T13" s="104">
        <v>100661816.11</v>
      </c>
    </row>
    <row r="14" spans="1:21" x14ac:dyDescent="0.25">
      <c r="A14" s="421"/>
      <c r="B14" s="423" t="s">
        <v>412</v>
      </c>
      <c r="C14" s="394"/>
      <c r="D14" s="394"/>
      <c r="E14" s="394"/>
      <c r="F14" s="394"/>
      <c r="G14" s="394"/>
      <c r="H14" s="394"/>
      <c r="I14" s="394"/>
      <c r="J14" s="394"/>
      <c r="K14" s="394"/>
      <c r="L14" s="394"/>
      <c r="M14" s="394"/>
      <c r="N14" s="394"/>
      <c r="O14" s="394"/>
      <c r="P14" s="394"/>
      <c r="Q14" s="394"/>
      <c r="R14" s="394"/>
      <c r="S14" s="394"/>
      <c r="T14" s="395"/>
    </row>
    <row r="15" spans="1:21" x14ac:dyDescent="0.25">
      <c r="A15" s="421"/>
      <c r="B15" s="101"/>
      <c r="C15" s="102">
        <v>38442103.609999999</v>
      </c>
      <c r="D15" s="102">
        <v>22369833.170000002</v>
      </c>
      <c r="E15" s="102">
        <v>22369833.170000002</v>
      </c>
      <c r="F15" s="102">
        <v>22369833.170000002</v>
      </c>
      <c r="G15" s="102">
        <v>16072270.439999999</v>
      </c>
      <c r="H15" s="102">
        <v>0</v>
      </c>
      <c r="I15" s="102">
        <v>0</v>
      </c>
      <c r="J15" s="102">
        <v>16072270.439999999</v>
      </c>
      <c r="K15" s="102">
        <v>38584184.649999999</v>
      </c>
      <c r="L15" s="102">
        <v>22508712.949999999</v>
      </c>
      <c r="M15" s="102">
        <v>22508712.949999999</v>
      </c>
      <c r="N15" s="102">
        <v>22508712.949999999</v>
      </c>
      <c r="O15" s="102">
        <v>16075471.699999999</v>
      </c>
      <c r="P15" s="102">
        <v>0</v>
      </c>
      <c r="Q15" s="419">
        <v>0</v>
      </c>
      <c r="R15" s="394"/>
      <c r="S15" s="395"/>
      <c r="T15" s="102">
        <v>16075471.699999999</v>
      </c>
    </row>
    <row r="16" spans="1:21" x14ac:dyDescent="0.25">
      <c r="A16" s="421"/>
      <c r="B16" s="423" t="s">
        <v>413</v>
      </c>
      <c r="C16" s="394"/>
      <c r="D16" s="394"/>
      <c r="E16" s="394"/>
      <c r="F16" s="394"/>
      <c r="G16" s="394"/>
      <c r="H16" s="394"/>
      <c r="I16" s="394"/>
      <c r="J16" s="394"/>
      <c r="K16" s="394"/>
      <c r="L16" s="394"/>
      <c r="M16" s="394"/>
      <c r="N16" s="394"/>
      <c r="O16" s="394"/>
      <c r="P16" s="394"/>
      <c r="Q16" s="394"/>
      <c r="R16" s="394"/>
      <c r="S16" s="394"/>
      <c r="T16" s="395"/>
    </row>
    <row r="17" spans="1:20" x14ac:dyDescent="0.25">
      <c r="A17" s="421"/>
      <c r="B17" s="101"/>
      <c r="C17" s="102">
        <v>0</v>
      </c>
      <c r="D17" s="102">
        <v>0</v>
      </c>
      <c r="E17" s="102">
        <v>0</v>
      </c>
      <c r="F17" s="102">
        <v>0</v>
      </c>
      <c r="G17" s="102">
        <v>0</v>
      </c>
      <c r="H17" s="102">
        <v>0</v>
      </c>
      <c r="I17" s="102">
        <v>0</v>
      </c>
      <c r="J17" s="102">
        <v>0</v>
      </c>
      <c r="K17" s="102">
        <v>0</v>
      </c>
      <c r="L17" s="102">
        <v>0</v>
      </c>
      <c r="M17" s="102">
        <v>0</v>
      </c>
      <c r="N17" s="102">
        <v>0</v>
      </c>
      <c r="O17" s="102">
        <v>0</v>
      </c>
      <c r="P17" s="102">
        <v>0</v>
      </c>
      <c r="Q17" s="419">
        <v>0</v>
      </c>
      <c r="R17" s="394"/>
      <c r="S17" s="395"/>
      <c r="T17" s="102">
        <v>0</v>
      </c>
    </row>
    <row r="18" spans="1:20" x14ac:dyDescent="0.25">
      <c r="A18" s="421"/>
      <c r="B18" s="423" t="s">
        <v>414</v>
      </c>
      <c r="C18" s="394"/>
      <c r="D18" s="394"/>
      <c r="E18" s="394"/>
      <c r="F18" s="394"/>
      <c r="G18" s="394"/>
      <c r="H18" s="394"/>
      <c r="I18" s="394"/>
      <c r="J18" s="394"/>
      <c r="K18" s="394"/>
      <c r="L18" s="394"/>
      <c r="M18" s="394"/>
      <c r="N18" s="394"/>
      <c r="O18" s="394"/>
      <c r="P18" s="394"/>
      <c r="Q18" s="394"/>
      <c r="R18" s="394"/>
      <c r="S18" s="394"/>
      <c r="T18" s="395"/>
    </row>
    <row r="19" spans="1:20" ht="49.5" customHeight="1" x14ac:dyDescent="0.25">
      <c r="A19" s="421"/>
      <c r="B19" s="101" t="s">
        <v>415</v>
      </c>
      <c r="C19" s="102">
        <v>0</v>
      </c>
      <c r="D19" s="102">
        <v>0</v>
      </c>
      <c r="E19" s="102">
        <v>0</v>
      </c>
      <c r="F19" s="102">
        <v>0</v>
      </c>
      <c r="G19" s="102">
        <v>0</v>
      </c>
      <c r="H19" s="102">
        <v>0</v>
      </c>
      <c r="I19" s="102">
        <v>0</v>
      </c>
      <c r="J19" s="102">
        <v>0</v>
      </c>
      <c r="K19" s="102">
        <v>0</v>
      </c>
      <c r="L19" s="102">
        <v>0</v>
      </c>
      <c r="M19" s="102">
        <v>0</v>
      </c>
      <c r="N19" s="102">
        <v>0</v>
      </c>
      <c r="O19" s="102">
        <v>0</v>
      </c>
      <c r="P19" s="102">
        <v>0</v>
      </c>
      <c r="Q19" s="419">
        <v>0</v>
      </c>
      <c r="R19" s="394"/>
      <c r="S19" s="395"/>
      <c r="T19" s="102">
        <v>0</v>
      </c>
    </row>
    <row r="20" spans="1:20" ht="49.5" customHeight="1" x14ac:dyDescent="0.25">
      <c r="A20" s="421"/>
      <c r="B20" s="101" t="s">
        <v>416</v>
      </c>
      <c r="C20" s="102">
        <v>1297822.31</v>
      </c>
      <c r="D20" s="102">
        <v>1845563.46</v>
      </c>
      <c r="E20" s="102">
        <v>1845563.46</v>
      </c>
      <c r="F20" s="102">
        <v>1845563.46</v>
      </c>
      <c r="G20" s="102">
        <v>-547741.15</v>
      </c>
      <c r="H20" s="102">
        <v>0</v>
      </c>
      <c r="I20" s="102">
        <v>0</v>
      </c>
      <c r="J20" s="102">
        <v>-547741.15</v>
      </c>
      <c r="K20" s="102">
        <v>5375659.75</v>
      </c>
      <c r="L20" s="102">
        <v>3328274.28</v>
      </c>
      <c r="M20" s="102">
        <v>3328274.28</v>
      </c>
      <c r="N20" s="102">
        <v>3328274.28</v>
      </c>
      <c r="O20" s="102">
        <v>2047385.47</v>
      </c>
      <c r="P20" s="102">
        <v>0</v>
      </c>
      <c r="Q20" s="419">
        <v>0</v>
      </c>
      <c r="R20" s="394"/>
      <c r="S20" s="395"/>
      <c r="T20" s="102">
        <v>2047385.47</v>
      </c>
    </row>
    <row r="21" spans="1:20" ht="49.5" customHeight="1" x14ac:dyDescent="0.25">
      <c r="A21" s="421"/>
      <c r="B21" s="101" t="s">
        <v>417</v>
      </c>
      <c r="C21" s="102">
        <v>19483556.91</v>
      </c>
      <c r="D21" s="102">
        <v>4767550.7699999996</v>
      </c>
      <c r="E21" s="102">
        <v>24750739.09</v>
      </c>
      <c r="F21" s="102">
        <v>24750739.09</v>
      </c>
      <c r="G21" s="102">
        <v>14716006.140000001</v>
      </c>
      <c r="H21" s="102">
        <v>-19983188.32</v>
      </c>
      <c r="I21" s="102">
        <v>0</v>
      </c>
      <c r="J21" s="102">
        <v>-5267182.18</v>
      </c>
      <c r="K21" s="102">
        <v>113701129.72</v>
      </c>
      <c r="L21" s="102">
        <v>111884143.20999999</v>
      </c>
      <c r="M21" s="102">
        <v>84443005.900000006</v>
      </c>
      <c r="N21" s="102">
        <v>84443005.900000006</v>
      </c>
      <c r="O21" s="102">
        <v>1816986.50999998</v>
      </c>
      <c r="P21" s="102">
        <v>27441137.309999999</v>
      </c>
      <c r="Q21" s="419">
        <v>0</v>
      </c>
      <c r="R21" s="394"/>
      <c r="S21" s="395"/>
      <c r="T21" s="102">
        <v>29258123.82</v>
      </c>
    </row>
    <row r="22" spans="1:20" x14ac:dyDescent="0.25">
      <c r="A22" s="421"/>
      <c r="B22" s="103" t="s">
        <v>93</v>
      </c>
      <c r="C22" s="104">
        <v>20781379.219999999</v>
      </c>
      <c r="D22" s="104">
        <v>6613114.2300000004</v>
      </c>
      <c r="E22" s="104">
        <v>26596302.550000001</v>
      </c>
      <c r="F22" s="104">
        <v>26596302.550000001</v>
      </c>
      <c r="G22" s="102">
        <v>14168264.99</v>
      </c>
      <c r="H22" s="102">
        <v>-19983188.32</v>
      </c>
      <c r="I22" s="102">
        <v>0</v>
      </c>
      <c r="J22" s="102">
        <v>-5814923.3300000103</v>
      </c>
      <c r="K22" s="104">
        <v>119076789.47</v>
      </c>
      <c r="L22" s="104">
        <v>115212417.48999999</v>
      </c>
      <c r="M22" s="104">
        <v>87771280.180000007</v>
      </c>
      <c r="N22" s="104">
        <v>87771280.180000007</v>
      </c>
      <c r="O22" s="104">
        <v>3864371.9799999902</v>
      </c>
      <c r="P22" s="104">
        <v>27441137.309999999</v>
      </c>
      <c r="Q22" s="424">
        <v>0</v>
      </c>
      <c r="R22" s="394"/>
      <c r="S22" s="395"/>
      <c r="T22" s="104">
        <v>31305509.289999999</v>
      </c>
    </row>
    <row r="23" spans="1:20" x14ac:dyDescent="0.25">
      <c r="A23" s="421"/>
      <c r="B23" s="423" t="s">
        <v>418</v>
      </c>
      <c r="C23" s="394"/>
      <c r="D23" s="394"/>
      <c r="E23" s="394"/>
      <c r="F23" s="394"/>
      <c r="G23" s="394"/>
      <c r="H23" s="394"/>
      <c r="I23" s="394"/>
      <c r="J23" s="394"/>
      <c r="K23" s="394"/>
      <c r="L23" s="394"/>
      <c r="M23" s="394"/>
      <c r="N23" s="394"/>
      <c r="O23" s="394"/>
      <c r="P23" s="394"/>
      <c r="Q23" s="394"/>
      <c r="R23" s="394"/>
      <c r="S23" s="394"/>
      <c r="T23" s="395"/>
    </row>
    <row r="24" spans="1:20" ht="49.5" customHeight="1" x14ac:dyDescent="0.25">
      <c r="A24" s="421"/>
      <c r="B24" s="101" t="s">
        <v>415</v>
      </c>
      <c r="C24" s="102">
        <v>0</v>
      </c>
      <c r="D24" s="102">
        <v>0</v>
      </c>
      <c r="E24" s="102">
        <v>0</v>
      </c>
      <c r="F24" s="102">
        <v>0</v>
      </c>
      <c r="G24" s="102">
        <v>0</v>
      </c>
      <c r="H24" s="102">
        <v>0</v>
      </c>
      <c r="I24" s="102">
        <v>0</v>
      </c>
      <c r="J24" s="102">
        <v>0</v>
      </c>
      <c r="K24" s="102">
        <v>0</v>
      </c>
      <c r="L24" s="102">
        <v>0</v>
      </c>
      <c r="M24" s="102">
        <v>0</v>
      </c>
      <c r="N24" s="102">
        <v>0</v>
      </c>
      <c r="O24" s="102">
        <v>0</v>
      </c>
      <c r="P24" s="102">
        <v>0</v>
      </c>
      <c r="Q24" s="419">
        <v>0</v>
      </c>
      <c r="R24" s="394"/>
      <c r="S24" s="395"/>
      <c r="T24" s="102">
        <v>0</v>
      </c>
    </row>
    <row r="25" spans="1:20" ht="49.5" customHeight="1" x14ac:dyDescent="0.25">
      <c r="A25" s="421"/>
      <c r="B25" s="101" t="s">
        <v>416</v>
      </c>
      <c r="C25" s="102">
        <v>0</v>
      </c>
      <c r="D25" s="102">
        <v>0</v>
      </c>
      <c r="E25" s="102">
        <v>0</v>
      </c>
      <c r="F25" s="102">
        <v>0</v>
      </c>
      <c r="G25" s="102">
        <v>0</v>
      </c>
      <c r="H25" s="102">
        <v>0</v>
      </c>
      <c r="I25" s="102">
        <v>0</v>
      </c>
      <c r="J25" s="102">
        <v>0</v>
      </c>
      <c r="K25" s="102">
        <v>0</v>
      </c>
      <c r="L25" s="102">
        <v>0</v>
      </c>
      <c r="M25" s="102">
        <v>0</v>
      </c>
      <c r="N25" s="102">
        <v>0</v>
      </c>
      <c r="O25" s="102">
        <v>0</v>
      </c>
      <c r="P25" s="102">
        <v>0</v>
      </c>
      <c r="Q25" s="419">
        <v>0</v>
      </c>
      <c r="R25" s="394"/>
      <c r="S25" s="395"/>
      <c r="T25" s="102">
        <v>0</v>
      </c>
    </row>
    <row r="26" spans="1:20" x14ac:dyDescent="0.25">
      <c r="A26" s="421"/>
      <c r="B26" s="103" t="s">
        <v>93</v>
      </c>
      <c r="C26" s="104">
        <v>0</v>
      </c>
      <c r="D26" s="104">
        <v>0</v>
      </c>
      <c r="E26" s="104">
        <v>0</v>
      </c>
      <c r="F26" s="104">
        <v>0</v>
      </c>
      <c r="G26" s="102">
        <v>0</v>
      </c>
      <c r="H26" s="102">
        <v>0</v>
      </c>
      <c r="I26" s="102">
        <v>0</v>
      </c>
      <c r="J26" s="102">
        <v>0</v>
      </c>
      <c r="K26" s="104">
        <v>0</v>
      </c>
      <c r="L26" s="104">
        <v>0</v>
      </c>
      <c r="M26" s="104">
        <v>0</v>
      </c>
      <c r="N26" s="104">
        <v>0</v>
      </c>
      <c r="O26" s="104">
        <v>0</v>
      </c>
      <c r="P26" s="104">
        <v>0</v>
      </c>
      <c r="Q26" s="424">
        <v>0</v>
      </c>
      <c r="R26" s="394"/>
      <c r="S26" s="395"/>
      <c r="T26" s="104">
        <v>0</v>
      </c>
    </row>
    <row r="27" spans="1:20" x14ac:dyDescent="0.25">
      <c r="A27" s="421"/>
      <c r="B27" s="423" t="s">
        <v>419</v>
      </c>
      <c r="C27" s="394"/>
      <c r="D27" s="394"/>
      <c r="E27" s="394"/>
      <c r="F27" s="394"/>
      <c r="G27" s="394"/>
      <c r="H27" s="394"/>
      <c r="I27" s="394"/>
      <c r="J27" s="394"/>
      <c r="K27" s="394"/>
      <c r="L27" s="394"/>
      <c r="M27" s="394"/>
      <c r="N27" s="394"/>
      <c r="O27" s="394"/>
      <c r="P27" s="394"/>
      <c r="Q27" s="394"/>
      <c r="R27" s="394"/>
      <c r="S27" s="394"/>
      <c r="T27" s="395"/>
    </row>
    <row r="28" spans="1:20" ht="16.5" customHeight="1" x14ac:dyDescent="0.25">
      <c r="A28" s="421"/>
      <c r="B28" s="101" t="s">
        <v>366</v>
      </c>
      <c r="C28" s="102">
        <v>971348.4</v>
      </c>
      <c r="D28" s="102">
        <v>237614.4</v>
      </c>
      <c r="E28" s="102">
        <v>941451.95</v>
      </c>
      <c r="F28" s="102">
        <v>941451.95</v>
      </c>
      <c r="G28" s="102">
        <v>733734</v>
      </c>
      <c r="H28" s="102">
        <v>-703837.55</v>
      </c>
      <c r="I28" s="102">
        <v>0</v>
      </c>
      <c r="J28" s="102">
        <v>29896.45</v>
      </c>
      <c r="K28" s="102">
        <v>3462897</v>
      </c>
      <c r="L28" s="102">
        <v>3442773.14</v>
      </c>
      <c r="M28" s="102">
        <v>2334495.44</v>
      </c>
      <c r="N28" s="102">
        <v>2334495.44</v>
      </c>
      <c r="O28" s="102">
        <v>20123.860000000299</v>
      </c>
      <c r="P28" s="102">
        <v>1108277.7</v>
      </c>
      <c r="Q28" s="419">
        <v>0</v>
      </c>
      <c r="R28" s="394"/>
      <c r="S28" s="395"/>
      <c r="T28" s="102">
        <v>1128401.56</v>
      </c>
    </row>
    <row r="29" spans="1:20" x14ac:dyDescent="0.25">
      <c r="A29" s="421"/>
      <c r="B29" s="103" t="s">
        <v>93</v>
      </c>
      <c r="C29" s="104">
        <v>971348.4</v>
      </c>
      <c r="D29" s="104">
        <v>237614.4</v>
      </c>
      <c r="E29" s="104">
        <v>941451.95</v>
      </c>
      <c r="F29" s="104">
        <v>941451.95</v>
      </c>
      <c r="G29" s="102">
        <v>733734</v>
      </c>
      <c r="H29" s="102">
        <v>-703837.55</v>
      </c>
      <c r="I29" s="102">
        <v>0</v>
      </c>
      <c r="J29" s="102">
        <v>29896.45</v>
      </c>
      <c r="K29" s="104">
        <v>3462897</v>
      </c>
      <c r="L29" s="104">
        <v>3442773.14</v>
      </c>
      <c r="M29" s="104">
        <v>2334495.44</v>
      </c>
      <c r="N29" s="104">
        <v>2334495.44</v>
      </c>
      <c r="O29" s="104">
        <v>20123.860000000299</v>
      </c>
      <c r="P29" s="104">
        <v>1108277.7</v>
      </c>
      <c r="Q29" s="424">
        <v>0</v>
      </c>
      <c r="R29" s="394"/>
      <c r="S29" s="395"/>
      <c r="T29" s="104">
        <v>1128401.56</v>
      </c>
    </row>
    <row r="30" spans="1:20" x14ac:dyDescent="0.25">
      <c r="A30" s="421"/>
      <c r="B30" s="423" t="s">
        <v>420</v>
      </c>
      <c r="C30" s="394"/>
      <c r="D30" s="394"/>
      <c r="E30" s="394"/>
      <c r="F30" s="394"/>
      <c r="G30" s="394"/>
      <c r="H30" s="394"/>
      <c r="I30" s="394"/>
      <c r="J30" s="394"/>
      <c r="K30" s="394"/>
      <c r="L30" s="394"/>
      <c r="M30" s="394"/>
      <c r="N30" s="394"/>
      <c r="O30" s="394"/>
      <c r="P30" s="394"/>
      <c r="Q30" s="394"/>
      <c r="R30" s="394"/>
      <c r="S30" s="394"/>
      <c r="T30" s="395"/>
    </row>
    <row r="31" spans="1:20" ht="16.5" customHeight="1" x14ac:dyDescent="0.25">
      <c r="A31" s="421"/>
      <c r="B31" s="101" t="s">
        <v>366</v>
      </c>
      <c r="C31" s="102">
        <v>0</v>
      </c>
      <c r="D31" s="102">
        <v>0</v>
      </c>
      <c r="E31" s="102">
        <v>0</v>
      </c>
      <c r="F31" s="102">
        <v>0</v>
      </c>
      <c r="G31" s="102">
        <v>0</v>
      </c>
      <c r="H31" s="102">
        <v>0</v>
      </c>
      <c r="I31" s="102">
        <v>0</v>
      </c>
      <c r="J31" s="102">
        <v>0</v>
      </c>
      <c r="K31" s="102">
        <v>112478.83</v>
      </c>
      <c r="L31" s="102">
        <v>112478.83</v>
      </c>
      <c r="M31" s="102">
        <v>112478.83</v>
      </c>
      <c r="N31" s="102">
        <v>112478.83</v>
      </c>
      <c r="O31" s="102">
        <v>0</v>
      </c>
      <c r="P31" s="102">
        <v>0</v>
      </c>
      <c r="Q31" s="419">
        <v>0</v>
      </c>
      <c r="R31" s="394"/>
      <c r="S31" s="395"/>
      <c r="T31" s="102">
        <v>0</v>
      </c>
    </row>
    <row r="32" spans="1:20" x14ac:dyDescent="0.25">
      <c r="A32" s="421"/>
      <c r="B32" s="103" t="s">
        <v>93</v>
      </c>
      <c r="C32" s="104">
        <v>0</v>
      </c>
      <c r="D32" s="104">
        <v>0</v>
      </c>
      <c r="E32" s="104">
        <v>0</v>
      </c>
      <c r="F32" s="104">
        <v>0</v>
      </c>
      <c r="G32" s="102">
        <v>0</v>
      </c>
      <c r="H32" s="102">
        <v>0</v>
      </c>
      <c r="I32" s="102">
        <v>0</v>
      </c>
      <c r="J32" s="102">
        <v>0</v>
      </c>
      <c r="K32" s="104">
        <v>112478.83</v>
      </c>
      <c r="L32" s="104">
        <v>112478.83</v>
      </c>
      <c r="M32" s="104">
        <v>112478.83</v>
      </c>
      <c r="N32" s="104">
        <v>112478.83</v>
      </c>
      <c r="O32" s="104">
        <v>0</v>
      </c>
      <c r="P32" s="104">
        <v>0</v>
      </c>
      <c r="Q32" s="424">
        <v>0</v>
      </c>
      <c r="R32" s="394"/>
      <c r="S32" s="395"/>
      <c r="T32" s="104">
        <v>0</v>
      </c>
    </row>
    <row r="33" spans="1:20" x14ac:dyDescent="0.25">
      <c r="A33" s="421"/>
      <c r="B33" s="423" t="s">
        <v>421</v>
      </c>
      <c r="C33" s="394"/>
      <c r="D33" s="394"/>
      <c r="E33" s="394"/>
      <c r="F33" s="394"/>
      <c r="G33" s="394"/>
      <c r="H33" s="394"/>
      <c r="I33" s="394"/>
      <c r="J33" s="394"/>
      <c r="K33" s="394"/>
      <c r="L33" s="394"/>
      <c r="M33" s="394"/>
      <c r="N33" s="394"/>
      <c r="O33" s="394"/>
      <c r="P33" s="394"/>
      <c r="Q33" s="394"/>
      <c r="R33" s="394"/>
      <c r="S33" s="394"/>
      <c r="T33" s="395"/>
    </row>
    <row r="34" spans="1:20" x14ac:dyDescent="0.25">
      <c r="A34" s="421"/>
      <c r="B34" s="101" t="s">
        <v>367</v>
      </c>
      <c r="C34" s="102">
        <v>48696.56</v>
      </c>
      <c r="D34" s="102">
        <v>5020259.6399999997</v>
      </c>
      <c r="E34" s="102">
        <v>5020259.6399999997</v>
      </c>
      <c r="F34" s="102">
        <v>5020259.6399999997</v>
      </c>
      <c r="G34" s="102">
        <v>-4971563.08</v>
      </c>
      <c r="H34" s="102">
        <v>0</v>
      </c>
      <c r="I34" s="102">
        <v>0</v>
      </c>
      <c r="J34" s="102">
        <v>-4971563.08</v>
      </c>
      <c r="K34" s="102">
        <v>10963559.77</v>
      </c>
      <c r="L34" s="102">
        <v>10914611.439999999</v>
      </c>
      <c r="M34" s="102">
        <v>10914611.439999999</v>
      </c>
      <c r="N34" s="102">
        <v>10914611.439999999</v>
      </c>
      <c r="O34" s="102">
        <v>48948.330000000104</v>
      </c>
      <c r="P34" s="102">
        <v>0</v>
      </c>
      <c r="Q34" s="419">
        <v>0</v>
      </c>
      <c r="R34" s="394"/>
      <c r="S34" s="395"/>
      <c r="T34" s="102">
        <v>48948.330000000104</v>
      </c>
    </row>
    <row r="35" spans="1:20" x14ac:dyDescent="0.25">
      <c r="A35" s="421"/>
      <c r="B35" s="101" t="s">
        <v>368</v>
      </c>
      <c r="C35" s="102">
        <v>0</v>
      </c>
      <c r="D35" s="102">
        <v>0</v>
      </c>
      <c r="E35" s="102">
        <v>0</v>
      </c>
      <c r="F35" s="102">
        <v>0</v>
      </c>
      <c r="G35" s="102">
        <v>0</v>
      </c>
      <c r="H35" s="102">
        <v>0</v>
      </c>
      <c r="I35" s="102">
        <v>0</v>
      </c>
      <c r="J35" s="102">
        <v>0</v>
      </c>
      <c r="K35" s="102">
        <v>0</v>
      </c>
      <c r="L35" s="102">
        <v>0</v>
      </c>
      <c r="M35" s="102">
        <v>0</v>
      </c>
      <c r="N35" s="102">
        <v>0</v>
      </c>
      <c r="O35" s="102">
        <v>0</v>
      </c>
      <c r="P35" s="102">
        <v>0</v>
      </c>
      <c r="Q35" s="419">
        <v>0</v>
      </c>
      <c r="R35" s="394"/>
      <c r="S35" s="395"/>
      <c r="T35" s="102">
        <v>0</v>
      </c>
    </row>
    <row r="36" spans="1:20" x14ac:dyDescent="0.25">
      <c r="A36" s="421"/>
      <c r="B36" s="103" t="s">
        <v>93</v>
      </c>
      <c r="C36" s="104">
        <v>48696.56</v>
      </c>
      <c r="D36" s="104">
        <v>5020259.6399999997</v>
      </c>
      <c r="E36" s="104">
        <v>5020259.6399999997</v>
      </c>
      <c r="F36" s="104">
        <v>5020259.6399999997</v>
      </c>
      <c r="G36" s="102">
        <v>-4971563.08</v>
      </c>
      <c r="H36" s="102">
        <v>0</v>
      </c>
      <c r="I36" s="102">
        <v>0</v>
      </c>
      <c r="J36" s="102">
        <v>-4971563.08</v>
      </c>
      <c r="K36" s="104">
        <v>10963559.77</v>
      </c>
      <c r="L36" s="104">
        <v>10914611.439999999</v>
      </c>
      <c r="M36" s="104">
        <v>10914611.439999999</v>
      </c>
      <c r="N36" s="104">
        <v>10914611.439999999</v>
      </c>
      <c r="O36" s="104">
        <v>48948.330000000104</v>
      </c>
      <c r="P36" s="104">
        <v>0</v>
      </c>
      <c r="Q36" s="424">
        <v>0</v>
      </c>
      <c r="R36" s="394"/>
      <c r="S36" s="395"/>
      <c r="T36" s="104">
        <v>48948.330000000104</v>
      </c>
    </row>
    <row r="37" spans="1:20" x14ac:dyDescent="0.25">
      <c r="A37" s="421"/>
      <c r="B37" s="423" t="s">
        <v>422</v>
      </c>
      <c r="C37" s="394"/>
      <c r="D37" s="394"/>
      <c r="E37" s="394"/>
      <c r="F37" s="394"/>
      <c r="G37" s="394"/>
      <c r="H37" s="394"/>
      <c r="I37" s="394"/>
      <c r="J37" s="394"/>
      <c r="K37" s="394"/>
      <c r="L37" s="394"/>
      <c r="M37" s="394"/>
      <c r="N37" s="394"/>
      <c r="O37" s="394"/>
      <c r="P37" s="394"/>
      <c r="Q37" s="394"/>
      <c r="R37" s="394"/>
      <c r="S37" s="394"/>
      <c r="T37" s="395"/>
    </row>
    <row r="38" spans="1:20" x14ac:dyDescent="0.25">
      <c r="A38" s="421"/>
      <c r="B38" s="101" t="s">
        <v>367</v>
      </c>
      <c r="C38" s="102">
        <v>0</v>
      </c>
      <c r="D38" s="102">
        <v>0</v>
      </c>
      <c r="E38" s="102">
        <v>0</v>
      </c>
      <c r="F38" s="102">
        <v>0</v>
      </c>
      <c r="G38" s="102">
        <v>0</v>
      </c>
      <c r="H38" s="102">
        <v>0</v>
      </c>
      <c r="I38" s="102">
        <v>0</v>
      </c>
      <c r="J38" s="102">
        <v>0</v>
      </c>
      <c r="K38" s="102">
        <v>0</v>
      </c>
      <c r="L38" s="102">
        <v>0</v>
      </c>
      <c r="M38" s="102">
        <v>0</v>
      </c>
      <c r="N38" s="102">
        <v>0</v>
      </c>
      <c r="O38" s="102">
        <v>0</v>
      </c>
      <c r="P38" s="102">
        <v>0</v>
      </c>
      <c r="Q38" s="419">
        <v>0</v>
      </c>
      <c r="R38" s="394"/>
      <c r="S38" s="395"/>
      <c r="T38" s="102">
        <v>0</v>
      </c>
    </row>
    <row r="39" spans="1:20" x14ac:dyDescent="0.25">
      <c r="A39" s="421"/>
      <c r="B39" s="103" t="s">
        <v>93</v>
      </c>
      <c r="C39" s="104">
        <v>0</v>
      </c>
      <c r="D39" s="104">
        <v>0</v>
      </c>
      <c r="E39" s="104">
        <v>0</v>
      </c>
      <c r="F39" s="104">
        <v>0</v>
      </c>
      <c r="G39" s="102">
        <v>0</v>
      </c>
      <c r="H39" s="102">
        <v>0</v>
      </c>
      <c r="I39" s="102">
        <v>0</v>
      </c>
      <c r="J39" s="102">
        <v>0</v>
      </c>
      <c r="K39" s="104">
        <v>0</v>
      </c>
      <c r="L39" s="104">
        <v>0</v>
      </c>
      <c r="M39" s="104">
        <v>0</v>
      </c>
      <c r="N39" s="104">
        <v>0</v>
      </c>
      <c r="O39" s="104">
        <v>0</v>
      </c>
      <c r="P39" s="104">
        <v>0</v>
      </c>
      <c r="Q39" s="424">
        <v>0</v>
      </c>
      <c r="R39" s="394"/>
      <c r="S39" s="395"/>
      <c r="T39" s="104">
        <v>0</v>
      </c>
    </row>
    <row r="40" spans="1:20" x14ac:dyDescent="0.25">
      <c r="A40" s="421"/>
      <c r="B40" s="423" t="s">
        <v>423</v>
      </c>
      <c r="C40" s="394"/>
      <c r="D40" s="394"/>
      <c r="E40" s="394"/>
      <c r="F40" s="394"/>
      <c r="G40" s="394"/>
      <c r="H40" s="394"/>
      <c r="I40" s="394"/>
      <c r="J40" s="394"/>
      <c r="K40" s="394"/>
      <c r="L40" s="394"/>
      <c r="M40" s="394"/>
      <c r="N40" s="394"/>
      <c r="O40" s="394"/>
      <c r="P40" s="394"/>
      <c r="Q40" s="394"/>
      <c r="R40" s="394"/>
      <c r="S40" s="394"/>
      <c r="T40" s="395"/>
    </row>
    <row r="41" spans="1:20" x14ac:dyDescent="0.25">
      <c r="A41" s="421"/>
      <c r="B41" s="101"/>
      <c r="C41" s="102">
        <v>0</v>
      </c>
      <c r="D41" s="102">
        <v>0</v>
      </c>
      <c r="E41" s="102">
        <v>0</v>
      </c>
      <c r="F41" s="102">
        <v>0</v>
      </c>
      <c r="G41" s="102">
        <v>0</v>
      </c>
      <c r="H41" s="102">
        <v>0</v>
      </c>
      <c r="I41" s="102">
        <v>0</v>
      </c>
      <c r="J41" s="102">
        <v>0</v>
      </c>
      <c r="K41" s="102">
        <v>0</v>
      </c>
      <c r="L41" s="102">
        <v>0</v>
      </c>
      <c r="M41" s="102">
        <v>0</v>
      </c>
      <c r="N41" s="102">
        <v>0</v>
      </c>
      <c r="O41" s="102">
        <v>0</v>
      </c>
      <c r="P41" s="102">
        <v>0</v>
      </c>
      <c r="Q41" s="419">
        <v>0</v>
      </c>
      <c r="R41" s="394"/>
      <c r="S41" s="395"/>
      <c r="T41" s="102">
        <v>0</v>
      </c>
    </row>
    <row r="42" spans="1:20" x14ac:dyDescent="0.25">
      <c r="A42" s="421"/>
      <c r="B42" s="423" t="s">
        <v>424</v>
      </c>
      <c r="C42" s="394"/>
      <c r="D42" s="394"/>
      <c r="E42" s="394"/>
      <c r="F42" s="394"/>
      <c r="G42" s="394"/>
      <c r="H42" s="394"/>
      <c r="I42" s="394"/>
      <c r="J42" s="394"/>
      <c r="K42" s="394"/>
      <c r="L42" s="394"/>
      <c r="M42" s="394"/>
      <c r="N42" s="394"/>
      <c r="O42" s="394"/>
      <c r="P42" s="394"/>
      <c r="Q42" s="394"/>
      <c r="R42" s="394"/>
      <c r="S42" s="394"/>
      <c r="T42" s="395"/>
    </row>
    <row r="43" spans="1:20" ht="16.5" customHeight="1" x14ac:dyDescent="0.25">
      <c r="A43" s="421"/>
      <c r="B43" s="101" t="s">
        <v>371</v>
      </c>
      <c r="C43" s="102">
        <v>39452.31</v>
      </c>
      <c r="D43" s="102">
        <v>0</v>
      </c>
      <c r="E43" s="102">
        <v>0</v>
      </c>
      <c r="F43" s="102">
        <v>0</v>
      </c>
      <c r="G43" s="102">
        <v>39452.31</v>
      </c>
      <c r="H43" s="102">
        <v>0</v>
      </c>
      <c r="I43" s="102">
        <v>0</v>
      </c>
      <c r="J43" s="102">
        <v>39452.31</v>
      </c>
      <c r="K43" s="102">
        <v>39498.82</v>
      </c>
      <c r="L43" s="102">
        <v>0</v>
      </c>
      <c r="M43" s="102">
        <v>0</v>
      </c>
      <c r="N43" s="102">
        <v>0</v>
      </c>
      <c r="O43" s="102">
        <v>39498.82</v>
      </c>
      <c r="P43" s="102">
        <v>0</v>
      </c>
      <c r="Q43" s="419">
        <v>0</v>
      </c>
      <c r="R43" s="394"/>
      <c r="S43" s="395"/>
      <c r="T43" s="102">
        <v>39498.82</v>
      </c>
    </row>
    <row r="44" spans="1:20" ht="33" customHeight="1" x14ac:dyDescent="0.25">
      <c r="A44" s="421"/>
      <c r="B44" s="101" t="s">
        <v>372</v>
      </c>
      <c r="C44" s="102">
        <v>0</v>
      </c>
      <c r="D44" s="102">
        <v>0</v>
      </c>
      <c r="E44" s="102">
        <v>0</v>
      </c>
      <c r="F44" s="102">
        <v>0</v>
      </c>
      <c r="G44" s="102">
        <v>0</v>
      </c>
      <c r="H44" s="102">
        <v>0</v>
      </c>
      <c r="I44" s="102">
        <v>0</v>
      </c>
      <c r="J44" s="102">
        <v>0</v>
      </c>
      <c r="K44" s="102">
        <v>4430520.7</v>
      </c>
      <c r="L44" s="102">
        <v>0</v>
      </c>
      <c r="M44" s="102">
        <v>0</v>
      </c>
      <c r="N44" s="102">
        <v>0</v>
      </c>
      <c r="O44" s="102">
        <v>4430520.7</v>
      </c>
      <c r="P44" s="102">
        <v>0</v>
      </c>
      <c r="Q44" s="419">
        <v>0</v>
      </c>
      <c r="R44" s="394"/>
      <c r="S44" s="395"/>
      <c r="T44" s="102">
        <v>4430520.7</v>
      </c>
    </row>
    <row r="45" spans="1:20" ht="24.75" customHeight="1" x14ac:dyDescent="0.25">
      <c r="A45" s="421"/>
      <c r="B45" s="101" t="s">
        <v>373</v>
      </c>
      <c r="C45" s="102">
        <v>9431290.7599999998</v>
      </c>
      <c r="D45" s="102">
        <v>0</v>
      </c>
      <c r="E45" s="102">
        <v>0</v>
      </c>
      <c r="F45" s="102">
        <v>0</v>
      </c>
      <c r="G45" s="102">
        <v>9431290.7599999998</v>
      </c>
      <c r="H45" s="102">
        <v>0</v>
      </c>
      <c r="I45" s="102">
        <v>0</v>
      </c>
      <c r="J45" s="102">
        <v>9431290.7599999998</v>
      </c>
      <c r="K45" s="102">
        <v>36431290.759999998</v>
      </c>
      <c r="L45" s="102">
        <v>0</v>
      </c>
      <c r="M45" s="102">
        <v>0</v>
      </c>
      <c r="N45" s="102">
        <v>0</v>
      </c>
      <c r="O45" s="102">
        <v>36431290.759999998</v>
      </c>
      <c r="P45" s="102">
        <v>0</v>
      </c>
      <c r="Q45" s="419">
        <v>0</v>
      </c>
      <c r="R45" s="394"/>
      <c r="S45" s="395"/>
      <c r="T45" s="102">
        <v>36431290.759999998</v>
      </c>
    </row>
    <row r="46" spans="1:20" ht="57.75" customHeight="1" x14ac:dyDescent="0.25">
      <c r="A46" s="421"/>
      <c r="B46" s="101" t="s">
        <v>374</v>
      </c>
      <c r="C46" s="102">
        <v>256021.42</v>
      </c>
      <c r="D46" s="102">
        <v>0</v>
      </c>
      <c r="E46" s="102">
        <v>0</v>
      </c>
      <c r="F46" s="102">
        <v>0</v>
      </c>
      <c r="G46" s="102">
        <v>256021.42</v>
      </c>
      <c r="H46" s="102">
        <v>0</v>
      </c>
      <c r="I46" s="102">
        <v>0</v>
      </c>
      <c r="J46" s="102">
        <v>256021.42</v>
      </c>
      <c r="K46" s="102">
        <v>256742.21</v>
      </c>
      <c r="L46" s="102">
        <v>0</v>
      </c>
      <c r="M46" s="102">
        <v>0</v>
      </c>
      <c r="N46" s="102">
        <v>0</v>
      </c>
      <c r="O46" s="102">
        <v>256742.21</v>
      </c>
      <c r="P46" s="102">
        <v>0</v>
      </c>
      <c r="Q46" s="419">
        <v>0</v>
      </c>
      <c r="R46" s="394"/>
      <c r="S46" s="395"/>
      <c r="T46" s="102">
        <v>256742.21</v>
      </c>
    </row>
    <row r="47" spans="1:20" ht="49.5" customHeight="1" x14ac:dyDescent="0.25">
      <c r="A47" s="421"/>
      <c r="B47" s="101" t="s">
        <v>375</v>
      </c>
      <c r="C47" s="102">
        <v>7679107.3300000001</v>
      </c>
      <c r="D47" s="102">
        <v>0</v>
      </c>
      <c r="E47" s="102">
        <v>0</v>
      </c>
      <c r="F47" s="102">
        <v>0</v>
      </c>
      <c r="G47" s="102">
        <v>7679107.3300000001</v>
      </c>
      <c r="H47" s="102">
        <v>0</v>
      </c>
      <c r="I47" s="102">
        <v>0</v>
      </c>
      <c r="J47" s="102">
        <v>7679107.3300000001</v>
      </c>
      <c r="K47" s="102">
        <v>43679107.329999998</v>
      </c>
      <c r="L47" s="102">
        <v>0</v>
      </c>
      <c r="M47" s="102">
        <v>0</v>
      </c>
      <c r="N47" s="102">
        <v>0</v>
      </c>
      <c r="O47" s="102">
        <v>43679107.329999998</v>
      </c>
      <c r="P47" s="102">
        <v>0</v>
      </c>
      <c r="Q47" s="419">
        <v>0</v>
      </c>
      <c r="R47" s="394"/>
      <c r="S47" s="395"/>
      <c r="T47" s="102">
        <v>43679107.329999998</v>
      </c>
    </row>
    <row r="48" spans="1:20" ht="16.5" customHeight="1" x14ac:dyDescent="0.25">
      <c r="A48" s="421"/>
      <c r="B48" s="101" t="s">
        <v>376</v>
      </c>
      <c r="C48" s="102">
        <v>5170592.17</v>
      </c>
      <c r="D48" s="102">
        <v>0</v>
      </c>
      <c r="E48" s="102">
        <v>0</v>
      </c>
      <c r="F48" s="102">
        <v>0</v>
      </c>
      <c r="G48" s="102">
        <v>5170592.17</v>
      </c>
      <c r="H48" s="102">
        <v>0</v>
      </c>
      <c r="I48" s="102">
        <v>0</v>
      </c>
      <c r="J48" s="102">
        <v>5170592.17</v>
      </c>
      <c r="K48" s="102">
        <v>23170592.170000002</v>
      </c>
      <c r="L48" s="102">
        <v>0</v>
      </c>
      <c r="M48" s="102">
        <v>0</v>
      </c>
      <c r="N48" s="102">
        <v>0</v>
      </c>
      <c r="O48" s="102">
        <v>23170592.170000002</v>
      </c>
      <c r="P48" s="102">
        <v>0</v>
      </c>
      <c r="Q48" s="419">
        <v>0</v>
      </c>
      <c r="R48" s="394"/>
      <c r="S48" s="395"/>
      <c r="T48" s="102">
        <v>23170592.170000002</v>
      </c>
    </row>
    <row r="49" spans="1:20" ht="66" customHeight="1" x14ac:dyDescent="0.25">
      <c r="A49" s="421"/>
      <c r="B49" s="101" t="s">
        <v>377</v>
      </c>
      <c r="C49" s="102">
        <v>188.23</v>
      </c>
      <c r="D49" s="102">
        <v>0</v>
      </c>
      <c r="E49" s="102">
        <v>0</v>
      </c>
      <c r="F49" s="102">
        <v>0</v>
      </c>
      <c r="G49" s="102">
        <v>188.23</v>
      </c>
      <c r="H49" s="102">
        <v>0</v>
      </c>
      <c r="I49" s="102">
        <v>0</v>
      </c>
      <c r="J49" s="102">
        <v>188.23</v>
      </c>
      <c r="K49" s="102">
        <v>284.33999999999997</v>
      </c>
      <c r="L49" s="102">
        <v>0</v>
      </c>
      <c r="M49" s="102">
        <v>0</v>
      </c>
      <c r="N49" s="102">
        <v>0</v>
      </c>
      <c r="O49" s="102">
        <v>284.33999999999997</v>
      </c>
      <c r="P49" s="102">
        <v>0</v>
      </c>
      <c r="Q49" s="419">
        <v>0</v>
      </c>
      <c r="R49" s="394"/>
      <c r="S49" s="395"/>
      <c r="T49" s="102">
        <v>284.33999999999997</v>
      </c>
    </row>
    <row r="50" spans="1:20" ht="57.75" customHeight="1" x14ac:dyDescent="0.25">
      <c r="A50" s="421"/>
      <c r="B50" s="101" t="s">
        <v>383</v>
      </c>
      <c r="C50" s="102">
        <v>167507.26</v>
      </c>
      <c r="D50" s="102">
        <v>0</v>
      </c>
      <c r="E50" s="102">
        <v>0</v>
      </c>
      <c r="F50" s="102">
        <v>0</v>
      </c>
      <c r="G50" s="102">
        <v>167507.26</v>
      </c>
      <c r="H50" s="102">
        <v>0</v>
      </c>
      <c r="I50" s="102">
        <v>0</v>
      </c>
      <c r="J50" s="102">
        <v>167507.26</v>
      </c>
      <c r="K50" s="102">
        <v>167507.26</v>
      </c>
      <c r="L50" s="102">
        <v>0</v>
      </c>
      <c r="M50" s="102">
        <v>0</v>
      </c>
      <c r="N50" s="102">
        <v>0</v>
      </c>
      <c r="O50" s="102">
        <v>167507.26</v>
      </c>
      <c r="P50" s="102">
        <v>0</v>
      </c>
      <c r="Q50" s="419">
        <v>0</v>
      </c>
      <c r="R50" s="394"/>
      <c r="S50" s="395"/>
      <c r="T50" s="102">
        <v>167507.26</v>
      </c>
    </row>
    <row r="51" spans="1:20" x14ac:dyDescent="0.25">
      <c r="A51" s="421"/>
      <c r="B51" s="103" t="s">
        <v>93</v>
      </c>
      <c r="C51" s="104">
        <v>22744159.48</v>
      </c>
      <c r="D51" s="104">
        <v>0</v>
      </c>
      <c r="E51" s="104">
        <v>0</v>
      </c>
      <c r="F51" s="104">
        <v>0</v>
      </c>
      <c r="G51" s="102">
        <v>22744159.48</v>
      </c>
      <c r="H51" s="102">
        <v>0</v>
      </c>
      <c r="I51" s="102">
        <v>0</v>
      </c>
      <c r="J51" s="102">
        <v>22744159.48</v>
      </c>
      <c r="K51" s="104">
        <v>108175543.59</v>
      </c>
      <c r="L51" s="104">
        <v>0</v>
      </c>
      <c r="M51" s="104">
        <v>0</v>
      </c>
      <c r="N51" s="104">
        <v>0</v>
      </c>
      <c r="O51" s="104">
        <v>108175543.59</v>
      </c>
      <c r="P51" s="104">
        <v>0</v>
      </c>
      <c r="Q51" s="424">
        <v>0</v>
      </c>
      <c r="R51" s="394"/>
      <c r="S51" s="395"/>
      <c r="T51" s="104">
        <v>108175543.59</v>
      </c>
    </row>
    <row r="52" spans="1:20" x14ac:dyDescent="0.25">
      <c r="A52" s="421"/>
      <c r="B52" s="423" t="s">
        <v>425</v>
      </c>
      <c r="C52" s="394"/>
      <c r="D52" s="394"/>
      <c r="E52" s="394"/>
      <c r="F52" s="394"/>
      <c r="G52" s="394"/>
      <c r="H52" s="394"/>
      <c r="I52" s="394"/>
      <c r="J52" s="394"/>
      <c r="K52" s="394"/>
      <c r="L52" s="394"/>
      <c r="M52" s="394"/>
      <c r="N52" s="394"/>
      <c r="O52" s="394"/>
      <c r="P52" s="394"/>
      <c r="Q52" s="394"/>
      <c r="R52" s="394"/>
      <c r="S52" s="394"/>
      <c r="T52" s="395"/>
    </row>
    <row r="53" spans="1:20" ht="41.25" customHeight="1" x14ac:dyDescent="0.25">
      <c r="A53" s="421"/>
      <c r="B53" s="101" t="s">
        <v>370</v>
      </c>
      <c r="C53" s="102">
        <v>0</v>
      </c>
      <c r="D53" s="102">
        <v>0</v>
      </c>
      <c r="E53" s="102">
        <v>0</v>
      </c>
      <c r="F53" s="102">
        <v>0</v>
      </c>
      <c r="G53" s="102">
        <v>0</v>
      </c>
      <c r="H53" s="102">
        <v>0</v>
      </c>
      <c r="I53" s="102">
        <v>0</v>
      </c>
      <c r="J53" s="102">
        <v>0</v>
      </c>
      <c r="K53" s="102">
        <v>0</v>
      </c>
      <c r="L53" s="102">
        <v>0</v>
      </c>
      <c r="M53" s="102">
        <v>0</v>
      </c>
      <c r="N53" s="102">
        <v>0</v>
      </c>
      <c r="O53" s="102">
        <v>0</v>
      </c>
      <c r="P53" s="102">
        <v>0</v>
      </c>
      <c r="Q53" s="419">
        <v>0</v>
      </c>
      <c r="R53" s="394"/>
      <c r="S53" s="395"/>
      <c r="T53" s="102">
        <v>0</v>
      </c>
    </row>
    <row r="54" spans="1:20" ht="33" customHeight="1" x14ac:dyDescent="0.25">
      <c r="A54" s="421"/>
      <c r="B54" s="101" t="s">
        <v>372</v>
      </c>
      <c r="C54" s="102">
        <v>0</v>
      </c>
      <c r="D54" s="102">
        <v>0</v>
      </c>
      <c r="E54" s="102">
        <v>0</v>
      </c>
      <c r="F54" s="102">
        <v>0</v>
      </c>
      <c r="G54" s="102">
        <v>0</v>
      </c>
      <c r="H54" s="102">
        <v>0</v>
      </c>
      <c r="I54" s="102">
        <v>0</v>
      </c>
      <c r="J54" s="102">
        <v>0</v>
      </c>
      <c r="K54" s="102">
        <v>0</v>
      </c>
      <c r="L54" s="102">
        <v>0</v>
      </c>
      <c r="M54" s="102">
        <v>0</v>
      </c>
      <c r="N54" s="102">
        <v>0</v>
      </c>
      <c r="O54" s="102">
        <v>0</v>
      </c>
      <c r="P54" s="102">
        <v>0</v>
      </c>
      <c r="Q54" s="419">
        <v>0</v>
      </c>
      <c r="R54" s="394"/>
      <c r="S54" s="395"/>
      <c r="T54" s="102">
        <v>0</v>
      </c>
    </row>
    <row r="55" spans="1:20" ht="24.75" customHeight="1" x14ac:dyDescent="0.25">
      <c r="A55" s="421"/>
      <c r="B55" s="101" t="s">
        <v>373</v>
      </c>
      <c r="C55" s="102">
        <v>0</v>
      </c>
      <c r="D55" s="102">
        <v>0</v>
      </c>
      <c r="E55" s="102">
        <v>0</v>
      </c>
      <c r="F55" s="102">
        <v>0</v>
      </c>
      <c r="G55" s="102">
        <v>0</v>
      </c>
      <c r="H55" s="102">
        <v>0</v>
      </c>
      <c r="I55" s="102">
        <v>0</v>
      </c>
      <c r="J55" s="102">
        <v>0</v>
      </c>
      <c r="K55" s="102">
        <v>0</v>
      </c>
      <c r="L55" s="102">
        <v>0</v>
      </c>
      <c r="M55" s="102">
        <v>0</v>
      </c>
      <c r="N55" s="102">
        <v>0</v>
      </c>
      <c r="O55" s="102">
        <v>0</v>
      </c>
      <c r="P55" s="102">
        <v>0</v>
      </c>
      <c r="Q55" s="419">
        <v>0</v>
      </c>
      <c r="R55" s="394"/>
      <c r="S55" s="395"/>
      <c r="T55" s="102">
        <v>0</v>
      </c>
    </row>
    <row r="56" spans="1:20" ht="57.75" customHeight="1" x14ac:dyDescent="0.25">
      <c r="A56" s="421"/>
      <c r="B56" s="101" t="s">
        <v>374</v>
      </c>
      <c r="C56" s="102">
        <v>0</v>
      </c>
      <c r="D56" s="102">
        <v>0</v>
      </c>
      <c r="E56" s="102">
        <v>0</v>
      </c>
      <c r="F56" s="102">
        <v>0</v>
      </c>
      <c r="G56" s="102">
        <v>0</v>
      </c>
      <c r="H56" s="102">
        <v>0</v>
      </c>
      <c r="I56" s="102">
        <v>0</v>
      </c>
      <c r="J56" s="102">
        <v>0</v>
      </c>
      <c r="K56" s="102">
        <v>0</v>
      </c>
      <c r="L56" s="102">
        <v>0</v>
      </c>
      <c r="M56" s="102">
        <v>0</v>
      </c>
      <c r="N56" s="102">
        <v>0</v>
      </c>
      <c r="O56" s="102">
        <v>0</v>
      </c>
      <c r="P56" s="102">
        <v>0</v>
      </c>
      <c r="Q56" s="419">
        <v>0</v>
      </c>
      <c r="R56" s="394"/>
      <c r="S56" s="395"/>
      <c r="T56" s="102">
        <v>0</v>
      </c>
    </row>
    <row r="57" spans="1:20" ht="49.5" customHeight="1" x14ac:dyDescent="0.25">
      <c r="A57" s="421"/>
      <c r="B57" s="101" t="s">
        <v>375</v>
      </c>
      <c r="C57" s="102">
        <v>0</v>
      </c>
      <c r="D57" s="102">
        <v>0</v>
      </c>
      <c r="E57" s="102">
        <v>0</v>
      </c>
      <c r="F57" s="102">
        <v>0</v>
      </c>
      <c r="G57" s="102">
        <v>0</v>
      </c>
      <c r="H57" s="102">
        <v>0</v>
      </c>
      <c r="I57" s="102">
        <v>0</v>
      </c>
      <c r="J57" s="102">
        <v>0</v>
      </c>
      <c r="K57" s="102">
        <v>0</v>
      </c>
      <c r="L57" s="102">
        <v>0</v>
      </c>
      <c r="M57" s="102">
        <v>0</v>
      </c>
      <c r="N57" s="102">
        <v>0</v>
      </c>
      <c r="O57" s="102">
        <v>0</v>
      </c>
      <c r="P57" s="102">
        <v>0</v>
      </c>
      <c r="Q57" s="419">
        <v>0</v>
      </c>
      <c r="R57" s="394"/>
      <c r="S57" s="395"/>
      <c r="T57" s="102">
        <v>0</v>
      </c>
    </row>
    <row r="58" spans="1:20" ht="66" customHeight="1" x14ac:dyDescent="0.25">
      <c r="A58" s="421"/>
      <c r="B58" s="101" t="s">
        <v>377</v>
      </c>
      <c r="C58" s="102">
        <v>0</v>
      </c>
      <c r="D58" s="102">
        <v>0</v>
      </c>
      <c r="E58" s="102">
        <v>0</v>
      </c>
      <c r="F58" s="102">
        <v>0</v>
      </c>
      <c r="G58" s="102">
        <v>0</v>
      </c>
      <c r="H58" s="102">
        <v>0</v>
      </c>
      <c r="I58" s="102">
        <v>0</v>
      </c>
      <c r="J58" s="102">
        <v>0</v>
      </c>
      <c r="K58" s="102">
        <v>0</v>
      </c>
      <c r="L58" s="102">
        <v>0</v>
      </c>
      <c r="M58" s="102">
        <v>0</v>
      </c>
      <c r="N58" s="102">
        <v>0</v>
      </c>
      <c r="O58" s="102">
        <v>0</v>
      </c>
      <c r="P58" s="102">
        <v>0</v>
      </c>
      <c r="Q58" s="419">
        <v>0</v>
      </c>
      <c r="R58" s="394"/>
      <c r="S58" s="395"/>
      <c r="T58" s="102">
        <v>0</v>
      </c>
    </row>
    <row r="59" spans="1:20" ht="24.75" customHeight="1" x14ac:dyDescent="0.25">
      <c r="A59" s="421"/>
      <c r="B59" s="101" t="s">
        <v>378</v>
      </c>
      <c r="C59" s="102">
        <v>0</v>
      </c>
      <c r="D59" s="102">
        <v>0</v>
      </c>
      <c r="E59" s="102">
        <v>0</v>
      </c>
      <c r="F59" s="102">
        <v>0</v>
      </c>
      <c r="G59" s="102">
        <v>0</v>
      </c>
      <c r="H59" s="102">
        <v>0</v>
      </c>
      <c r="I59" s="102">
        <v>0</v>
      </c>
      <c r="J59" s="102">
        <v>0</v>
      </c>
      <c r="K59" s="102">
        <v>0</v>
      </c>
      <c r="L59" s="102">
        <v>0</v>
      </c>
      <c r="M59" s="102">
        <v>0</v>
      </c>
      <c r="N59" s="102">
        <v>0</v>
      </c>
      <c r="O59" s="102">
        <v>0</v>
      </c>
      <c r="P59" s="102">
        <v>0</v>
      </c>
      <c r="Q59" s="419">
        <v>0</v>
      </c>
      <c r="R59" s="394"/>
      <c r="S59" s="395"/>
      <c r="T59" s="102">
        <v>0</v>
      </c>
    </row>
    <row r="60" spans="1:20" ht="24.75" customHeight="1" x14ac:dyDescent="0.25">
      <c r="A60" s="421"/>
      <c r="B60" s="101" t="s">
        <v>379</v>
      </c>
      <c r="C60" s="102">
        <v>0</v>
      </c>
      <c r="D60" s="102">
        <v>0</v>
      </c>
      <c r="E60" s="102">
        <v>0</v>
      </c>
      <c r="F60" s="102">
        <v>0</v>
      </c>
      <c r="G60" s="102">
        <v>0</v>
      </c>
      <c r="H60" s="102">
        <v>0</v>
      </c>
      <c r="I60" s="102">
        <v>0</v>
      </c>
      <c r="J60" s="102">
        <v>0</v>
      </c>
      <c r="K60" s="102">
        <v>0</v>
      </c>
      <c r="L60" s="102">
        <v>0</v>
      </c>
      <c r="M60" s="102">
        <v>0</v>
      </c>
      <c r="N60" s="102">
        <v>0</v>
      </c>
      <c r="O60" s="102">
        <v>0</v>
      </c>
      <c r="P60" s="102">
        <v>0</v>
      </c>
      <c r="Q60" s="419">
        <v>0</v>
      </c>
      <c r="R60" s="394"/>
      <c r="S60" s="395"/>
      <c r="T60" s="102">
        <v>0</v>
      </c>
    </row>
    <row r="61" spans="1:20" ht="24.75" customHeight="1" x14ac:dyDescent="0.25">
      <c r="A61" s="421"/>
      <c r="B61" s="101" t="s">
        <v>380</v>
      </c>
      <c r="C61" s="102">
        <v>0</v>
      </c>
      <c r="D61" s="102">
        <v>0</v>
      </c>
      <c r="E61" s="102">
        <v>0</v>
      </c>
      <c r="F61" s="102">
        <v>0</v>
      </c>
      <c r="G61" s="102">
        <v>0</v>
      </c>
      <c r="H61" s="102">
        <v>0</v>
      </c>
      <c r="I61" s="102">
        <v>0</v>
      </c>
      <c r="J61" s="102">
        <v>0</v>
      </c>
      <c r="K61" s="102">
        <v>0</v>
      </c>
      <c r="L61" s="102">
        <v>0</v>
      </c>
      <c r="M61" s="102">
        <v>0</v>
      </c>
      <c r="N61" s="102">
        <v>0</v>
      </c>
      <c r="O61" s="102">
        <v>0</v>
      </c>
      <c r="P61" s="102">
        <v>0</v>
      </c>
      <c r="Q61" s="419">
        <v>0</v>
      </c>
      <c r="R61" s="394"/>
      <c r="S61" s="395"/>
      <c r="T61" s="102">
        <v>0</v>
      </c>
    </row>
    <row r="62" spans="1:20" ht="24.75" customHeight="1" x14ac:dyDescent="0.25">
      <c r="A62" s="421"/>
      <c r="B62" s="101" t="s">
        <v>381</v>
      </c>
      <c r="C62" s="102">
        <v>0</v>
      </c>
      <c r="D62" s="102">
        <v>0</v>
      </c>
      <c r="E62" s="102">
        <v>0</v>
      </c>
      <c r="F62" s="102">
        <v>0</v>
      </c>
      <c r="G62" s="102">
        <v>0</v>
      </c>
      <c r="H62" s="102">
        <v>0</v>
      </c>
      <c r="I62" s="102">
        <v>0</v>
      </c>
      <c r="J62" s="102">
        <v>0</v>
      </c>
      <c r="K62" s="102">
        <v>0</v>
      </c>
      <c r="L62" s="102">
        <v>0</v>
      </c>
      <c r="M62" s="102">
        <v>0</v>
      </c>
      <c r="N62" s="102">
        <v>0</v>
      </c>
      <c r="O62" s="102">
        <v>0</v>
      </c>
      <c r="P62" s="102">
        <v>0</v>
      </c>
      <c r="Q62" s="419">
        <v>0</v>
      </c>
      <c r="R62" s="394"/>
      <c r="S62" s="395"/>
      <c r="T62" s="102">
        <v>0</v>
      </c>
    </row>
    <row r="63" spans="1:20" ht="24.75" customHeight="1" x14ac:dyDescent="0.25">
      <c r="A63" s="421"/>
      <c r="B63" s="101" t="s">
        <v>382</v>
      </c>
      <c r="C63" s="102">
        <v>0</v>
      </c>
      <c r="D63" s="102">
        <v>0</v>
      </c>
      <c r="E63" s="102">
        <v>0</v>
      </c>
      <c r="F63" s="102">
        <v>0</v>
      </c>
      <c r="G63" s="102">
        <v>0</v>
      </c>
      <c r="H63" s="102">
        <v>0</v>
      </c>
      <c r="I63" s="102">
        <v>0</v>
      </c>
      <c r="J63" s="102">
        <v>0</v>
      </c>
      <c r="K63" s="102">
        <v>0</v>
      </c>
      <c r="L63" s="102">
        <v>0</v>
      </c>
      <c r="M63" s="102">
        <v>0</v>
      </c>
      <c r="N63" s="102">
        <v>0</v>
      </c>
      <c r="O63" s="102">
        <v>0</v>
      </c>
      <c r="P63" s="102">
        <v>0</v>
      </c>
      <c r="Q63" s="419">
        <v>0</v>
      </c>
      <c r="R63" s="394"/>
      <c r="S63" s="395"/>
      <c r="T63" s="102">
        <v>0</v>
      </c>
    </row>
    <row r="64" spans="1:20" x14ac:dyDescent="0.25">
      <c r="A64" s="422"/>
      <c r="B64" s="103" t="s">
        <v>93</v>
      </c>
      <c r="C64" s="104">
        <v>0</v>
      </c>
      <c r="D64" s="104">
        <v>0</v>
      </c>
      <c r="E64" s="104">
        <v>0</v>
      </c>
      <c r="F64" s="104">
        <v>0</v>
      </c>
      <c r="G64" s="102">
        <v>0</v>
      </c>
      <c r="H64" s="102">
        <v>0</v>
      </c>
      <c r="I64" s="102">
        <v>0</v>
      </c>
      <c r="J64" s="102">
        <v>0</v>
      </c>
      <c r="K64" s="104">
        <v>0</v>
      </c>
      <c r="L64" s="104">
        <v>0</v>
      </c>
      <c r="M64" s="104">
        <v>0</v>
      </c>
      <c r="N64" s="104">
        <v>0</v>
      </c>
      <c r="O64" s="104">
        <v>0</v>
      </c>
      <c r="P64" s="104">
        <v>0</v>
      </c>
      <c r="Q64" s="424">
        <v>0</v>
      </c>
      <c r="R64" s="394"/>
      <c r="S64" s="395"/>
      <c r="T64" s="104">
        <v>0</v>
      </c>
    </row>
    <row r="65" spans="1:20" ht="16.5" customHeight="1" x14ac:dyDescent="0.25">
      <c r="A65" s="105" t="s">
        <v>426</v>
      </c>
      <c r="B65" s="106"/>
      <c r="C65" s="104">
        <v>157273324.38</v>
      </c>
      <c r="D65" s="104">
        <v>52423495.469999999</v>
      </c>
      <c r="E65" s="104">
        <v>123484221.37</v>
      </c>
      <c r="F65" s="104">
        <v>123484221.37</v>
      </c>
      <c r="G65" s="102">
        <v>104849828.91</v>
      </c>
      <c r="H65" s="102">
        <v>-71060725.900000095</v>
      </c>
      <c r="I65" s="102">
        <v>0</v>
      </c>
      <c r="J65" s="102">
        <v>33789103.009999901</v>
      </c>
      <c r="K65" s="104">
        <v>651164539.98000002</v>
      </c>
      <c r="L65" s="104">
        <v>502493478.75999999</v>
      </c>
      <c r="M65" s="104">
        <v>393768849.39999998</v>
      </c>
      <c r="N65" s="104">
        <v>393768849.39999998</v>
      </c>
      <c r="O65" s="104">
        <v>148671061.22</v>
      </c>
      <c r="P65" s="104">
        <v>108724629.36</v>
      </c>
      <c r="Q65" s="424">
        <v>0</v>
      </c>
      <c r="R65" s="394"/>
      <c r="S65" s="395"/>
      <c r="T65" s="104">
        <v>257395690.58000001</v>
      </c>
    </row>
    <row r="66" spans="1:20" x14ac:dyDescent="0.25">
      <c r="A66" s="420" t="s">
        <v>427</v>
      </c>
      <c r="B66" s="423" t="s">
        <v>411</v>
      </c>
      <c r="C66" s="394"/>
      <c r="D66" s="394"/>
      <c r="E66" s="394"/>
      <c r="F66" s="394"/>
      <c r="G66" s="394"/>
      <c r="H66" s="394"/>
      <c r="I66" s="394"/>
      <c r="J66" s="394"/>
      <c r="K66" s="394"/>
      <c r="L66" s="394"/>
      <c r="M66" s="394"/>
      <c r="N66" s="394"/>
      <c r="O66" s="394"/>
      <c r="P66" s="394"/>
      <c r="Q66" s="394"/>
      <c r="R66" s="394"/>
      <c r="S66" s="394"/>
      <c r="T66" s="395"/>
    </row>
    <row r="67" spans="1:20" x14ac:dyDescent="0.25">
      <c r="A67" s="421"/>
      <c r="B67" s="101" t="s">
        <v>111</v>
      </c>
      <c r="C67" s="102">
        <v>110356.3</v>
      </c>
      <c r="D67" s="102">
        <v>464290.55</v>
      </c>
      <c r="E67" s="102">
        <v>5156846.0999999996</v>
      </c>
      <c r="F67" s="102">
        <v>5156846.0999999996</v>
      </c>
      <c r="G67" s="102">
        <v>-353934.25</v>
      </c>
      <c r="H67" s="102">
        <v>-4692555.55</v>
      </c>
      <c r="I67" s="102">
        <v>0</v>
      </c>
      <c r="J67" s="102">
        <v>-5046489.8</v>
      </c>
      <c r="K67" s="102">
        <v>8399783.1300000008</v>
      </c>
      <c r="L67" s="102">
        <v>8399783.1300000008</v>
      </c>
      <c r="M67" s="102">
        <v>8399783.1300000008</v>
      </c>
      <c r="N67" s="102">
        <v>8399783.1300000008</v>
      </c>
      <c r="O67" s="102">
        <v>0</v>
      </c>
      <c r="P67" s="102">
        <v>0</v>
      </c>
      <c r="Q67" s="419">
        <v>0</v>
      </c>
      <c r="R67" s="394"/>
      <c r="S67" s="395"/>
      <c r="T67" s="102">
        <v>0</v>
      </c>
    </row>
    <row r="68" spans="1:20" x14ac:dyDescent="0.25">
      <c r="A68" s="421"/>
      <c r="B68" s="103" t="s">
        <v>93</v>
      </c>
      <c r="C68" s="104">
        <v>110356.3</v>
      </c>
      <c r="D68" s="104">
        <v>464290.55</v>
      </c>
      <c r="E68" s="104">
        <v>5156846.0999999996</v>
      </c>
      <c r="F68" s="104">
        <v>5156846.0999999996</v>
      </c>
      <c r="G68" s="102">
        <v>-353934.25</v>
      </c>
      <c r="H68" s="102">
        <v>-4692555.55</v>
      </c>
      <c r="I68" s="102">
        <v>0</v>
      </c>
      <c r="J68" s="102">
        <v>-5046489.8</v>
      </c>
      <c r="K68" s="104">
        <v>8399783.1300000008</v>
      </c>
      <c r="L68" s="104">
        <v>8399783.1300000008</v>
      </c>
      <c r="M68" s="104">
        <v>8399783.1300000008</v>
      </c>
      <c r="N68" s="104">
        <v>8399783.1300000008</v>
      </c>
      <c r="O68" s="104">
        <v>0</v>
      </c>
      <c r="P68" s="104">
        <v>0</v>
      </c>
      <c r="Q68" s="424">
        <v>0</v>
      </c>
      <c r="R68" s="394"/>
      <c r="S68" s="395"/>
      <c r="T68" s="104">
        <v>0</v>
      </c>
    </row>
    <row r="69" spans="1:20" x14ac:dyDescent="0.25">
      <c r="A69" s="421"/>
      <c r="B69" s="423" t="s">
        <v>412</v>
      </c>
      <c r="C69" s="394"/>
      <c r="D69" s="394"/>
      <c r="E69" s="394"/>
      <c r="F69" s="394"/>
      <c r="G69" s="394"/>
      <c r="H69" s="394"/>
      <c r="I69" s="394"/>
      <c r="J69" s="394"/>
      <c r="K69" s="394"/>
      <c r="L69" s="394"/>
      <c r="M69" s="394"/>
      <c r="N69" s="394"/>
      <c r="O69" s="394"/>
      <c r="P69" s="394"/>
      <c r="Q69" s="394"/>
      <c r="R69" s="394"/>
      <c r="S69" s="394"/>
      <c r="T69" s="395"/>
    </row>
    <row r="70" spans="1:20" x14ac:dyDescent="0.25">
      <c r="A70" s="421"/>
      <c r="B70" s="101"/>
      <c r="C70" s="102">
        <v>1306492.45</v>
      </c>
      <c r="D70" s="102">
        <v>1306492.45</v>
      </c>
      <c r="E70" s="102">
        <v>1306492.45</v>
      </c>
      <c r="F70" s="102">
        <v>1306492.45</v>
      </c>
      <c r="G70" s="102">
        <v>0</v>
      </c>
      <c r="H70" s="102">
        <v>0</v>
      </c>
      <c r="I70" s="102">
        <v>0</v>
      </c>
      <c r="J70" s="102">
        <v>0</v>
      </c>
      <c r="K70" s="102">
        <v>1306492.45</v>
      </c>
      <c r="L70" s="102">
        <v>1306492.45</v>
      </c>
      <c r="M70" s="102">
        <v>1306492.45</v>
      </c>
      <c r="N70" s="102">
        <v>1306492.45</v>
      </c>
      <c r="O70" s="102">
        <v>0</v>
      </c>
      <c r="P70" s="102">
        <v>0</v>
      </c>
      <c r="Q70" s="419">
        <v>0</v>
      </c>
      <c r="R70" s="394"/>
      <c r="S70" s="395"/>
      <c r="T70" s="102">
        <v>0</v>
      </c>
    </row>
    <row r="71" spans="1:20" x14ac:dyDescent="0.25">
      <c r="A71" s="421"/>
      <c r="B71" s="423" t="s">
        <v>413</v>
      </c>
      <c r="C71" s="394"/>
      <c r="D71" s="394"/>
      <c r="E71" s="394"/>
      <c r="F71" s="394"/>
      <c r="G71" s="394"/>
      <c r="H71" s="394"/>
      <c r="I71" s="394"/>
      <c r="J71" s="394"/>
      <c r="K71" s="394"/>
      <c r="L71" s="394"/>
      <c r="M71" s="394"/>
      <c r="N71" s="394"/>
      <c r="O71" s="394"/>
      <c r="P71" s="394"/>
      <c r="Q71" s="394"/>
      <c r="R71" s="394"/>
      <c r="S71" s="394"/>
      <c r="T71" s="395"/>
    </row>
    <row r="72" spans="1:20" x14ac:dyDescent="0.25">
      <c r="A72" s="421"/>
      <c r="B72" s="101"/>
      <c r="C72" s="102">
        <v>0</v>
      </c>
      <c r="D72" s="102">
        <v>0</v>
      </c>
      <c r="E72" s="102">
        <v>0</v>
      </c>
      <c r="F72" s="102">
        <v>0</v>
      </c>
      <c r="G72" s="102">
        <v>0</v>
      </c>
      <c r="H72" s="102">
        <v>0</v>
      </c>
      <c r="I72" s="102">
        <v>0</v>
      </c>
      <c r="J72" s="102">
        <v>0</v>
      </c>
      <c r="K72" s="102">
        <v>6032</v>
      </c>
      <c r="L72" s="102">
        <v>6032</v>
      </c>
      <c r="M72" s="102">
        <v>6032</v>
      </c>
      <c r="N72" s="102">
        <v>6032</v>
      </c>
      <c r="O72" s="102">
        <v>0</v>
      </c>
      <c r="P72" s="102">
        <v>0</v>
      </c>
      <c r="Q72" s="419">
        <v>0</v>
      </c>
      <c r="R72" s="394"/>
      <c r="S72" s="395"/>
      <c r="T72" s="102">
        <v>0</v>
      </c>
    </row>
    <row r="73" spans="1:20" x14ac:dyDescent="0.25">
      <c r="A73" s="421"/>
      <c r="B73" s="423" t="s">
        <v>414</v>
      </c>
      <c r="C73" s="394"/>
      <c r="D73" s="394"/>
      <c r="E73" s="394"/>
      <c r="F73" s="394"/>
      <c r="G73" s="394"/>
      <c r="H73" s="394"/>
      <c r="I73" s="394"/>
      <c r="J73" s="394"/>
      <c r="K73" s="394"/>
      <c r="L73" s="394"/>
      <c r="M73" s="394"/>
      <c r="N73" s="394"/>
      <c r="O73" s="394"/>
      <c r="P73" s="394"/>
      <c r="Q73" s="394"/>
      <c r="R73" s="394"/>
      <c r="S73" s="394"/>
      <c r="T73" s="395"/>
    </row>
    <row r="74" spans="1:20" ht="49.5" customHeight="1" x14ac:dyDescent="0.25">
      <c r="A74" s="421"/>
      <c r="B74" s="101" t="s">
        <v>415</v>
      </c>
      <c r="C74" s="102">
        <v>-6614.99</v>
      </c>
      <c r="D74" s="102">
        <v>11957375.57</v>
      </c>
      <c r="E74" s="102">
        <v>11957375.57</v>
      </c>
      <c r="F74" s="102">
        <v>11957375.57</v>
      </c>
      <c r="G74" s="102">
        <v>-11963990.560000001</v>
      </c>
      <c r="H74" s="102">
        <v>0</v>
      </c>
      <c r="I74" s="102">
        <v>0</v>
      </c>
      <c r="J74" s="102">
        <v>-11963990.560000001</v>
      </c>
      <c r="K74" s="102">
        <v>11957375.57</v>
      </c>
      <c r="L74" s="102">
        <v>11957375.57</v>
      </c>
      <c r="M74" s="102">
        <v>11957375.57</v>
      </c>
      <c r="N74" s="102">
        <v>11957375.57</v>
      </c>
      <c r="O74" s="102">
        <v>0</v>
      </c>
      <c r="P74" s="102">
        <v>0</v>
      </c>
      <c r="Q74" s="419">
        <v>0</v>
      </c>
      <c r="R74" s="394"/>
      <c r="S74" s="395"/>
      <c r="T74" s="102">
        <v>0</v>
      </c>
    </row>
    <row r="75" spans="1:20" ht="49.5" customHeight="1" x14ac:dyDescent="0.25">
      <c r="A75" s="421"/>
      <c r="B75" s="101" t="s">
        <v>416</v>
      </c>
      <c r="C75" s="102">
        <v>23556219.399999999</v>
      </c>
      <c r="D75" s="102">
        <v>11959914.49</v>
      </c>
      <c r="E75" s="102">
        <v>66603238.909999996</v>
      </c>
      <c r="F75" s="102">
        <v>66603238.909999996</v>
      </c>
      <c r="G75" s="102">
        <v>11596304.91</v>
      </c>
      <c r="H75" s="102">
        <v>-54643324.420000002</v>
      </c>
      <c r="I75" s="102">
        <v>0</v>
      </c>
      <c r="J75" s="102">
        <v>-43047019.509999998</v>
      </c>
      <c r="K75" s="102">
        <v>137658661.44</v>
      </c>
      <c r="L75" s="102">
        <v>125986110.68000001</v>
      </c>
      <c r="M75" s="102">
        <v>120976322.09999999</v>
      </c>
      <c r="N75" s="102">
        <v>120976322.09999999</v>
      </c>
      <c r="O75" s="102">
        <v>11672550.76</v>
      </c>
      <c r="P75" s="102">
        <v>5009788.5799999796</v>
      </c>
      <c r="Q75" s="419">
        <v>0</v>
      </c>
      <c r="R75" s="394"/>
      <c r="S75" s="395"/>
      <c r="T75" s="102">
        <v>16682339.34</v>
      </c>
    </row>
    <row r="76" spans="1:20" ht="49.5" customHeight="1" x14ac:dyDescent="0.25">
      <c r="A76" s="421"/>
      <c r="B76" s="101" t="s">
        <v>417</v>
      </c>
      <c r="C76" s="102">
        <v>25473.599999999999</v>
      </c>
      <c r="D76" s="102">
        <v>25473.599999999999</v>
      </c>
      <c r="E76" s="102">
        <v>25473.599999999999</v>
      </c>
      <c r="F76" s="102">
        <v>25473.599999999999</v>
      </c>
      <c r="G76" s="102">
        <v>0</v>
      </c>
      <c r="H76" s="102">
        <v>0</v>
      </c>
      <c r="I76" s="102">
        <v>0</v>
      </c>
      <c r="J76" s="102">
        <v>0</v>
      </c>
      <c r="K76" s="102">
        <v>130319.6</v>
      </c>
      <c r="L76" s="102">
        <v>130319.6</v>
      </c>
      <c r="M76" s="102">
        <v>130319.6</v>
      </c>
      <c r="N76" s="102">
        <v>130319.6</v>
      </c>
      <c r="O76" s="102">
        <v>0</v>
      </c>
      <c r="P76" s="102">
        <v>0</v>
      </c>
      <c r="Q76" s="419">
        <v>0</v>
      </c>
      <c r="R76" s="394"/>
      <c r="S76" s="395"/>
      <c r="T76" s="102">
        <v>0</v>
      </c>
    </row>
    <row r="77" spans="1:20" x14ac:dyDescent="0.25">
      <c r="A77" s="421"/>
      <c r="B77" s="103" t="s">
        <v>93</v>
      </c>
      <c r="C77" s="104">
        <v>23575078.010000002</v>
      </c>
      <c r="D77" s="104">
        <v>23942763.66</v>
      </c>
      <c r="E77" s="104">
        <v>78586088.079999998</v>
      </c>
      <c r="F77" s="104">
        <v>78586088.079999998</v>
      </c>
      <c r="G77" s="102">
        <v>-367685.649999991</v>
      </c>
      <c r="H77" s="102">
        <v>-54643324.420000002</v>
      </c>
      <c r="I77" s="102">
        <v>0</v>
      </c>
      <c r="J77" s="102">
        <v>-55011010.07</v>
      </c>
      <c r="K77" s="104">
        <v>149746356.61000001</v>
      </c>
      <c r="L77" s="104">
        <v>138073805.84999999</v>
      </c>
      <c r="M77" s="104">
        <v>133064017.27</v>
      </c>
      <c r="N77" s="104">
        <v>133064017.27</v>
      </c>
      <c r="O77" s="104">
        <v>11672550.7600001</v>
      </c>
      <c r="P77" s="104">
        <v>5009788.5799999796</v>
      </c>
      <c r="Q77" s="424">
        <v>0</v>
      </c>
      <c r="R77" s="394"/>
      <c r="S77" s="395"/>
      <c r="T77" s="104">
        <v>16682339.34</v>
      </c>
    </row>
    <row r="78" spans="1:20" x14ac:dyDescent="0.25">
      <c r="A78" s="421"/>
      <c r="B78" s="423" t="s">
        <v>418</v>
      </c>
      <c r="C78" s="394"/>
      <c r="D78" s="394"/>
      <c r="E78" s="394"/>
      <c r="F78" s="394"/>
      <c r="G78" s="394"/>
      <c r="H78" s="394"/>
      <c r="I78" s="394"/>
      <c r="J78" s="394"/>
      <c r="K78" s="394"/>
      <c r="L78" s="394"/>
      <c r="M78" s="394"/>
      <c r="N78" s="394"/>
      <c r="O78" s="394"/>
      <c r="P78" s="394"/>
      <c r="Q78" s="394"/>
      <c r="R78" s="394"/>
      <c r="S78" s="394"/>
      <c r="T78" s="395"/>
    </row>
    <row r="79" spans="1:20" ht="49.5" customHeight="1" x14ac:dyDescent="0.25">
      <c r="A79" s="421"/>
      <c r="B79" s="101" t="s">
        <v>416</v>
      </c>
      <c r="C79" s="102">
        <v>0</v>
      </c>
      <c r="D79" s="102">
        <v>41069.839999999997</v>
      </c>
      <c r="E79" s="102">
        <v>664755.12</v>
      </c>
      <c r="F79" s="102">
        <v>664755.12</v>
      </c>
      <c r="G79" s="102">
        <v>-41069.839999999997</v>
      </c>
      <c r="H79" s="102">
        <v>-623685.28</v>
      </c>
      <c r="I79" s="102">
        <v>0</v>
      </c>
      <c r="J79" s="102">
        <v>-664755.12</v>
      </c>
      <c r="K79" s="102">
        <v>1695605.51</v>
      </c>
      <c r="L79" s="102">
        <v>1695605.51</v>
      </c>
      <c r="M79" s="102">
        <v>1695605.51</v>
      </c>
      <c r="N79" s="102">
        <v>1695605.51</v>
      </c>
      <c r="O79" s="102">
        <v>0</v>
      </c>
      <c r="P79" s="102">
        <v>0</v>
      </c>
      <c r="Q79" s="419">
        <v>0</v>
      </c>
      <c r="R79" s="394"/>
      <c r="S79" s="395"/>
      <c r="T79" s="102">
        <v>0</v>
      </c>
    </row>
    <row r="80" spans="1:20" x14ac:dyDescent="0.25">
      <c r="A80" s="421"/>
      <c r="B80" s="103" t="s">
        <v>93</v>
      </c>
      <c r="C80" s="104">
        <v>0</v>
      </c>
      <c r="D80" s="104">
        <v>41069.839999999997</v>
      </c>
      <c r="E80" s="104">
        <v>664755.12</v>
      </c>
      <c r="F80" s="104">
        <v>664755.12</v>
      </c>
      <c r="G80" s="102">
        <v>-41069.839999999997</v>
      </c>
      <c r="H80" s="102">
        <v>-623685.28</v>
      </c>
      <c r="I80" s="102">
        <v>0</v>
      </c>
      <c r="J80" s="102">
        <v>-664755.12</v>
      </c>
      <c r="K80" s="104">
        <v>1695605.51</v>
      </c>
      <c r="L80" s="104">
        <v>1695605.51</v>
      </c>
      <c r="M80" s="104">
        <v>1695605.51</v>
      </c>
      <c r="N80" s="104">
        <v>1695605.51</v>
      </c>
      <c r="O80" s="104">
        <v>0</v>
      </c>
      <c r="P80" s="104">
        <v>0</v>
      </c>
      <c r="Q80" s="424">
        <v>0</v>
      </c>
      <c r="R80" s="394"/>
      <c r="S80" s="395"/>
      <c r="T80" s="104">
        <v>0</v>
      </c>
    </row>
    <row r="81" spans="1:20" x14ac:dyDescent="0.25">
      <c r="A81" s="421"/>
      <c r="B81" s="423" t="s">
        <v>421</v>
      </c>
      <c r="C81" s="394"/>
      <c r="D81" s="394"/>
      <c r="E81" s="394"/>
      <c r="F81" s="394"/>
      <c r="G81" s="394"/>
      <c r="H81" s="394"/>
      <c r="I81" s="394"/>
      <c r="J81" s="394"/>
      <c r="K81" s="394"/>
      <c r="L81" s="394"/>
      <c r="M81" s="394"/>
      <c r="N81" s="394"/>
      <c r="O81" s="394"/>
      <c r="P81" s="394"/>
      <c r="Q81" s="394"/>
      <c r="R81" s="394"/>
      <c r="S81" s="394"/>
      <c r="T81" s="395"/>
    </row>
    <row r="82" spans="1:20" x14ac:dyDescent="0.25">
      <c r="A82" s="421"/>
      <c r="B82" s="101" t="s">
        <v>367</v>
      </c>
      <c r="C82" s="102">
        <v>0</v>
      </c>
      <c r="D82" s="102">
        <v>1569016</v>
      </c>
      <c r="E82" s="102">
        <v>1569016</v>
      </c>
      <c r="F82" s="102">
        <v>1569016</v>
      </c>
      <c r="G82" s="102">
        <v>-1569016</v>
      </c>
      <c r="H82" s="102">
        <v>0</v>
      </c>
      <c r="I82" s="102">
        <v>0</v>
      </c>
      <c r="J82" s="102">
        <v>-1569016</v>
      </c>
      <c r="K82" s="102">
        <v>1569016</v>
      </c>
      <c r="L82" s="102">
        <v>1569016</v>
      </c>
      <c r="M82" s="102">
        <v>1569016</v>
      </c>
      <c r="N82" s="102">
        <v>1569016</v>
      </c>
      <c r="O82" s="102">
        <v>0</v>
      </c>
      <c r="P82" s="102">
        <v>0</v>
      </c>
      <c r="Q82" s="419">
        <v>0</v>
      </c>
      <c r="R82" s="394"/>
      <c r="S82" s="395"/>
      <c r="T82" s="102">
        <v>0</v>
      </c>
    </row>
    <row r="83" spans="1:20" x14ac:dyDescent="0.25">
      <c r="A83" s="421"/>
      <c r="B83" s="103" t="s">
        <v>93</v>
      </c>
      <c r="C83" s="104">
        <v>0</v>
      </c>
      <c r="D83" s="104">
        <v>1569016</v>
      </c>
      <c r="E83" s="104">
        <v>1569016</v>
      </c>
      <c r="F83" s="104">
        <v>1569016</v>
      </c>
      <c r="G83" s="102">
        <v>-1569016</v>
      </c>
      <c r="H83" s="102">
        <v>0</v>
      </c>
      <c r="I83" s="102">
        <v>0</v>
      </c>
      <c r="J83" s="102">
        <v>-1569016</v>
      </c>
      <c r="K83" s="104">
        <v>1569016</v>
      </c>
      <c r="L83" s="104">
        <v>1569016</v>
      </c>
      <c r="M83" s="104">
        <v>1569016</v>
      </c>
      <c r="N83" s="104">
        <v>1569016</v>
      </c>
      <c r="O83" s="104">
        <v>0</v>
      </c>
      <c r="P83" s="104">
        <v>0</v>
      </c>
      <c r="Q83" s="424">
        <v>0</v>
      </c>
      <c r="R83" s="394"/>
      <c r="S83" s="395"/>
      <c r="T83" s="104">
        <v>0</v>
      </c>
    </row>
    <row r="84" spans="1:20" x14ac:dyDescent="0.25">
      <c r="A84" s="421"/>
      <c r="B84" s="423" t="s">
        <v>428</v>
      </c>
      <c r="C84" s="394"/>
      <c r="D84" s="394"/>
      <c r="E84" s="394"/>
      <c r="F84" s="394"/>
      <c r="G84" s="394"/>
      <c r="H84" s="394"/>
      <c r="I84" s="394"/>
      <c r="J84" s="394"/>
      <c r="K84" s="394"/>
      <c r="L84" s="394"/>
      <c r="M84" s="394"/>
      <c r="N84" s="394"/>
      <c r="O84" s="394"/>
      <c r="P84" s="394"/>
      <c r="Q84" s="394"/>
      <c r="R84" s="394"/>
      <c r="S84" s="394"/>
      <c r="T84" s="395"/>
    </row>
    <row r="85" spans="1:20" ht="57.75" customHeight="1" x14ac:dyDescent="0.25">
      <c r="A85" s="421"/>
      <c r="B85" s="101" t="s">
        <v>374</v>
      </c>
      <c r="C85" s="102">
        <v>0</v>
      </c>
      <c r="D85" s="102">
        <v>0</v>
      </c>
      <c r="E85" s="102">
        <v>0</v>
      </c>
      <c r="F85" s="102">
        <v>0</v>
      </c>
      <c r="G85" s="102">
        <v>0</v>
      </c>
      <c r="H85" s="102">
        <v>0</v>
      </c>
      <c r="I85" s="102">
        <v>0</v>
      </c>
      <c r="J85" s="102">
        <v>0</v>
      </c>
      <c r="K85" s="102">
        <v>5345744.93</v>
      </c>
      <c r="L85" s="102">
        <v>5345744.93</v>
      </c>
      <c r="M85" s="102">
        <v>5345744.93</v>
      </c>
      <c r="N85" s="102">
        <v>5345744.93</v>
      </c>
      <c r="O85" s="102">
        <v>0</v>
      </c>
      <c r="P85" s="102">
        <v>0</v>
      </c>
      <c r="Q85" s="419">
        <v>0</v>
      </c>
      <c r="R85" s="394"/>
      <c r="S85" s="395"/>
      <c r="T85" s="102">
        <v>0</v>
      </c>
    </row>
    <row r="86" spans="1:20" ht="49.5" customHeight="1" x14ac:dyDescent="0.25">
      <c r="A86" s="421"/>
      <c r="B86" s="101" t="s">
        <v>375</v>
      </c>
      <c r="C86" s="102">
        <v>0</v>
      </c>
      <c r="D86" s="102">
        <v>0</v>
      </c>
      <c r="E86" s="102">
        <v>0</v>
      </c>
      <c r="F86" s="102">
        <v>0</v>
      </c>
      <c r="G86" s="102">
        <v>0</v>
      </c>
      <c r="H86" s="102">
        <v>0</v>
      </c>
      <c r="I86" s="102">
        <v>0</v>
      </c>
      <c r="J86" s="102">
        <v>0</v>
      </c>
      <c r="K86" s="102">
        <v>724579.85</v>
      </c>
      <c r="L86" s="102">
        <v>724579.85</v>
      </c>
      <c r="M86" s="102">
        <v>724579.85</v>
      </c>
      <c r="N86" s="102">
        <v>724579.85</v>
      </c>
      <c r="O86" s="102">
        <v>0</v>
      </c>
      <c r="P86" s="102">
        <v>0</v>
      </c>
      <c r="Q86" s="419">
        <v>0</v>
      </c>
      <c r="R86" s="394"/>
      <c r="S86" s="395"/>
      <c r="T86" s="102">
        <v>0</v>
      </c>
    </row>
    <row r="87" spans="1:20" ht="66" customHeight="1" x14ac:dyDescent="0.25">
      <c r="A87" s="421"/>
      <c r="B87" s="101" t="s">
        <v>377</v>
      </c>
      <c r="C87" s="102">
        <v>0</v>
      </c>
      <c r="D87" s="102">
        <v>0</v>
      </c>
      <c r="E87" s="102">
        <v>0</v>
      </c>
      <c r="F87" s="102">
        <v>0</v>
      </c>
      <c r="G87" s="102">
        <v>0</v>
      </c>
      <c r="H87" s="102">
        <v>0</v>
      </c>
      <c r="I87" s="102">
        <v>0</v>
      </c>
      <c r="J87" s="102">
        <v>0</v>
      </c>
      <c r="K87" s="102">
        <v>2124936.27</v>
      </c>
      <c r="L87" s="102">
        <v>2124936.27</v>
      </c>
      <c r="M87" s="102">
        <v>2124936.27</v>
      </c>
      <c r="N87" s="102">
        <v>2124936.27</v>
      </c>
      <c r="O87" s="102">
        <v>0</v>
      </c>
      <c r="P87" s="102">
        <v>0</v>
      </c>
      <c r="Q87" s="419">
        <v>0</v>
      </c>
      <c r="R87" s="394"/>
      <c r="S87" s="395"/>
      <c r="T87" s="102">
        <v>0</v>
      </c>
    </row>
    <row r="88" spans="1:20" ht="24.75" customHeight="1" x14ac:dyDescent="0.25">
      <c r="A88" s="421"/>
      <c r="B88" s="101" t="s">
        <v>382</v>
      </c>
      <c r="C88" s="102">
        <v>0</v>
      </c>
      <c r="D88" s="102">
        <v>-263.16000000000003</v>
      </c>
      <c r="E88" s="102">
        <v>55163612.049999997</v>
      </c>
      <c r="F88" s="102">
        <v>55163612.049999997</v>
      </c>
      <c r="G88" s="102">
        <v>263.16000000000003</v>
      </c>
      <c r="H88" s="102">
        <v>-55163875.210000001</v>
      </c>
      <c r="I88" s="102">
        <v>0</v>
      </c>
      <c r="J88" s="102">
        <v>-55163612.049999997</v>
      </c>
      <c r="K88" s="102">
        <v>129887351.41</v>
      </c>
      <c r="L88" s="102">
        <v>129887351.41</v>
      </c>
      <c r="M88" s="102">
        <v>129887351.41</v>
      </c>
      <c r="N88" s="102">
        <v>129887351.41</v>
      </c>
      <c r="O88" s="102">
        <v>0</v>
      </c>
      <c r="P88" s="102">
        <v>0</v>
      </c>
      <c r="Q88" s="419">
        <v>0</v>
      </c>
      <c r="R88" s="394"/>
      <c r="S88" s="395"/>
      <c r="T88" s="102">
        <v>0</v>
      </c>
    </row>
    <row r="89" spans="1:20" x14ac:dyDescent="0.25">
      <c r="A89" s="421"/>
      <c r="B89" s="103" t="s">
        <v>93</v>
      </c>
      <c r="C89" s="104">
        <v>0</v>
      </c>
      <c r="D89" s="104">
        <v>-263.16000000000003</v>
      </c>
      <c r="E89" s="104">
        <v>55163612.049999997</v>
      </c>
      <c r="F89" s="104">
        <v>55163612.049999997</v>
      </c>
      <c r="G89" s="102">
        <v>263.16000000000003</v>
      </c>
      <c r="H89" s="102">
        <v>-55163875.210000001</v>
      </c>
      <c r="I89" s="102">
        <v>0</v>
      </c>
      <c r="J89" s="102">
        <v>-55163612.049999997</v>
      </c>
      <c r="K89" s="104">
        <v>138082612.46000001</v>
      </c>
      <c r="L89" s="104">
        <v>138082612.46000001</v>
      </c>
      <c r="M89" s="104">
        <v>138082612.46000001</v>
      </c>
      <c r="N89" s="104">
        <v>138082612.46000001</v>
      </c>
      <c r="O89" s="104">
        <v>0</v>
      </c>
      <c r="P89" s="104">
        <v>0</v>
      </c>
      <c r="Q89" s="424">
        <v>0</v>
      </c>
      <c r="R89" s="394"/>
      <c r="S89" s="395"/>
      <c r="T89" s="104">
        <v>0</v>
      </c>
    </row>
    <row r="90" spans="1:20" x14ac:dyDescent="0.25">
      <c r="A90" s="421"/>
      <c r="B90" s="423" t="s">
        <v>424</v>
      </c>
      <c r="C90" s="394"/>
      <c r="D90" s="394"/>
      <c r="E90" s="394"/>
      <c r="F90" s="394"/>
      <c r="G90" s="394"/>
      <c r="H90" s="394"/>
      <c r="I90" s="394"/>
      <c r="J90" s="394"/>
      <c r="K90" s="394"/>
      <c r="L90" s="394"/>
      <c r="M90" s="394"/>
      <c r="N90" s="394"/>
      <c r="O90" s="394"/>
      <c r="P90" s="394"/>
      <c r="Q90" s="394"/>
      <c r="R90" s="394"/>
      <c r="S90" s="394"/>
      <c r="T90" s="395"/>
    </row>
    <row r="91" spans="1:20" ht="16.5" customHeight="1" x14ac:dyDescent="0.25">
      <c r="A91" s="421"/>
      <c r="B91" s="101" t="s">
        <v>371</v>
      </c>
      <c r="C91" s="102">
        <v>4043033.52</v>
      </c>
      <c r="D91" s="102">
        <v>4037937.09</v>
      </c>
      <c r="E91" s="102">
        <v>13110547.689999999</v>
      </c>
      <c r="F91" s="102">
        <v>13110547.689999999</v>
      </c>
      <c r="G91" s="102">
        <v>5096.4300000001704</v>
      </c>
      <c r="H91" s="102">
        <v>-9072610.5999999996</v>
      </c>
      <c r="I91" s="102">
        <v>0</v>
      </c>
      <c r="J91" s="102">
        <v>-9067514.1699999999</v>
      </c>
      <c r="K91" s="102">
        <v>13110547.689999999</v>
      </c>
      <c r="L91" s="102">
        <v>13110547.689999999</v>
      </c>
      <c r="M91" s="102">
        <v>13110547.689999999</v>
      </c>
      <c r="N91" s="102">
        <v>13110547.689999999</v>
      </c>
      <c r="O91" s="102">
        <v>0</v>
      </c>
      <c r="P91" s="102">
        <v>0</v>
      </c>
      <c r="Q91" s="419">
        <v>0</v>
      </c>
      <c r="R91" s="394"/>
      <c r="S91" s="395"/>
      <c r="T91" s="102">
        <v>0</v>
      </c>
    </row>
    <row r="92" spans="1:20" ht="57.75" customHeight="1" x14ac:dyDescent="0.25">
      <c r="A92" s="421"/>
      <c r="B92" s="101" t="s">
        <v>374</v>
      </c>
      <c r="C92" s="102">
        <v>-52804.39</v>
      </c>
      <c r="D92" s="102">
        <v>-53424.24</v>
      </c>
      <c r="E92" s="102">
        <v>11516482.390000001</v>
      </c>
      <c r="F92" s="102">
        <v>11516482.390000001</v>
      </c>
      <c r="G92" s="102">
        <v>619.849999999999</v>
      </c>
      <c r="H92" s="102">
        <v>-11569906.630000001</v>
      </c>
      <c r="I92" s="102">
        <v>0</v>
      </c>
      <c r="J92" s="102">
        <v>-11569286.779999999</v>
      </c>
      <c r="K92" s="102">
        <v>21622209.760000002</v>
      </c>
      <c r="L92" s="102">
        <v>21622209.760000002</v>
      </c>
      <c r="M92" s="102">
        <v>21622209.760000002</v>
      </c>
      <c r="N92" s="102">
        <v>21622209.760000002</v>
      </c>
      <c r="O92" s="102">
        <v>0</v>
      </c>
      <c r="P92" s="102">
        <v>0</v>
      </c>
      <c r="Q92" s="419">
        <v>0</v>
      </c>
      <c r="R92" s="394"/>
      <c r="S92" s="395"/>
      <c r="T92" s="102">
        <v>0</v>
      </c>
    </row>
    <row r="93" spans="1:20" ht="66" customHeight="1" x14ac:dyDescent="0.25">
      <c r="A93" s="421"/>
      <c r="B93" s="101" t="s">
        <v>377</v>
      </c>
      <c r="C93" s="102">
        <v>4046690.11</v>
      </c>
      <c r="D93" s="102">
        <v>5149250.09</v>
      </c>
      <c r="E93" s="102">
        <v>5149250.09</v>
      </c>
      <c r="F93" s="102">
        <v>5149250.09</v>
      </c>
      <c r="G93" s="102">
        <v>-1102559.98</v>
      </c>
      <c r="H93" s="102">
        <v>0</v>
      </c>
      <c r="I93" s="102">
        <v>0</v>
      </c>
      <c r="J93" s="102">
        <v>-1102559.98</v>
      </c>
      <c r="K93" s="102">
        <v>6190375.8099999996</v>
      </c>
      <c r="L93" s="102">
        <v>5149250.09</v>
      </c>
      <c r="M93" s="102">
        <v>5149250.09</v>
      </c>
      <c r="N93" s="102">
        <v>5149250.09</v>
      </c>
      <c r="O93" s="102">
        <v>1041125.72</v>
      </c>
      <c r="P93" s="102">
        <v>0</v>
      </c>
      <c r="Q93" s="419">
        <v>0</v>
      </c>
      <c r="R93" s="394"/>
      <c r="S93" s="395"/>
      <c r="T93" s="102">
        <v>1041125.72</v>
      </c>
    </row>
    <row r="94" spans="1:20" ht="57.75" customHeight="1" x14ac:dyDescent="0.25">
      <c r="A94" s="421"/>
      <c r="B94" s="101" t="s">
        <v>383</v>
      </c>
      <c r="C94" s="102">
        <v>0</v>
      </c>
      <c r="D94" s="102">
        <v>-451.1</v>
      </c>
      <c r="E94" s="102">
        <v>99837295.349999994</v>
      </c>
      <c r="F94" s="102">
        <v>99837295.349999994</v>
      </c>
      <c r="G94" s="102">
        <v>451.1</v>
      </c>
      <c r="H94" s="102">
        <v>-99837746.450000003</v>
      </c>
      <c r="I94" s="102">
        <v>0</v>
      </c>
      <c r="J94" s="102">
        <v>-99837295.349999994</v>
      </c>
      <c r="K94" s="102">
        <v>99837295.349999994</v>
      </c>
      <c r="L94" s="102">
        <v>99837295.349999994</v>
      </c>
      <c r="M94" s="102">
        <v>99837295.349999994</v>
      </c>
      <c r="N94" s="102">
        <v>99837295.349999994</v>
      </c>
      <c r="O94" s="102">
        <v>0</v>
      </c>
      <c r="P94" s="102">
        <v>0</v>
      </c>
      <c r="Q94" s="419">
        <v>0</v>
      </c>
      <c r="R94" s="394"/>
      <c r="S94" s="395"/>
      <c r="T94" s="102">
        <v>0</v>
      </c>
    </row>
    <row r="95" spans="1:20" x14ac:dyDescent="0.25">
      <c r="A95" s="421"/>
      <c r="B95" s="103" t="s">
        <v>93</v>
      </c>
      <c r="C95" s="104">
        <v>8036919.2400000002</v>
      </c>
      <c r="D95" s="104">
        <v>9133311.8399999999</v>
      </c>
      <c r="E95" s="104">
        <v>129613575.52</v>
      </c>
      <c r="F95" s="104">
        <v>129613575.52</v>
      </c>
      <c r="G95" s="102">
        <v>-1096392.6000000001</v>
      </c>
      <c r="H95" s="102">
        <v>-120480263.68000001</v>
      </c>
      <c r="I95" s="102">
        <v>0</v>
      </c>
      <c r="J95" s="102">
        <v>-121576656.28</v>
      </c>
      <c r="K95" s="104">
        <v>140760428.61000001</v>
      </c>
      <c r="L95" s="104">
        <v>139719302.88999999</v>
      </c>
      <c r="M95" s="104">
        <v>139719302.88999999</v>
      </c>
      <c r="N95" s="104">
        <v>139719302.88999999</v>
      </c>
      <c r="O95" s="104">
        <v>1041125.72</v>
      </c>
      <c r="P95" s="104">
        <v>0</v>
      </c>
      <c r="Q95" s="424">
        <v>0</v>
      </c>
      <c r="R95" s="394"/>
      <c r="S95" s="395"/>
      <c r="T95" s="104">
        <v>1041125.72</v>
      </c>
    </row>
    <row r="96" spans="1:20" x14ac:dyDescent="0.25">
      <c r="A96" s="421"/>
      <c r="B96" s="423" t="s">
        <v>425</v>
      </c>
      <c r="C96" s="394"/>
      <c r="D96" s="394"/>
      <c r="E96" s="394"/>
      <c r="F96" s="394"/>
      <c r="G96" s="394"/>
      <c r="H96" s="394"/>
      <c r="I96" s="394"/>
      <c r="J96" s="394"/>
      <c r="K96" s="394"/>
      <c r="L96" s="394"/>
      <c r="M96" s="394"/>
      <c r="N96" s="394"/>
      <c r="O96" s="394"/>
      <c r="P96" s="394"/>
      <c r="Q96" s="394"/>
      <c r="R96" s="394"/>
      <c r="S96" s="394"/>
      <c r="T96" s="395"/>
    </row>
    <row r="97" spans="1:20" ht="57.75" customHeight="1" x14ac:dyDescent="0.25">
      <c r="A97" s="421"/>
      <c r="B97" s="101" t="s">
        <v>374</v>
      </c>
      <c r="C97" s="102">
        <v>0</v>
      </c>
      <c r="D97" s="102">
        <v>0</v>
      </c>
      <c r="E97" s="102">
        <v>0</v>
      </c>
      <c r="F97" s="102">
        <v>0</v>
      </c>
      <c r="G97" s="102">
        <v>0</v>
      </c>
      <c r="H97" s="102">
        <v>0</v>
      </c>
      <c r="I97" s="102">
        <v>0</v>
      </c>
      <c r="J97" s="102">
        <v>0</v>
      </c>
      <c r="K97" s="102">
        <v>0</v>
      </c>
      <c r="L97" s="102">
        <v>0</v>
      </c>
      <c r="M97" s="102">
        <v>0</v>
      </c>
      <c r="N97" s="102">
        <v>0</v>
      </c>
      <c r="O97" s="102">
        <v>0</v>
      </c>
      <c r="P97" s="102">
        <v>0</v>
      </c>
      <c r="Q97" s="419">
        <v>0</v>
      </c>
      <c r="R97" s="394"/>
      <c r="S97" s="395"/>
      <c r="T97" s="102">
        <v>0</v>
      </c>
    </row>
    <row r="98" spans="1:20" ht="66" customHeight="1" x14ac:dyDescent="0.25">
      <c r="A98" s="421"/>
      <c r="B98" s="101" t="s">
        <v>377</v>
      </c>
      <c r="C98" s="102">
        <v>0</v>
      </c>
      <c r="D98" s="102">
        <v>0</v>
      </c>
      <c r="E98" s="102">
        <v>0</v>
      </c>
      <c r="F98" s="102">
        <v>0</v>
      </c>
      <c r="G98" s="102">
        <v>0</v>
      </c>
      <c r="H98" s="102">
        <v>0</v>
      </c>
      <c r="I98" s="102">
        <v>0</v>
      </c>
      <c r="J98" s="102">
        <v>0</v>
      </c>
      <c r="K98" s="102">
        <v>0</v>
      </c>
      <c r="L98" s="102">
        <v>0</v>
      </c>
      <c r="M98" s="102">
        <v>0</v>
      </c>
      <c r="N98" s="102">
        <v>0</v>
      </c>
      <c r="O98" s="102">
        <v>0</v>
      </c>
      <c r="P98" s="102">
        <v>0</v>
      </c>
      <c r="Q98" s="419">
        <v>0</v>
      </c>
      <c r="R98" s="394"/>
      <c r="S98" s="395"/>
      <c r="T98" s="102">
        <v>0</v>
      </c>
    </row>
    <row r="99" spans="1:20" x14ac:dyDescent="0.25">
      <c r="A99" s="422"/>
      <c r="B99" s="103" t="s">
        <v>93</v>
      </c>
      <c r="C99" s="104">
        <v>0</v>
      </c>
      <c r="D99" s="104">
        <v>0</v>
      </c>
      <c r="E99" s="104">
        <v>0</v>
      </c>
      <c r="F99" s="104">
        <v>0</v>
      </c>
      <c r="G99" s="102">
        <v>0</v>
      </c>
      <c r="H99" s="102">
        <v>0</v>
      </c>
      <c r="I99" s="102">
        <v>0</v>
      </c>
      <c r="J99" s="102">
        <v>0</v>
      </c>
      <c r="K99" s="104">
        <v>0</v>
      </c>
      <c r="L99" s="104">
        <v>0</v>
      </c>
      <c r="M99" s="104">
        <v>0</v>
      </c>
      <c r="N99" s="104">
        <v>0</v>
      </c>
      <c r="O99" s="104">
        <v>0</v>
      </c>
      <c r="P99" s="104">
        <v>0</v>
      </c>
      <c r="Q99" s="424">
        <v>0</v>
      </c>
      <c r="R99" s="394"/>
      <c r="S99" s="395"/>
      <c r="T99" s="104">
        <v>0</v>
      </c>
    </row>
    <row r="100" spans="1:20" ht="16.5" customHeight="1" x14ac:dyDescent="0.25">
      <c r="A100" s="105" t="s">
        <v>429</v>
      </c>
      <c r="B100" s="106"/>
      <c r="C100" s="104">
        <v>33028846</v>
      </c>
      <c r="D100" s="104">
        <v>36456681.18</v>
      </c>
      <c r="E100" s="104">
        <v>272060385.31999999</v>
      </c>
      <c r="F100" s="104">
        <v>272060385.31999999</v>
      </c>
      <c r="G100" s="102">
        <v>-3427835.1799999801</v>
      </c>
      <c r="H100" s="102">
        <v>-235603704.13999999</v>
      </c>
      <c r="I100" s="102">
        <v>0</v>
      </c>
      <c r="J100" s="102">
        <v>-239031539.31999999</v>
      </c>
      <c r="K100" s="104">
        <v>441566326.76999998</v>
      </c>
      <c r="L100" s="104">
        <v>428852650.29000002</v>
      </c>
      <c r="M100" s="104">
        <v>423842861.70999998</v>
      </c>
      <c r="N100" s="104">
        <v>423842861.70999998</v>
      </c>
      <c r="O100" s="104">
        <v>12713676.4799999</v>
      </c>
      <c r="P100" s="104">
        <v>5009788.57999992</v>
      </c>
      <c r="Q100" s="424">
        <v>0</v>
      </c>
      <c r="R100" s="394"/>
      <c r="S100" s="395"/>
      <c r="T100" s="104">
        <v>17723465.059999801</v>
      </c>
    </row>
    <row r="101" spans="1:20" x14ac:dyDescent="0.25">
      <c r="A101" s="107" t="s">
        <v>93</v>
      </c>
      <c r="B101" s="106"/>
      <c r="C101" s="104">
        <v>190302170.38</v>
      </c>
      <c r="D101" s="104">
        <v>88880176.650000006</v>
      </c>
      <c r="E101" s="104">
        <v>395544606.69</v>
      </c>
      <c r="F101" s="104">
        <v>395544606.69</v>
      </c>
      <c r="G101" s="104">
        <v>101421993.73</v>
      </c>
      <c r="H101" s="104">
        <v>-306664430.04000002</v>
      </c>
      <c r="I101" s="104">
        <v>0</v>
      </c>
      <c r="J101" s="104">
        <v>-205242436.31</v>
      </c>
      <c r="K101" s="104">
        <v>1092730866.75</v>
      </c>
      <c r="L101" s="104">
        <v>931346129.04999995</v>
      </c>
      <c r="M101" s="104">
        <v>817611711.11000001</v>
      </c>
      <c r="N101" s="104">
        <v>817611711.11000001</v>
      </c>
      <c r="O101" s="104">
        <v>161384737.69999999</v>
      </c>
      <c r="P101" s="104">
        <v>113734417.94</v>
      </c>
      <c r="Q101" s="424">
        <v>0</v>
      </c>
      <c r="R101" s="394"/>
      <c r="S101" s="395"/>
      <c r="T101" s="104">
        <v>275119155.640001</v>
      </c>
    </row>
    <row r="102" spans="1:20" ht="0" hidden="1" customHeight="1" x14ac:dyDescent="0.25"/>
  </sheetData>
  <mergeCells count="103">
    <mergeCell ref="Q100:S100"/>
    <mergeCell ref="Q101:S101"/>
    <mergeCell ref="Q92:S92"/>
    <mergeCell ref="Q93:S93"/>
    <mergeCell ref="Q94:S94"/>
    <mergeCell ref="Q95:S95"/>
    <mergeCell ref="B96:T96"/>
    <mergeCell ref="T1:U1"/>
    <mergeCell ref="Q62:S62"/>
    <mergeCell ref="Q63:S63"/>
    <mergeCell ref="Q64:S64"/>
    <mergeCell ref="Q65:S65"/>
    <mergeCell ref="Q87:S87"/>
    <mergeCell ref="Q88:S88"/>
    <mergeCell ref="Q89:S89"/>
    <mergeCell ref="B90:T90"/>
    <mergeCell ref="Q91:S91"/>
    <mergeCell ref="Q82:S82"/>
    <mergeCell ref="Q83:S83"/>
    <mergeCell ref="B84:T84"/>
    <mergeCell ref="Q85:S85"/>
    <mergeCell ref="Q86:S86"/>
    <mergeCell ref="Q57:S57"/>
    <mergeCell ref="Q58:S58"/>
    <mergeCell ref="A66:A99"/>
    <mergeCell ref="B66:T66"/>
    <mergeCell ref="Q67:S67"/>
    <mergeCell ref="Q68:S68"/>
    <mergeCell ref="B69:T69"/>
    <mergeCell ref="Q70:S70"/>
    <mergeCell ref="B71:T71"/>
    <mergeCell ref="Q72:S72"/>
    <mergeCell ref="B73:T73"/>
    <mergeCell ref="Q74:S74"/>
    <mergeCell ref="Q75:S75"/>
    <mergeCell ref="Q76:S76"/>
    <mergeCell ref="Q77:S77"/>
    <mergeCell ref="B78:T78"/>
    <mergeCell ref="Q79:S79"/>
    <mergeCell ref="Q80:S80"/>
    <mergeCell ref="B81:T81"/>
    <mergeCell ref="Q97:S97"/>
    <mergeCell ref="Q98:S98"/>
    <mergeCell ref="Q99:S99"/>
    <mergeCell ref="Q59:S59"/>
    <mergeCell ref="Q60:S60"/>
    <mergeCell ref="Q61:S61"/>
    <mergeCell ref="B52:T52"/>
    <mergeCell ref="Q53:S53"/>
    <mergeCell ref="Q54:S54"/>
    <mergeCell ref="Q55:S55"/>
    <mergeCell ref="Q56:S56"/>
    <mergeCell ref="Q48:S48"/>
    <mergeCell ref="Q49:S49"/>
    <mergeCell ref="Q50:S50"/>
    <mergeCell ref="Q51:S51"/>
    <mergeCell ref="B42:T42"/>
    <mergeCell ref="Q43:S43"/>
    <mergeCell ref="Q44:S44"/>
    <mergeCell ref="Q45:S45"/>
    <mergeCell ref="Q46:S46"/>
    <mergeCell ref="Q39:S39"/>
    <mergeCell ref="B40:T40"/>
    <mergeCell ref="Q41:S41"/>
    <mergeCell ref="Q32:S32"/>
    <mergeCell ref="B33:T33"/>
    <mergeCell ref="Q34:S34"/>
    <mergeCell ref="Q35:S35"/>
    <mergeCell ref="Q36:S36"/>
    <mergeCell ref="Q38:S38"/>
    <mergeCell ref="Q47:S47"/>
    <mergeCell ref="A11:A64"/>
    <mergeCell ref="B11:T11"/>
    <mergeCell ref="Q12:S12"/>
    <mergeCell ref="Q13:S13"/>
    <mergeCell ref="B14:T14"/>
    <mergeCell ref="Q15:S15"/>
    <mergeCell ref="B16:T16"/>
    <mergeCell ref="Q17:S17"/>
    <mergeCell ref="B18:T18"/>
    <mergeCell ref="Q19:S19"/>
    <mergeCell ref="Q20:S20"/>
    <mergeCell ref="Q21:S21"/>
    <mergeCell ref="B27:T27"/>
    <mergeCell ref="Q28:S28"/>
    <mergeCell ref="Q29:S29"/>
    <mergeCell ref="B30:T30"/>
    <mergeCell ref="Q31:S31"/>
    <mergeCell ref="Q22:S22"/>
    <mergeCell ref="B23:T23"/>
    <mergeCell ref="Q24:S24"/>
    <mergeCell ref="Q25:S25"/>
    <mergeCell ref="Q26:S26"/>
    <mergeCell ref="B37:T37"/>
    <mergeCell ref="A2:Q2"/>
    <mergeCell ref="S2:T2"/>
    <mergeCell ref="A3:Q3"/>
    <mergeCell ref="A5:Q5"/>
    <mergeCell ref="A7:T7"/>
    <mergeCell ref="C8:J8"/>
    <mergeCell ref="K8:T8"/>
    <mergeCell ref="Q9:S9"/>
    <mergeCell ref="Q10:S10"/>
  </mergeCells>
  <printOptions horizontalCentered="1"/>
  <pageMargins left="0.78740157480314965" right="0.19685039370078741" top="0.19685039370078741" bottom="0.47244094488188981" header="0.19685039370078741" footer="0.19685039370078741"/>
  <pageSetup paperSize="5" scale="71" orientation="landscape" r:id="rId1"/>
  <headerFooter alignWithMargins="0">
    <oddFooter>&amp;R&amp;8&amp;P de &amp;N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4"/>
  <sheetViews>
    <sheetView showGridLines="0" workbookViewId="0">
      <pane ySplit="7" topLeftCell="A8" activePane="bottomLeft" state="frozenSplit"/>
      <selection activeCell="AA12" sqref="AA12 AA12"/>
      <selection pane="bottomLeft" activeCell="V14" sqref="V14"/>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2" width="10.28515625" style="16" customWidth="1"/>
    <col min="13" max="13" width="11.42578125" style="16" customWidth="1"/>
    <col min="14" max="17" width="7" style="16" customWidth="1"/>
    <col min="18" max="18" width="5.85546875" style="16" customWidth="1"/>
    <col min="19" max="19" width="5.42578125" style="16" customWidth="1"/>
    <col min="20" max="20" width="5.28515625" style="16" customWidth="1"/>
    <col min="21" max="21" width="4.8554687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3.5" customHeight="1" x14ac:dyDescent="0.25">
      <c r="A1" s="476" t="s">
        <v>3078</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11.45" customHeight="1" x14ac:dyDescent="0.25">
      <c r="A5" s="479" t="s">
        <v>2914</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x14ac:dyDescent="0.25">
      <c r="A6" s="166"/>
      <c r="B6" s="166"/>
      <c r="C6" s="166"/>
      <c r="D6" s="166"/>
      <c r="E6" s="166"/>
      <c r="F6" s="166"/>
      <c r="G6" s="166"/>
      <c r="H6" s="166"/>
      <c r="I6" s="166"/>
      <c r="J6" s="166"/>
      <c r="K6" s="166"/>
      <c r="L6" s="166"/>
      <c r="M6" s="166"/>
      <c r="N6" s="166"/>
      <c r="O6" s="481" t="s">
        <v>400</v>
      </c>
      <c r="P6" s="394"/>
      <c r="Q6" s="395"/>
      <c r="R6" s="170"/>
      <c r="S6" s="481" t="s">
        <v>599</v>
      </c>
      <c r="T6" s="395"/>
      <c r="U6" s="166"/>
      <c r="V6" s="481" t="s">
        <v>2004</v>
      </c>
      <c r="W6" s="394"/>
      <c r="X6" s="394"/>
      <c r="Y6" s="394"/>
      <c r="Z6" s="394"/>
      <c r="AA6" s="394"/>
      <c r="AB6" s="395"/>
      <c r="AC6" s="166"/>
    </row>
    <row r="7" spans="1:30" ht="41.25" customHeight="1" x14ac:dyDescent="0.25">
      <c r="A7" s="150" t="s">
        <v>2005</v>
      </c>
      <c r="B7" s="150" t="s">
        <v>2006</v>
      </c>
      <c r="C7" s="150" t="s">
        <v>1859</v>
      </c>
      <c r="D7" s="150" t="s">
        <v>2007</v>
      </c>
      <c r="E7" s="150" t="s">
        <v>606</v>
      </c>
      <c r="F7" s="150" t="s">
        <v>2915</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50" t="s">
        <v>2916</v>
      </c>
      <c r="V7" s="169" t="s">
        <v>2021</v>
      </c>
      <c r="W7" s="169" t="s">
        <v>2022</v>
      </c>
      <c r="X7" s="169" t="s">
        <v>2023</v>
      </c>
      <c r="Y7" s="169" t="s">
        <v>2024</v>
      </c>
      <c r="Z7" s="169" t="s">
        <v>2025</v>
      </c>
      <c r="AA7" s="169" t="s">
        <v>2026</v>
      </c>
      <c r="AB7" s="169" t="s">
        <v>2027</v>
      </c>
      <c r="AC7" s="150" t="s">
        <v>81</v>
      </c>
    </row>
    <row r="8" spans="1:30" ht="11.1" customHeight="1" x14ac:dyDescent="0.25">
      <c r="A8" s="517" t="s">
        <v>2028</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row>
    <row r="9" spans="1:30" ht="9.9499999999999993" customHeight="1" x14ac:dyDescent="0.25">
      <c r="A9" s="517" t="s">
        <v>2189</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row>
    <row r="10" spans="1:30" s="15" customFormat="1" ht="40.5" customHeight="1" x14ac:dyDescent="0.25">
      <c r="A10" s="165" t="s">
        <v>629</v>
      </c>
      <c r="B10" s="193" t="s">
        <v>2151</v>
      </c>
      <c r="C10" s="193" t="s">
        <v>2147</v>
      </c>
      <c r="D10" s="193" t="s">
        <v>868</v>
      </c>
      <c r="E10" s="193" t="s">
        <v>869</v>
      </c>
      <c r="F10" s="193" t="s">
        <v>2032</v>
      </c>
      <c r="G10" s="193" t="s">
        <v>630</v>
      </c>
      <c r="H10" s="193" t="s">
        <v>375</v>
      </c>
      <c r="I10" s="165" t="s">
        <v>2190</v>
      </c>
      <c r="J10" s="193" t="s">
        <v>410</v>
      </c>
      <c r="K10" s="193" t="s">
        <v>2121</v>
      </c>
      <c r="L10" s="161">
        <v>43679107.329999998</v>
      </c>
      <c r="M10" s="161">
        <v>43679107.329999998</v>
      </c>
      <c r="N10" s="161">
        <v>0</v>
      </c>
      <c r="O10" s="161">
        <v>0</v>
      </c>
      <c r="P10" s="161">
        <v>0</v>
      </c>
      <c r="Q10" s="161">
        <v>0</v>
      </c>
      <c r="R10" s="161">
        <v>0</v>
      </c>
      <c r="S10" s="164" t="s">
        <v>2191</v>
      </c>
      <c r="T10" s="164" t="s">
        <v>2191</v>
      </c>
      <c r="U10" s="165" t="s">
        <v>2036</v>
      </c>
      <c r="V10" s="165"/>
      <c r="W10" s="165"/>
      <c r="X10" s="165"/>
      <c r="Y10" s="165"/>
      <c r="Z10" s="165"/>
      <c r="AA10" s="165"/>
      <c r="AB10" s="208">
        <v>43373</v>
      </c>
      <c r="AC10" s="180" t="s">
        <v>2049</v>
      </c>
      <c r="AD10" s="46"/>
    </row>
    <row r="11" spans="1:30" s="15" customFormat="1" x14ac:dyDescent="0.25">
      <c r="A11" s="174"/>
      <c r="B11" s="158"/>
      <c r="C11" s="158"/>
      <c r="D11" s="158"/>
      <c r="E11" s="160" t="s">
        <v>22</v>
      </c>
      <c r="F11" s="158"/>
      <c r="G11" s="158"/>
      <c r="H11" s="158"/>
      <c r="I11" s="158"/>
      <c r="J11" s="158"/>
      <c r="K11" s="158"/>
      <c r="L11" s="177">
        <v>43679107.329999998</v>
      </c>
      <c r="M11" s="177">
        <v>43679107.329999998</v>
      </c>
      <c r="N11" s="177">
        <v>0</v>
      </c>
      <c r="O11" s="177">
        <v>0</v>
      </c>
      <c r="P11" s="177">
        <v>0</v>
      </c>
      <c r="Q11" s="177">
        <v>0</v>
      </c>
      <c r="R11" s="177">
        <v>0</v>
      </c>
      <c r="S11" s="178" t="s">
        <v>2191</v>
      </c>
      <c r="T11" s="178" t="s">
        <v>2191</v>
      </c>
      <c r="U11" s="179"/>
      <c r="V11" s="174"/>
      <c r="W11" s="174"/>
      <c r="X11" s="174"/>
      <c r="Y11" s="174"/>
      <c r="Z11" s="174"/>
      <c r="AA11" s="174"/>
      <c r="AB11" s="174"/>
      <c r="AC11" s="179"/>
      <c r="AD11" s="46"/>
    </row>
    <row r="12" spans="1:30" s="15" customFormat="1" x14ac:dyDescent="0.25">
      <c r="A12" s="483" t="s">
        <v>2280</v>
      </c>
      <c r="B12" s="455"/>
      <c r="C12" s="455"/>
      <c r="D12" s="442"/>
      <c r="E12" s="158"/>
      <c r="F12" s="158"/>
      <c r="G12" s="158"/>
      <c r="H12" s="158"/>
      <c r="I12" s="158"/>
      <c r="J12" s="158"/>
      <c r="K12" s="158"/>
      <c r="L12" s="177">
        <v>43679107.329999998</v>
      </c>
      <c r="M12" s="177">
        <v>43679107.329999998</v>
      </c>
      <c r="N12" s="177">
        <v>0</v>
      </c>
      <c r="O12" s="177">
        <v>0</v>
      </c>
      <c r="P12" s="177">
        <v>0</v>
      </c>
      <c r="Q12" s="177">
        <v>0</v>
      </c>
      <c r="R12" s="177">
        <v>0</v>
      </c>
      <c r="S12" s="178" t="s">
        <v>2191</v>
      </c>
      <c r="T12" s="178" t="s">
        <v>2191</v>
      </c>
      <c r="U12" s="158"/>
      <c r="V12" s="158"/>
      <c r="W12" s="158"/>
      <c r="X12" s="158"/>
      <c r="Y12" s="158"/>
      <c r="Z12" s="158"/>
      <c r="AA12" s="158"/>
      <c r="AB12" s="158"/>
      <c r="AC12" s="158"/>
      <c r="AD12" s="46"/>
    </row>
    <row r="13" spans="1:30" s="15" customFormat="1" x14ac:dyDescent="0.25">
      <c r="A13" s="483" t="s">
        <v>2561</v>
      </c>
      <c r="B13" s="455"/>
      <c r="C13" s="455"/>
      <c r="D13" s="442"/>
      <c r="E13" s="158"/>
      <c r="F13" s="158"/>
      <c r="G13" s="158"/>
      <c r="H13" s="158"/>
      <c r="I13" s="158"/>
      <c r="J13" s="158"/>
      <c r="K13" s="158"/>
      <c r="L13" s="177">
        <v>43679107.329999998</v>
      </c>
      <c r="M13" s="177">
        <v>43679107.329999998</v>
      </c>
      <c r="N13" s="177">
        <v>0</v>
      </c>
      <c r="O13" s="177">
        <v>0</v>
      </c>
      <c r="P13" s="177">
        <v>0</v>
      </c>
      <c r="Q13" s="177">
        <v>0</v>
      </c>
      <c r="R13" s="177">
        <v>0</v>
      </c>
      <c r="S13" s="178" t="s">
        <v>2191</v>
      </c>
      <c r="T13" s="178" t="s">
        <v>2191</v>
      </c>
      <c r="U13" s="158"/>
      <c r="V13" s="158"/>
      <c r="W13" s="158"/>
      <c r="X13" s="158"/>
      <c r="Y13" s="158"/>
      <c r="Z13" s="158"/>
      <c r="AA13" s="158"/>
      <c r="AB13" s="158"/>
      <c r="AC13" s="158"/>
      <c r="AD13" s="46"/>
    </row>
    <row r="14" spans="1:30" ht="10.5" customHeight="1" x14ac:dyDescent="0.25"/>
  </sheetData>
  <mergeCells count="12">
    <mergeCell ref="A12:D12"/>
    <mergeCell ref="A13:D13"/>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5" orientation="landscape" r:id="rId1"/>
  <headerFooter alignWithMargins="0">
    <oddFooter>&amp;C&amp;"Arial,Regular"&amp;5 Anexo 4A.1 
&amp;"-,Regular"&amp;P de &amp;N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5"/>
  <sheetViews>
    <sheetView showGridLines="0" workbookViewId="0">
      <pane ySplit="7" topLeftCell="A11" activePane="bottomLeft" state="frozenSplit"/>
      <selection activeCell="AA12" sqref="AA12 AA12"/>
      <selection pane="bottomLeft" activeCell="M12" sqref="M12"/>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81"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3" width="8.7109375" style="16" customWidth="1"/>
    <col min="14" max="15" width="9" style="16" customWidth="1"/>
    <col min="16" max="16" width="7" style="16" customWidth="1"/>
    <col min="17" max="17" width="8.85546875" style="16" customWidth="1"/>
    <col min="18" max="18" width="9" style="16" customWidth="1"/>
    <col min="19" max="20" width="6.140625" style="16" customWidth="1"/>
    <col min="21" max="21" width="4.710937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3.5" customHeight="1" x14ac:dyDescent="0.25">
      <c r="A1" s="476" t="s">
        <v>3079</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11.45" customHeight="1" x14ac:dyDescent="0.25">
      <c r="A5" s="479" t="s">
        <v>2917</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x14ac:dyDescent="0.25">
      <c r="A6" s="166"/>
      <c r="B6" s="166"/>
      <c r="C6" s="166"/>
      <c r="D6" s="168"/>
      <c r="E6" s="166"/>
      <c r="F6" s="166"/>
      <c r="G6" s="166"/>
      <c r="H6" s="166"/>
      <c r="I6" s="166"/>
      <c r="J6" s="166"/>
      <c r="K6" s="166"/>
      <c r="L6" s="166"/>
      <c r="M6" s="166"/>
      <c r="N6" s="166"/>
      <c r="O6" s="481" t="s">
        <v>400</v>
      </c>
      <c r="P6" s="394"/>
      <c r="Q6" s="395"/>
      <c r="R6" s="170"/>
      <c r="S6" s="481" t="s">
        <v>599</v>
      </c>
      <c r="T6" s="395"/>
      <c r="U6" s="166"/>
      <c r="V6" s="481" t="s">
        <v>2004</v>
      </c>
      <c r="W6" s="394"/>
      <c r="X6" s="394"/>
      <c r="Y6" s="394"/>
      <c r="Z6" s="394"/>
      <c r="AA6" s="394"/>
      <c r="AB6" s="395"/>
      <c r="AC6" s="166"/>
    </row>
    <row r="7" spans="1:30" ht="41.25" customHeight="1" x14ac:dyDescent="0.25">
      <c r="A7" s="150" t="s">
        <v>2005</v>
      </c>
      <c r="B7" s="150" t="s">
        <v>2006</v>
      </c>
      <c r="C7" s="150" t="s">
        <v>1859</v>
      </c>
      <c r="D7" s="172" t="s">
        <v>2007</v>
      </c>
      <c r="E7" s="150" t="s">
        <v>606</v>
      </c>
      <c r="F7" s="150" t="s">
        <v>2918</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50" t="s">
        <v>2919</v>
      </c>
      <c r="V7" s="169" t="s">
        <v>2021</v>
      </c>
      <c r="W7" s="169" t="s">
        <v>2022</v>
      </c>
      <c r="X7" s="169" t="s">
        <v>2023</v>
      </c>
      <c r="Y7" s="169" t="s">
        <v>2024</v>
      </c>
      <c r="Z7" s="169" t="s">
        <v>2025</v>
      </c>
      <c r="AA7" s="169" t="s">
        <v>2026</v>
      </c>
      <c r="AB7" s="169" t="s">
        <v>2027</v>
      </c>
      <c r="AC7" s="150" t="s">
        <v>81</v>
      </c>
    </row>
    <row r="8" spans="1:30" ht="11.1" customHeight="1" x14ac:dyDescent="0.25">
      <c r="A8" s="517" t="s">
        <v>2028</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row>
    <row r="9" spans="1:30" ht="9.9499999999999993" customHeight="1" x14ac:dyDescent="0.25">
      <c r="A9" s="517" t="s">
        <v>2196</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row>
    <row r="10" spans="1:30" s="15" customFormat="1" ht="40.5" customHeight="1" x14ac:dyDescent="0.25">
      <c r="A10" s="165" t="s">
        <v>629</v>
      </c>
      <c r="B10" s="193" t="s">
        <v>2151</v>
      </c>
      <c r="C10" s="193" t="s">
        <v>2147</v>
      </c>
      <c r="D10" s="165" t="s">
        <v>887</v>
      </c>
      <c r="E10" s="193" t="s">
        <v>888</v>
      </c>
      <c r="F10" s="193" t="s">
        <v>2032</v>
      </c>
      <c r="G10" s="193" t="s">
        <v>630</v>
      </c>
      <c r="H10" s="193" t="s">
        <v>375</v>
      </c>
      <c r="I10" s="165" t="s">
        <v>2199</v>
      </c>
      <c r="J10" s="193" t="s">
        <v>410</v>
      </c>
      <c r="K10" s="193" t="s">
        <v>2293</v>
      </c>
      <c r="L10" s="161">
        <v>0</v>
      </c>
      <c r="M10" s="161">
        <v>0</v>
      </c>
      <c r="N10" s="161">
        <v>0</v>
      </c>
      <c r="O10" s="161">
        <v>0</v>
      </c>
      <c r="P10" s="161">
        <v>0</v>
      </c>
      <c r="Q10" s="161">
        <v>0</v>
      </c>
      <c r="R10" s="161">
        <v>0</v>
      </c>
      <c r="S10" s="164" t="s">
        <v>2201</v>
      </c>
      <c r="T10" s="164" t="s">
        <v>2191</v>
      </c>
      <c r="U10" s="165" t="s">
        <v>2263</v>
      </c>
      <c r="V10" s="165"/>
      <c r="W10" s="165"/>
      <c r="X10" s="165"/>
      <c r="Y10" s="165"/>
      <c r="Z10" s="165"/>
      <c r="AA10" s="165"/>
      <c r="AB10" s="208">
        <v>43373</v>
      </c>
      <c r="AC10" s="180"/>
      <c r="AD10" s="46"/>
    </row>
    <row r="11" spans="1:30" s="15" customFormat="1" x14ac:dyDescent="0.25">
      <c r="A11" s="174"/>
      <c r="B11" s="158"/>
      <c r="C11" s="158"/>
      <c r="D11" s="174"/>
      <c r="E11" s="160" t="s">
        <v>22</v>
      </c>
      <c r="F11" s="158"/>
      <c r="G11" s="158"/>
      <c r="H11" s="158"/>
      <c r="I11" s="158"/>
      <c r="J11" s="158"/>
      <c r="K11" s="158"/>
      <c r="L11" s="177">
        <v>0</v>
      </c>
      <c r="M11" s="177">
        <v>0</v>
      </c>
      <c r="N11" s="177">
        <v>0</v>
      </c>
      <c r="O11" s="177">
        <v>0</v>
      </c>
      <c r="P11" s="177">
        <v>0</v>
      </c>
      <c r="Q11" s="177">
        <v>0</v>
      </c>
      <c r="R11" s="177">
        <v>0</v>
      </c>
      <c r="S11" s="178" t="s">
        <v>2201</v>
      </c>
      <c r="T11" s="178" t="s">
        <v>2191</v>
      </c>
      <c r="U11" s="174"/>
      <c r="V11" s="174"/>
      <c r="W11" s="174"/>
      <c r="X11" s="174"/>
      <c r="Y11" s="174"/>
      <c r="Z11" s="174"/>
      <c r="AA11" s="174"/>
      <c r="AB11" s="174"/>
      <c r="AC11" s="179"/>
      <c r="AD11" s="46"/>
    </row>
    <row r="12" spans="1:30" s="15" customFormat="1" ht="40.5" customHeight="1" x14ac:dyDescent="0.25">
      <c r="A12" s="165" t="s">
        <v>629</v>
      </c>
      <c r="B12" s="193" t="s">
        <v>2170</v>
      </c>
      <c r="C12" s="193" t="s">
        <v>2171</v>
      </c>
      <c r="D12" s="165" t="s">
        <v>718</v>
      </c>
      <c r="E12" s="193" t="s">
        <v>719</v>
      </c>
      <c r="F12" s="193" t="s">
        <v>2032</v>
      </c>
      <c r="G12" s="193" t="s">
        <v>630</v>
      </c>
      <c r="H12" s="193" t="s">
        <v>375</v>
      </c>
      <c r="I12" s="165" t="s">
        <v>2199</v>
      </c>
      <c r="J12" s="193" t="s">
        <v>410</v>
      </c>
      <c r="K12" s="193" t="s">
        <v>2293</v>
      </c>
      <c r="L12" s="161">
        <v>0</v>
      </c>
      <c r="M12" s="161">
        <v>0</v>
      </c>
      <c r="N12" s="161">
        <v>0</v>
      </c>
      <c r="O12" s="161">
        <v>0</v>
      </c>
      <c r="P12" s="161">
        <v>0</v>
      </c>
      <c r="Q12" s="161">
        <v>0</v>
      </c>
      <c r="R12" s="161">
        <v>0</v>
      </c>
      <c r="S12" s="164" t="s">
        <v>2201</v>
      </c>
      <c r="T12" s="164" t="s">
        <v>2191</v>
      </c>
      <c r="U12" s="165" t="s">
        <v>2263</v>
      </c>
      <c r="V12" s="165"/>
      <c r="W12" s="165"/>
      <c r="X12" s="165"/>
      <c r="Y12" s="165"/>
      <c r="Z12" s="165"/>
      <c r="AA12" s="165"/>
      <c r="AB12" s="208">
        <v>43373</v>
      </c>
      <c r="AC12" s="180"/>
      <c r="AD12" s="46"/>
    </row>
    <row r="13" spans="1:30" s="15" customFormat="1" x14ac:dyDescent="0.25">
      <c r="A13" s="174"/>
      <c r="B13" s="158"/>
      <c r="C13" s="158"/>
      <c r="D13" s="174"/>
      <c r="E13" s="160" t="s">
        <v>22</v>
      </c>
      <c r="F13" s="158"/>
      <c r="G13" s="158"/>
      <c r="H13" s="158"/>
      <c r="I13" s="158"/>
      <c r="J13" s="158"/>
      <c r="K13" s="158"/>
      <c r="L13" s="177">
        <v>0</v>
      </c>
      <c r="M13" s="177">
        <v>0</v>
      </c>
      <c r="N13" s="177">
        <v>0</v>
      </c>
      <c r="O13" s="177">
        <v>0</v>
      </c>
      <c r="P13" s="177">
        <v>0</v>
      </c>
      <c r="Q13" s="177">
        <v>0</v>
      </c>
      <c r="R13" s="177">
        <v>0</v>
      </c>
      <c r="S13" s="178" t="s">
        <v>2201</v>
      </c>
      <c r="T13" s="178" t="s">
        <v>2191</v>
      </c>
      <c r="U13" s="179"/>
      <c r="V13" s="174"/>
      <c r="W13" s="174"/>
      <c r="X13" s="174"/>
      <c r="Y13" s="174"/>
      <c r="Z13" s="174"/>
      <c r="AA13" s="174"/>
      <c r="AB13" s="174"/>
      <c r="AC13" s="179"/>
      <c r="AD13" s="46"/>
    </row>
    <row r="14" spans="1:30" s="15" customFormat="1" x14ac:dyDescent="0.25">
      <c r="A14" s="483" t="s">
        <v>2294</v>
      </c>
      <c r="B14" s="455"/>
      <c r="C14" s="455"/>
      <c r="D14" s="442"/>
      <c r="E14" s="158"/>
      <c r="F14" s="158"/>
      <c r="G14" s="158"/>
      <c r="H14" s="158"/>
      <c r="I14" s="158"/>
      <c r="J14" s="158"/>
      <c r="K14" s="158"/>
      <c r="L14" s="177">
        <v>0</v>
      </c>
      <c r="M14" s="177">
        <v>0</v>
      </c>
      <c r="N14" s="177">
        <v>0</v>
      </c>
      <c r="O14" s="177">
        <v>0</v>
      </c>
      <c r="P14" s="177">
        <v>0</v>
      </c>
      <c r="Q14" s="177">
        <v>0</v>
      </c>
      <c r="R14" s="177">
        <v>0</v>
      </c>
      <c r="S14" s="178" t="s">
        <v>2201</v>
      </c>
      <c r="T14" s="178" t="s">
        <v>2191</v>
      </c>
      <c r="U14" s="158"/>
      <c r="V14" s="158"/>
      <c r="W14" s="158"/>
      <c r="X14" s="158"/>
      <c r="Y14" s="158"/>
      <c r="Z14" s="158"/>
      <c r="AA14" s="158"/>
      <c r="AB14" s="158"/>
      <c r="AC14" s="158"/>
      <c r="AD14" s="46"/>
    </row>
    <row r="15" spans="1:30" ht="10.5" customHeight="1" x14ac:dyDescent="0.25"/>
  </sheetData>
  <mergeCells count="11">
    <mergeCell ref="A14:D14"/>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0" orientation="landscape" r:id="rId1"/>
  <headerFooter alignWithMargins="0">
    <oddFooter>&amp;C&amp;"Arial,Regular"&amp;5 Anexo 4A.1 
&amp;"-,Regular"&amp;P de &amp;N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4"/>
  <sheetViews>
    <sheetView showGridLines="0" workbookViewId="0">
      <pane ySplit="7" topLeftCell="A8" activePane="bottomLeft" state="frozenSplit"/>
      <selection activeCell="AA12" sqref="AA12 AA12"/>
      <selection pane="bottomLeft" activeCell="T10" sqref="T10"/>
    </sheetView>
  </sheetViews>
  <sheetFormatPr baseColWidth="10" defaultColWidth="10.5703125" defaultRowHeight="15" x14ac:dyDescent="0.25"/>
  <cols>
    <col min="1" max="1" width="4.140625" style="237" customWidth="1"/>
    <col min="2" max="2" width="7.85546875" style="237" customWidth="1"/>
    <col min="3" max="3" width="7" style="237" customWidth="1"/>
    <col min="4" max="4" width="6.85546875" style="245" customWidth="1"/>
    <col min="5" max="5" width="12.140625" style="237" customWidth="1"/>
    <col min="6" max="6" width="4.140625" style="237" customWidth="1"/>
    <col min="7" max="7" width="6.5703125" style="237" customWidth="1"/>
    <col min="8" max="8" width="8.42578125" style="237" customWidth="1"/>
    <col min="9" max="9" width="6.28515625" style="237" customWidth="1"/>
    <col min="10" max="10" width="5.85546875" style="237" customWidth="1"/>
    <col min="11" max="11" width="5.7109375" style="237" customWidth="1"/>
    <col min="12" max="13" width="8.7109375" style="237" customWidth="1"/>
    <col min="14" max="15" width="9" style="237" customWidth="1"/>
    <col min="16" max="16" width="7" style="237" customWidth="1"/>
    <col min="17" max="17" width="8.85546875" style="237" customWidth="1"/>
    <col min="18" max="18" width="9" style="237" customWidth="1"/>
    <col min="19" max="20" width="6.140625" style="237" customWidth="1"/>
    <col min="21" max="21" width="4.7109375" style="237" customWidth="1"/>
    <col min="22" max="22" width="5.42578125" style="237" customWidth="1"/>
    <col min="23" max="23" width="5.28515625" style="237" customWidth="1"/>
    <col min="24" max="25" width="5.42578125" style="237" customWidth="1"/>
    <col min="26" max="26" width="5.28515625" style="237" customWidth="1"/>
    <col min="27" max="27" width="5.42578125" style="237" customWidth="1"/>
    <col min="28" max="28" width="5.28515625" style="237" customWidth="1"/>
    <col min="29" max="29" width="6.28515625" style="237" customWidth="1"/>
    <col min="30" max="30" width="0" style="237" hidden="1" customWidth="1"/>
  </cols>
  <sheetData>
    <row r="1" spans="1:30" ht="13.5" customHeight="1" x14ac:dyDescent="0.25">
      <c r="A1" s="476" t="s">
        <v>3351</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11.45" customHeight="1" x14ac:dyDescent="0.25">
      <c r="A5" s="479" t="s">
        <v>3352</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x14ac:dyDescent="0.25">
      <c r="A6" s="166"/>
      <c r="B6" s="166"/>
      <c r="C6" s="166"/>
      <c r="D6" s="168"/>
      <c r="E6" s="166"/>
      <c r="F6" s="166"/>
      <c r="G6" s="166"/>
      <c r="H6" s="166"/>
      <c r="I6" s="166"/>
      <c r="J6" s="166"/>
      <c r="K6" s="166"/>
      <c r="L6" s="166"/>
      <c r="M6" s="166"/>
      <c r="N6" s="166"/>
      <c r="O6" s="481" t="s">
        <v>400</v>
      </c>
      <c r="P6" s="394"/>
      <c r="Q6" s="395"/>
      <c r="R6" s="170"/>
      <c r="S6" s="481" t="s">
        <v>599</v>
      </c>
      <c r="T6" s="395"/>
      <c r="U6" s="166"/>
      <c r="V6" s="481" t="s">
        <v>2004</v>
      </c>
      <c r="W6" s="394"/>
      <c r="X6" s="394"/>
      <c r="Y6" s="394"/>
      <c r="Z6" s="394"/>
      <c r="AA6" s="394"/>
      <c r="AB6" s="395"/>
      <c r="AC6" s="166"/>
    </row>
    <row r="7" spans="1:30" ht="41.25" customHeight="1" x14ac:dyDescent="0.25">
      <c r="A7" s="244" t="s">
        <v>2005</v>
      </c>
      <c r="B7" s="244" t="s">
        <v>2006</v>
      </c>
      <c r="C7" s="244" t="s">
        <v>1859</v>
      </c>
      <c r="D7" s="250" t="s">
        <v>2007</v>
      </c>
      <c r="E7" s="244" t="s">
        <v>606</v>
      </c>
      <c r="F7" s="244" t="s">
        <v>2008</v>
      </c>
      <c r="G7" s="244" t="s">
        <v>2009</v>
      </c>
      <c r="H7" s="244" t="s">
        <v>2010</v>
      </c>
      <c r="I7" s="244" t="s">
        <v>2011</v>
      </c>
      <c r="J7" s="244" t="s">
        <v>2012</v>
      </c>
      <c r="K7" s="244" t="s">
        <v>2013</v>
      </c>
      <c r="L7" s="244" t="s">
        <v>2014</v>
      </c>
      <c r="M7" s="244" t="s">
        <v>2015</v>
      </c>
      <c r="N7" s="244" t="s">
        <v>7</v>
      </c>
      <c r="O7" s="249" t="s">
        <v>2016</v>
      </c>
      <c r="P7" s="249" t="s">
        <v>1993</v>
      </c>
      <c r="Q7" s="249" t="s">
        <v>14</v>
      </c>
      <c r="R7" s="173" t="s">
        <v>2017</v>
      </c>
      <c r="S7" s="249" t="s">
        <v>2018</v>
      </c>
      <c r="T7" s="249" t="s">
        <v>2019</v>
      </c>
      <c r="U7" s="244" t="s">
        <v>2020</v>
      </c>
      <c r="V7" s="249" t="s">
        <v>2021</v>
      </c>
      <c r="W7" s="249" t="s">
        <v>2022</v>
      </c>
      <c r="X7" s="249" t="s">
        <v>2023</v>
      </c>
      <c r="Y7" s="249" t="s">
        <v>2024</v>
      </c>
      <c r="Z7" s="249" t="s">
        <v>2025</v>
      </c>
      <c r="AA7" s="249" t="s">
        <v>2026</v>
      </c>
      <c r="AB7" s="249" t="s">
        <v>2027</v>
      </c>
      <c r="AC7" s="244" t="s">
        <v>81</v>
      </c>
    </row>
    <row r="8" spans="1:30" s="15" customFormat="1" ht="11.1" customHeight="1" x14ac:dyDescent="0.25">
      <c r="A8" s="482" t="s">
        <v>2203</v>
      </c>
      <c r="B8" s="439"/>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c r="AD8" s="242"/>
    </row>
    <row r="9" spans="1:30" s="15" customFormat="1" ht="9.9499999999999993" customHeight="1" x14ac:dyDescent="0.25">
      <c r="A9" s="482" t="s">
        <v>2029</v>
      </c>
      <c r="B9" s="439"/>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242"/>
    </row>
    <row r="10" spans="1:30" s="15" customFormat="1" ht="60.75" customHeight="1" x14ac:dyDescent="0.25">
      <c r="A10" s="165" t="s">
        <v>629</v>
      </c>
      <c r="B10" s="193" t="s">
        <v>2223</v>
      </c>
      <c r="C10" s="193" t="s">
        <v>2224</v>
      </c>
      <c r="D10" s="165" t="s">
        <v>1470</v>
      </c>
      <c r="E10" s="193" t="s">
        <v>1471</v>
      </c>
      <c r="F10" s="193" t="s">
        <v>2032</v>
      </c>
      <c r="G10" s="193" t="s">
        <v>630</v>
      </c>
      <c r="H10" s="193" t="s">
        <v>375</v>
      </c>
      <c r="I10" s="165" t="s">
        <v>2033</v>
      </c>
      <c r="J10" s="193" t="s">
        <v>427</v>
      </c>
      <c r="K10" s="193" t="s">
        <v>2220</v>
      </c>
      <c r="L10" s="161">
        <v>0</v>
      </c>
      <c r="M10" s="161">
        <v>724579.85</v>
      </c>
      <c r="N10" s="161">
        <v>724579.85</v>
      </c>
      <c r="O10" s="161">
        <v>724579.85</v>
      </c>
      <c r="P10" s="161">
        <v>0</v>
      </c>
      <c r="Q10" s="161">
        <v>724579.85</v>
      </c>
      <c r="R10" s="161">
        <v>724579.85</v>
      </c>
      <c r="S10" s="164" t="s">
        <v>2035</v>
      </c>
      <c r="T10" s="164" t="s">
        <v>2035</v>
      </c>
      <c r="U10" s="165" t="s">
        <v>2225</v>
      </c>
      <c r="V10" s="165" t="s">
        <v>918</v>
      </c>
      <c r="W10" s="165" t="s">
        <v>918</v>
      </c>
      <c r="X10" s="165" t="s">
        <v>918</v>
      </c>
      <c r="Y10" s="165" t="s">
        <v>641</v>
      </c>
      <c r="Z10" s="165" t="s">
        <v>641</v>
      </c>
      <c r="AA10" s="165" t="s">
        <v>641</v>
      </c>
      <c r="AB10" s="208">
        <v>43190</v>
      </c>
      <c r="AC10" s="180" t="s">
        <v>3070</v>
      </c>
      <c r="AD10" s="242"/>
    </row>
    <row r="11" spans="1:30" s="15" customFormat="1" ht="16.5" customHeight="1" x14ac:dyDescent="0.25">
      <c r="A11" s="174"/>
      <c r="B11" s="248"/>
      <c r="C11" s="248"/>
      <c r="D11" s="174"/>
      <c r="E11" s="160" t="s">
        <v>22</v>
      </c>
      <c r="F11" s="248"/>
      <c r="G11" s="248"/>
      <c r="H11" s="248"/>
      <c r="I11" s="248"/>
      <c r="J11" s="248"/>
      <c r="K11" s="248"/>
      <c r="L11" s="177">
        <v>0</v>
      </c>
      <c r="M11" s="177">
        <v>724579.85</v>
      </c>
      <c r="N11" s="177">
        <v>724579.85</v>
      </c>
      <c r="O11" s="177">
        <v>724579.85</v>
      </c>
      <c r="P11" s="177">
        <v>0</v>
      </c>
      <c r="Q11" s="177">
        <v>724579.85</v>
      </c>
      <c r="R11" s="177">
        <v>724579.85</v>
      </c>
      <c r="S11" s="178" t="s">
        <v>2035</v>
      </c>
      <c r="T11" s="178" t="s">
        <v>2035</v>
      </c>
      <c r="U11" s="179"/>
      <c r="V11" s="174"/>
      <c r="W11" s="174"/>
      <c r="X11" s="174"/>
      <c r="Y11" s="174"/>
      <c r="Z11" s="174"/>
      <c r="AA11" s="174"/>
      <c r="AB11" s="174"/>
      <c r="AC11" s="179"/>
      <c r="AD11" s="242"/>
    </row>
    <row r="12" spans="1:30" s="15" customFormat="1" ht="16.5" customHeight="1" x14ac:dyDescent="0.25">
      <c r="A12" s="483" t="s">
        <v>2280</v>
      </c>
      <c r="B12" s="455"/>
      <c r="C12" s="455"/>
      <c r="D12" s="442"/>
      <c r="E12" s="248"/>
      <c r="F12" s="248"/>
      <c r="G12" s="248"/>
      <c r="H12" s="248"/>
      <c r="I12" s="248"/>
      <c r="J12" s="248"/>
      <c r="K12" s="248"/>
      <c r="L12" s="177">
        <v>0</v>
      </c>
      <c r="M12" s="177">
        <v>724579.85</v>
      </c>
      <c r="N12" s="177">
        <v>724579.85</v>
      </c>
      <c r="O12" s="177">
        <v>724579.85</v>
      </c>
      <c r="P12" s="177">
        <v>0</v>
      </c>
      <c r="Q12" s="177">
        <v>724579.85</v>
      </c>
      <c r="R12" s="177">
        <v>724579.85</v>
      </c>
      <c r="S12" s="178" t="s">
        <v>2035</v>
      </c>
      <c r="T12" s="178" t="s">
        <v>2035</v>
      </c>
      <c r="U12" s="248"/>
      <c r="V12" s="248"/>
      <c r="W12" s="248"/>
      <c r="X12" s="248"/>
      <c r="Y12" s="248"/>
      <c r="Z12" s="248"/>
      <c r="AA12" s="248"/>
      <c r="AB12" s="248"/>
      <c r="AC12" s="248"/>
      <c r="AD12" s="242"/>
    </row>
    <row r="13" spans="1:30" s="15" customFormat="1" ht="16.5" customHeight="1" x14ac:dyDescent="0.25">
      <c r="A13" s="483" t="s">
        <v>3072</v>
      </c>
      <c r="B13" s="455"/>
      <c r="C13" s="455"/>
      <c r="D13" s="442"/>
      <c r="E13" s="248"/>
      <c r="F13" s="248"/>
      <c r="G13" s="248"/>
      <c r="H13" s="248"/>
      <c r="I13" s="248"/>
      <c r="J13" s="248"/>
      <c r="K13" s="248"/>
      <c r="L13" s="177">
        <v>0</v>
      </c>
      <c r="M13" s="177">
        <v>724579.85</v>
      </c>
      <c r="N13" s="177">
        <v>724579.85</v>
      </c>
      <c r="O13" s="177">
        <v>724579.85</v>
      </c>
      <c r="P13" s="177">
        <v>0</v>
      </c>
      <c r="Q13" s="177">
        <v>724579.85</v>
      </c>
      <c r="R13" s="177">
        <v>724579.85</v>
      </c>
      <c r="S13" s="178" t="s">
        <v>2035</v>
      </c>
      <c r="T13" s="178" t="s">
        <v>2921</v>
      </c>
      <c r="U13" s="248"/>
      <c r="V13" s="248"/>
      <c r="W13" s="248"/>
      <c r="X13" s="248"/>
      <c r="Y13" s="248"/>
      <c r="Z13" s="248"/>
      <c r="AA13" s="248"/>
      <c r="AB13" s="248"/>
      <c r="AC13" s="248"/>
      <c r="AD13" s="242"/>
    </row>
    <row r="14" spans="1:30" ht="10.5" customHeight="1" x14ac:dyDescent="0.25"/>
  </sheetData>
  <mergeCells count="12">
    <mergeCell ref="A13:D13"/>
    <mergeCell ref="A8:AC8"/>
    <mergeCell ref="A9:AC9"/>
    <mergeCell ref="A12:D12"/>
    <mergeCell ref="A1:AC1"/>
    <mergeCell ref="A2:AC2"/>
    <mergeCell ref="A3:AC3"/>
    <mergeCell ref="A4:AC4"/>
    <mergeCell ref="A5:AC5"/>
    <mergeCell ref="O6:Q6"/>
    <mergeCell ref="S6:T6"/>
    <mergeCell ref="V6:AB6"/>
  </mergeCells>
  <printOptions horizontalCentered="1"/>
  <pageMargins left="0.39370078740157483" right="0" top="7.874015748031496E-2" bottom="0.35433070866141736" header="7.874015748031496E-2" footer="7.874015748031496E-2"/>
  <pageSetup paperSize="5" scale="80" orientation="landscape" r:id="rId1"/>
  <headerFooter alignWithMargins="0">
    <oddFooter>&amp;C&amp;"Arial,Regular"&amp;5 Anexo 4A.1 
&amp;"-,Regular"&amp;P de &amp;N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4"/>
  <sheetViews>
    <sheetView showGridLines="0" workbookViewId="0">
      <pane ySplit="7" topLeftCell="A8" activePane="bottomLeft" state="frozenSplit"/>
      <selection activeCell="AA12" sqref="AA12 AA12"/>
      <selection pane="bottomLeft" activeCell="M7" sqref="M7"/>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2" width="10.140625" style="16" customWidth="1"/>
    <col min="13" max="13" width="10.42578125" style="16" customWidth="1"/>
    <col min="14" max="17" width="7" style="16" customWidth="1"/>
    <col min="18" max="18" width="5.85546875" style="16" customWidth="1"/>
    <col min="19" max="19" width="5.42578125" style="16" customWidth="1"/>
    <col min="20" max="20" width="5.28515625" style="16" customWidth="1"/>
    <col min="21" max="21" width="5.14062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3.5" customHeight="1" x14ac:dyDescent="0.25">
      <c r="A1" s="476" t="s">
        <v>3080</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11.45" customHeight="1" x14ac:dyDescent="0.25">
      <c r="A5" s="479" t="s">
        <v>2922</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x14ac:dyDescent="0.25">
      <c r="A6" s="166"/>
      <c r="B6" s="166"/>
      <c r="C6" s="166"/>
      <c r="D6" s="166"/>
      <c r="E6" s="166"/>
      <c r="F6" s="166"/>
      <c r="G6" s="166"/>
      <c r="H6" s="166"/>
      <c r="I6" s="166"/>
      <c r="J6" s="166"/>
      <c r="K6" s="166"/>
      <c r="L6" s="166"/>
      <c r="M6" s="166"/>
      <c r="N6" s="166"/>
      <c r="O6" s="481" t="s">
        <v>400</v>
      </c>
      <c r="P6" s="394"/>
      <c r="Q6" s="395"/>
      <c r="R6" s="170"/>
      <c r="S6" s="481" t="s">
        <v>599</v>
      </c>
      <c r="T6" s="395"/>
      <c r="U6" s="166"/>
      <c r="V6" s="481" t="s">
        <v>2004</v>
      </c>
      <c r="W6" s="394"/>
      <c r="X6" s="394"/>
      <c r="Y6" s="394"/>
      <c r="Z6" s="394"/>
      <c r="AA6" s="394"/>
      <c r="AB6" s="395"/>
      <c r="AC6" s="166"/>
    </row>
    <row r="7" spans="1:30" ht="41.25" customHeight="1" x14ac:dyDescent="0.25">
      <c r="A7" s="150" t="s">
        <v>2005</v>
      </c>
      <c r="B7" s="150" t="s">
        <v>2006</v>
      </c>
      <c r="C7" s="150" t="s">
        <v>1859</v>
      </c>
      <c r="D7" s="150" t="s">
        <v>2007</v>
      </c>
      <c r="E7" s="150" t="s">
        <v>606</v>
      </c>
      <c r="F7" s="150" t="s">
        <v>2923</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50" t="s">
        <v>2924</v>
      </c>
      <c r="V7" s="169" t="s">
        <v>2021</v>
      </c>
      <c r="W7" s="169" t="s">
        <v>2022</v>
      </c>
      <c r="X7" s="169" t="s">
        <v>2023</v>
      </c>
      <c r="Y7" s="169" t="s">
        <v>2024</v>
      </c>
      <c r="Z7" s="169" t="s">
        <v>2025</v>
      </c>
      <c r="AA7" s="169" t="s">
        <v>2026</v>
      </c>
      <c r="AB7" s="169" t="s">
        <v>2027</v>
      </c>
      <c r="AC7" s="150" t="s">
        <v>81</v>
      </c>
    </row>
    <row r="8" spans="1:30" ht="11.1" customHeight="1" x14ac:dyDescent="0.25">
      <c r="A8" s="517" t="s">
        <v>2028</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row>
    <row r="9" spans="1:30" ht="9.9499999999999993" customHeight="1" x14ac:dyDescent="0.25">
      <c r="A9" s="517" t="s">
        <v>2189</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row>
    <row r="10" spans="1:30" s="15" customFormat="1" ht="33.75" customHeight="1" x14ac:dyDescent="0.25">
      <c r="A10" s="165" t="s">
        <v>629</v>
      </c>
      <c r="B10" s="193" t="s">
        <v>2151</v>
      </c>
      <c r="C10" s="193" t="s">
        <v>2147</v>
      </c>
      <c r="D10" s="193" t="s">
        <v>870</v>
      </c>
      <c r="E10" s="193" t="s">
        <v>871</v>
      </c>
      <c r="F10" s="193" t="s">
        <v>2032</v>
      </c>
      <c r="G10" s="193" t="s">
        <v>630</v>
      </c>
      <c r="H10" s="193" t="s">
        <v>376</v>
      </c>
      <c r="I10" s="165" t="s">
        <v>2190</v>
      </c>
      <c r="J10" s="193" t="s">
        <v>410</v>
      </c>
      <c r="K10" s="193" t="s">
        <v>2277</v>
      </c>
      <c r="L10" s="161">
        <v>23170592.170000002</v>
      </c>
      <c r="M10" s="161">
        <v>23170592.170000002</v>
      </c>
      <c r="N10" s="161">
        <v>0</v>
      </c>
      <c r="O10" s="161">
        <v>0</v>
      </c>
      <c r="P10" s="161">
        <v>0</v>
      </c>
      <c r="Q10" s="161">
        <v>0</v>
      </c>
      <c r="R10" s="161">
        <v>0</v>
      </c>
      <c r="S10" s="164" t="s">
        <v>2191</v>
      </c>
      <c r="T10" s="164" t="s">
        <v>2191</v>
      </c>
      <c r="U10" s="165" t="s">
        <v>2036</v>
      </c>
      <c r="V10" s="165"/>
      <c r="W10" s="165"/>
      <c r="X10" s="165"/>
      <c r="Y10" s="165"/>
      <c r="Z10" s="165"/>
      <c r="AA10" s="165"/>
      <c r="AB10" s="208">
        <v>43373</v>
      </c>
      <c r="AC10" s="180" t="s">
        <v>2049</v>
      </c>
      <c r="AD10" s="46"/>
    </row>
    <row r="11" spans="1:30" s="15" customFormat="1" x14ac:dyDescent="0.25">
      <c r="A11" s="174"/>
      <c r="B11" s="158"/>
      <c r="C11" s="158"/>
      <c r="D11" s="158"/>
      <c r="E11" s="160" t="s">
        <v>22</v>
      </c>
      <c r="F11" s="158"/>
      <c r="G11" s="158"/>
      <c r="H11" s="158"/>
      <c r="I11" s="158"/>
      <c r="J11" s="158"/>
      <c r="K11" s="158"/>
      <c r="L11" s="177">
        <v>23170592.170000002</v>
      </c>
      <c r="M11" s="177">
        <v>23170592.170000002</v>
      </c>
      <c r="N11" s="177">
        <v>0</v>
      </c>
      <c r="O11" s="177">
        <v>0</v>
      </c>
      <c r="P11" s="177">
        <v>0</v>
      </c>
      <c r="Q11" s="177">
        <v>0</v>
      </c>
      <c r="R11" s="177">
        <v>0</v>
      </c>
      <c r="S11" s="178" t="s">
        <v>2191</v>
      </c>
      <c r="T11" s="178" t="s">
        <v>2191</v>
      </c>
      <c r="U11" s="179"/>
      <c r="V11" s="174"/>
      <c r="W11" s="174"/>
      <c r="X11" s="174"/>
      <c r="Y11" s="174"/>
      <c r="Z11" s="174"/>
      <c r="AA11" s="174"/>
      <c r="AB11" s="174"/>
      <c r="AC11" s="179"/>
      <c r="AD11" s="46"/>
    </row>
    <row r="12" spans="1:30" s="15" customFormat="1" x14ac:dyDescent="0.25">
      <c r="A12" s="483" t="s">
        <v>2280</v>
      </c>
      <c r="B12" s="455"/>
      <c r="C12" s="455"/>
      <c r="D12" s="442"/>
      <c r="E12" s="158"/>
      <c r="F12" s="158"/>
      <c r="G12" s="158"/>
      <c r="H12" s="158"/>
      <c r="I12" s="158"/>
      <c r="J12" s="158"/>
      <c r="K12" s="158"/>
      <c r="L12" s="177">
        <v>23170592.170000002</v>
      </c>
      <c r="M12" s="177">
        <v>23170592.170000002</v>
      </c>
      <c r="N12" s="177">
        <v>0</v>
      </c>
      <c r="O12" s="177">
        <v>0</v>
      </c>
      <c r="P12" s="177">
        <v>0</v>
      </c>
      <c r="Q12" s="177">
        <v>0</v>
      </c>
      <c r="R12" s="177">
        <v>0</v>
      </c>
      <c r="S12" s="178" t="s">
        <v>2191</v>
      </c>
      <c r="T12" s="178" t="s">
        <v>2191</v>
      </c>
      <c r="U12" s="158"/>
      <c r="V12" s="158"/>
      <c r="W12" s="158"/>
      <c r="X12" s="158"/>
      <c r="Y12" s="158"/>
      <c r="Z12" s="158"/>
      <c r="AA12" s="158"/>
      <c r="AB12" s="158"/>
      <c r="AC12" s="158"/>
      <c r="AD12" s="46"/>
    </row>
    <row r="13" spans="1:30" s="15" customFormat="1" x14ac:dyDescent="0.25">
      <c r="A13" s="483" t="s">
        <v>2561</v>
      </c>
      <c r="B13" s="455"/>
      <c r="C13" s="455"/>
      <c r="D13" s="442"/>
      <c r="E13" s="158"/>
      <c r="F13" s="158"/>
      <c r="G13" s="158"/>
      <c r="H13" s="158"/>
      <c r="I13" s="158"/>
      <c r="J13" s="158"/>
      <c r="K13" s="158"/>
      <c r="L13" s="177">
        <v>23170592.170000002</v>
      </c>
      <c r="M13" s="177">
        <v>23170592.170000002</v>
      </c>
      <c r="N13" s="177">
        <v>0</v>
      </c>
      <c r="O13" s="177">
        <v>0</v>
      </c>
      <c r="P13" s="177">
        <v>0</v>
      </c>
      <c r="Q13" s="177">
        <v>0</v>
      </c>
      <c r="R13" s="177">
        <v>0</v>
      </c>
      <c r="S13" s="178" t="s">
        <v>2191</v>
      </c>
      <c r="T13" s="178" t="s">
        <v>2191</v>
      </c>
      <c r="U13" s="158"/>
      <c r="V13" s="158"/>
      <c r="W13" s="158"/>
      <c r="X13" s="158"/>
      <c r="Y13" s="158"/>
      <c r="Z13" s="158"/>
      <c r="AA13" s="158"/>
      <c r="AB13" s="158"/>
      <c r="AC13" s="158"/>
      <c r="AD13" s="46"/>
    </row>
    <row r="14" spans="1:30" ht="10.5" customHeight="1" x14ac:dyDescent="0.25"/>
  </sheetData>
  <mergeCells count="12">
    <mergeCell ref="A12:D12"/>
    <mergeCell ref="A13:D13"/>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0" orientation="landscape" r:id="rId1"/>
  <headerFooter alignWithMargins="0">
    <oddFooter>&amp;C&amp;"Arial,Regular"&amp;5 Anexo 4A.1 
&amp;"-,Regular"&amp;P de &amp;N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34"/>
  <sheetViews>
    <sheetView showGridLines="0" topLeftCell="D1" workbookViewId="0">
      <pane ySplit="7" topLeftCell="A22" activePane="bottomLeft" state="frozenSplit"/>
      <selection activeCell="AA12" sqref="AA12 AA12"/>
      <selection pane="bottomLeft" activeCell="P25" sqref="P25"/>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3" width="8.7109375" style="16" customWidth="1"/>
    <col min="14" max="14" width="8.85546875" style="16" customWidth="1"/>
    <col min="15" max="15" width="7" style="16" customWidth="1"/>
    <col min="16" max="18" width="8.85546875" style="16" customWidth="1"/>
    <col min="19" max="19" width="5.42578125" style="16" customWidth="1"/>
    <col min="20" max="20" width="5.28515625" style="16" customWidth="1"/>
    <col min="21" max="21" width="4.42578125" style="181"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3.5" customHeight="1" x14ac:dyDescent="0.25">
      <c r="A1" s="476" t="s">
        <v>3081</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11.45" customHeight="1" x14ac:dyDescent="0.25">
      <c r="A5" s="479" t="s">
        <v>2925</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s="15" customFormat="1" x14ac:dyDescent="0.25">
      <c r="A6" s="168"/>
      <c r="B6" s="168"/>
      <c r="C6" s="168"/>
      <c r="D6" s="168"/>
      <c r="E6" s="168"/>
      <c r="F6" s="168"/>
      <c r="G6" s="168"/>
      <c r="H6" s="168"/>
      <c r="I6" s="168"/>
      <c r="J6" s="168"/>
      <c r="K6" s="168"/>
      <c r="L6" s="168"/>
      <c r="M6" s="168"/>
      <c r="N6" s="168"/>
      <c r="O6" s="498" t="s">
        <v>400</v>
      </c>
      <c r="P6" s="455"/>
      <c r="Q6" s="442"/>
      <c r="R6" s="209"/>
      <c r="S6" s="498" t="s">
        <v>599</v>
      </c>
      <c r="T6" s="442"/>
      <c r="U6" s="168"/>
      <c r="V6" s="498" t="s">
        <v>2004</v>
      </c>
      <c r="W6" s="455"/>
      <c r="X6" s="455"/>
      <c r="Y6" s="455"/>
      <c r="Z6" s="455"/>
      <c r="AA6" s="455"/>
      <c r="AB6" s="442"/>
      <c r="AC6" s="168"/>
      <c r="AD6" s="46"/>
    </row>
    <row r="7" spans="1:30" s="15" customFormat="1" ht="41.25" customHeight="1" x14ac:dyDescent="0.25">
      <c r="A7" s="172" t="s">
        <v>2005</v>
      </c>
      <c r="B7" s="172" t="s">
        <v>2006</v>
      </c>
      <c r="C7" s="172" t="s">
        <v>1859</v>
      </c>
      <c r="D7" s="172" t="s">
        <v>2007</v>
      </c>
      <c r="E7" s="172" t="s">
        <v>606</v>
      </c>
      <c r="F7" s="172" t="s">
        <v>2926</v>
      </c>
      <c r="G7" s="172" t="s">
        <v>2009</v>
      </c>
      <c r="H7" s="172" t="s">
        <v>2010</v>
      </c>
      <c r="I7" s="172" t="s">
        <v>2011</v>
      </c>
      <c r="J7" s="172" t="s">
        <v>2012</v>
      </c>
      <c r="K7" s="172" t="s">
        <v>2013</v>
      </c>
      <c r="L7" s="172" t="s">
        <v>2014</v>
      </c>
      <c r="M7" s="172" t="s">
        <v>2015</v>
      </c>
      <c r="N7" s="172" t="s">
        <v>7</v>
      </c>
      <c r="O7" s="210" t="s">
        <v>2016</v>
      </c>
      <c r="P7" s="210" t="s">
        <v>1993</v>
      </c>
      <c r="Q7" s="210" t="s">
        <v>14</v>
      </c>
      <c r="R7" s="211" t="s">
        <v>2017</v>
      </c>
      <c r="S7" s="210" t="s">
        <v>2018</v>
      </c>
      <c r="T7" s="210" t="s">
        <v>2019</v>
      </c>
      <c r="U7" s="172" t="s">
        <v>2927</v>
      </c>
      <c r="V7" s="210" t="s">
        <v>2021</v>
      </c>
      <c r="W7" s="210" t="s">
        <v>2022</v>
      </c>
      <c r="X7" s="210" t="s">
        <v>2023</v>
      </c>
      <c r="Y7" s="210" t="s">
        <v>2024</v>
      </c>
      <c r="Z7" s="210" t="s">
        <v>2025</v>
      </c>
      <c r="AA7" s="210" t="s">
        <v>2026</v>
      </c>
      <c r="AB7" s="210" t="s">
        <v>2027</v>
      </c>
      <c r="AC7" s="172" t="s">
        <v>81</v>
      </c>
      <c r="AD7" s="46"/>
    </row>
    <row r="8" spans="1:30" ht="11.1" customHeight="1" x14ac:dyDescent="0.25">
      <c r="A8" s="517" t="s">
        <v>2028</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row>
    <row r="9" spans="1:30" ht="9.9499999999999993" customHeight="1" x14ac:dyDescent="0.25">
      <c r="A9" s="517" t="s">
        <v>2189</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row>
    <row r="10" spans="1:30" s="15" customFormat="1" ht="54" customHeight="1" x14ac:dyDescent="0.25">
      <c r="A10" s="165" t="s">
        <v>629</v>
      </c>
      <c r="B10" s="193" t="s">
        <v>2151</v>
      </c>
      <c r="C10" s="193" t="s">
        <v>2147</v>
      </c>
      <c r="D10" s="193" t="s">
        <v>864</v>
      </c>
      <c r="E10" s="193" t="s">
        <v>865</v>
      </c>
      <c r="F10" s="193" t="s">
        <v>2032</v>
      </c>
      <c r="G10" s="193" t="s">
        <v>630</v>
      </c>
      <c r="H10" s="193" t="s">
        <v>377</v>
      </c>
      <c r="I10" s="165" t="s">
        <v>2190</v>
      </c>
      <c r="J10" s="193" t="s">
        <v>410</v>
      </c>
      <c r="K10" s="193" t="s">
        <v>2121</v>
      </c>
      <c r="L10" s="161">
        <v>3223684.01</v>
      </c>
      <c r="M10" s="161">
        <v>0</v>
      </c>
      <c r="N10" s="161">
        <v>0</v>
      </c>
      <c r="O10" s="161">
        <v>0</v>
      </c>
      <c r="P10" s="161">
        <v>0</v>
      </c>
      <c r="Q10" s="161">
        <v>0</v>
      </c>
      <c r="R10" s="161">
        <v>0</v>
      </c>
      <c r="S10" s="164" t="s">
        <v>2201</v>
      </c>
      <c r="T10" s="164" t="s">
        <v>2191</v>
      </c>
      <c r="U10" s="165" t="s">
        <v>2263</v>
      </c>
      <c r="V10" s="165"/>
      <c r="W10" s="165"/>
      <c r="X10" s="165"/>
      <c r="Y10" s="165"/>
      <c r="Z10" s="165"/>
      <c r="AA10" s="165"/>
      <c r="AB10" s="208">
        <v>43373</v>
      </c>
      <c r="AC10" s="180" t="s">
        <v>2049</v>
      </c>
      <c r="AD10" s="46"/>
    </row>
    <row r="11" spans="1:30" s="15" customFormat="1" ht="54" customHeight="1" x14ac:dyDescent="0.25">
      <c r="A11" s="165" t="s">
        <v>2038</v>
      </c>
      <c r="B11" s="193" t="s">
        <v>2151</v>
      </c>
      <c r="C11" s="193" t="s">
        <v>2147</v>
      </c>
      <c r="D11" s="193" t="s">
        <v>895</v>
      </c>
      <c r="E11" s="193" t="s">
        <v>896</v>
      </c>
      <c r="F11" s="193" t="s">
        <v>2032</v>
      </c>
      <c r="G11" s="193" t="s">
        <v>630</v>
      </c>
      <c r="H11" s="193" t="s">
        <v>377</v>
      </c>
      <c r="I11" s="165" t="s">
        <v>2190</v>
      </c>
      <c r="J11" s="193" t="s">
        <v>410</v>
      </c>
      <c r="K11" s="193" t="s">
        <v>2121</v>
      </c>
      <c r="L11" s="161">
        <v>0</v>
      </c>
      <c r="M11" s="161">
        <v>284.33999999999997</v>
      </c>
      <c r="N11" s="161">
        <v>0</v>
      </c>
      <c r="O11" s="161">
        <v>0</v>
      </c>
      <c r="P11" s="161">
        <v>0</v>
      </c>
      <c r="Q11" s="161">
        <v>0</v>
      </c>
      <c r="R11" s="161">
        <v>0</v>
      </c>
      <c r="S11" s="164" t="s">
        <v>2191</v>
      </c>
      <c r="T11" s="164" t="s">
        <v>2191</v>
      </c>
      <c r="U11" s="165" t="s">
        <v>2263</v>
      </c>
      <c r="V11" s="165"/>
      <c r="W11" s="165"/>
      <c r="X11" s="165"/>
      <c r="Y11" s="165"/>
      <c r="Z11" s="165"/>
      <c r="AA11" s="165"/>
      <c r="AB11" s="208">
        <v>43373</v>
      </c>
      <c r="AC11" s="230" t="s">
        <v>3071</v>
      </c>
      <c r="AD11" s="46"/>
    </row>
    <row r="12" spans="1:30" s="15" customFormat="1" x14ac:dyDescent="0.25">
      <c r="A12" s="174"/>
      <c r="B12" s="158"/>
      <c r="C12" s="158"/>
      <c r="D12" s="158"/>
      <c r="E12" s="160" t="s">
        <v>22</v>
      </c>
      <c r="F12" s="158"/>
      <c r="G12" s="158"/>
      <c r="H12" s="158"/>
      <c r="I12" s="158"/>
      <c r="J12" s="158"/>
      <c r="K12" s="158"/>
      <c r="L12" s="177">
        <v>3223684.01</v>
      </c>
      <c r="M12" s="177">
        <v>284.33999999999997</v>
      </c>
      <c r="N12" s="177">
        <v>0</v>
      </c>
      <c r="O12" s="177">
        <v>0</v>
      </c>
      <c r="P12" s="177">
        <v>0</v>
      </c>
      <c r="Q12" s="177">
        <v>0</v>
      </c>
      <c r="R12" s="177">
        <v>0</v>
      </c>
      <c r="S12" s="178" t="s">
        <v>2191</v>
      </c>
      <c r="T12" s="178" t="s">
        <v>2191</v>
      </c>
      <c r="U12" s="174"/>
      <c r="V12" s="174"/>
      <c r="W12" s="174"/>
      <c r="X12" s="174"/>
      <c r="Y12" s="174"/>
      <c r="Z12" s="174"/>
      <c r="AA12" s="174"/>
      <c r="AB12" s="174"/>
      <c r="AC12" s="179"/>
      <c r="AD12" s="46"/>
    </row>
    <row r="13" spans="1:30" s="15" customFormat="1" x14ac:dyDescent="0.25">
      <c r="A13" s="483" t="s">
        <v>2278</v>
      </c>
      <c r="B13" s="455"/>
      <c r="C13" s="455"/>
      <c r="D13" s="442"/>
      <c r="E13" s="158"/>
      <c r="F13" s="158"/>
      <c r="G13" s="158"/>
      <c r="H13" s="158"/>
      <c r="I13" s="158"/>
      <c r="J13" s="158"/>
      <c r="K13" s="158"/>
      <c r="L13" s="177">
        <v>3223684.01</v>
      </c>
      <c r="M13" s="177">
        <v>284.33999999999997</v>
      </c>
      <c r="N13" s="177">
        <v>0</v>
      </c>
      <c r="O13" s="177">
        <v>0</v>
      </c>
      <c r="P13" s="177">
        <v>0</v>
      </c>
      <c r="Q13" s="177">
        <v>0</v>
      </c>
      <c r="R13" s="177">
        <v>0</v>
      </c>
      <c r="S13" s="178" t="s">
        <v>2191</v>
      </c>
      <c r="T13" s="178" t="s">
        <v>2191</v>
      </c>
      <c r="U13" s="174"/>
      <c r="V13" s="158"/>
      <c r="W13" s="158"/>
      <c r="X13" s="158"/>
      <c r="Y13" s="158"/>
      <c r="Z13" s="158"/>
      <c r="AA13" s="158"/>
      <c r="AB13" s="158"/>
      <c r="AC13" s="158"/>
      <c r="AD13" s="46"/>
    </row>
    <row r="14" spans="1:30" s="15" customFormat="1" ht="11.1" customHeight="1" x14ac:dyDescent="0.25">
      <c r="A14" s="482" t="s">
        <v>2203</v>
      </c>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6"/>
    </row>
    <row r="15" spans="1:30" s="15" customFormat="1" ht="9.9499999999999993" customHeight="1" x14ac:dyDescent="0.25">
      <c r="A15" s="482" t="s">
        <v>2029</v>
      </c>
      <c r="B15" s="439"/>
      <c r="C15" s="439"/>
      <c r="D15" s="439"/>
      <c r="E15" s="439"/>
      <c r="F15" s="439"/>
      <c r="G15" s="439"/>
      <c r="H15" s="439"/>
      <c r="I15" s="439"/>
      <c r="J15" s="439"/>
      <c r="K15" s="439"/>
      <c r="L15" s="439"/>
      <c r="M15" s="439"/>
      <c r="N15" s="439"/>
      <c r="O15" s="439"/>
      <c r="P15" s="439"/>
      <c r="Q15" s="439"/>
      <c r="R15" s="439"/>
      <c r="S15" s="439"/>
      <c r="T15" s="439"/>
      <c r="U15" s="439"/>
      <c r="V15" s="439"/>
      <c r="W15" s="439"/>
      <c r="X15" s="439"/>
      <c r="Y15" s="439"/>
      <c r="Z15" s="439"/>
      <c r="AA15" s="439"/>
      <c r="AB15" s="439"/>
      <c r="AC15" s="439"/>
      <c r="AD15" s="46"/>
    </row>
    <row r="16" spans="1:30" s="15" customFormat="1" ht="54" customHeight="1" x14ac:dyDescent="0.25">
      <c r="A16" s="165" t="s">
        <v>629</v>
      </c>
      <c r="B16" s="193" t="s">
        <v>2928</v>
      </c>
      <c r="C16" s="193" t="s">
        <v>2929</v>
      </c>
      <c r="D16" s="193" t="s">
        <v>920</v>
      </c>
      <c r="E16" s="193" t="s">
        <v>921</v>
      </c>
      <c r="F16" s="193" t="s">
        <v>2930</v>
      </c>
      <c r="G16" s="193" t="s">
        <v>923</v>
      </c>
      <c r="H16" s="193" t="s">
        <v>377</v>
      </c>
      <c r="I16" s="165" t="s">
        <v>2033</v>
      </c>
      <c r="J16" s="193" t="s">
        <v>427</v>
      </c>
      <c r="K16" s="193" t="s">
        <v>2220</v>
      </c>
      <c r="L16" s="161">
        <v>0</v>
      </c>
      <c r="M16" s="161">
        <v>541159.14</v>
      </c>
      <c r="N16" s="161">
        <v>541159.14</v>
      </c>
      <c r="O16" s="161">
        <v>0</v>
      </c>
      <c r="P16" s="161">
        <v>541159.14</v>
      </c>
      <c r="Q16" s="161">
        <v>541159.14</v>
      </c>
      <c r="R16" s="161">
        <v>541159.14</v>
      </c>
      <c r="S16" s="164" t="s">
        <v>2035</v>
      </c>
      <c r="T16" s="164" t="s">
        <v>2035</v>
      </c>
      <c r="U16" s="165" t="s">
        <v>2214</v>
      </c>
      <c r="V16" s="165" t="s">
        <v>925</v>
      </c>
      <c r="W16" s="165" t="s">
        <v>925</v>
      </c>
      <c r="X16" s="165" t="s">
        <v>925</v>
      </c>
      <c r="Y16" s="165" t="s">
        <v>924</v>
      </c>
      <c r="Z16" s="165" t="s">
        <v>924</v>
      </c>
      <c r="AA16" s="165" t="s">
        <v>924</v>
      </c>
      <c r="AB16" s="208">
        <v>43373</v>
      </c>
      <c r="AC16" s="180" t="s">
        <v>2206</v>
      </c>
      <c r="AD16" s="46"/>
    </row>
    <row r="17" spans="1:30" s="15" customFormat="1" ht="54" customHeight="1" x14ac:dyDescent="0.25">
      <c r="A17" s="165" t="s">
        <v>2038</v>
      </c>
      <c r="B17" s="193" t="s">
        <v>2928</v>
      </c>
      <c r="C17" s="193" t="s">
        <v>2929</v>
      </c>
      <c r="D17" s="193" t="s">
        <v>926</v>
      </c>
      <c r="E17" s="193" t="s">
        <v>921</v>
      </c>
      <c r="F17" s="193" t="s">
        <v>2423</v>
      </c>
      <c r="G17" s="193" t="s">
        <v>928</v>
      </c>
      <c r="H17" s="193" t="s">
        <v>377</v>
      </c>
      <c r="I17" s="165" t="s">
        <v>2033</v>
      </c>
      <c r="J17" s="193" t="s">
        <v>427</v>
      </c>
      <c r="K17" s="193" t="s">
        <v>2220</v>
      </c>
      <c r="L17" s="161">
        <v>0</v>
      </c>
      <c r="M17" s="161">
        <v>623661.25</v>
      </c>
      <c r="N17" s="161">
        <v>623661.25</v>
      </c>
      <c r="O17" s="161">
        <v>0</v>
      </c>
      <c r="P17" s="161">
        <v>623661.25</v>
      </c>
      <c r="Q17" s="161">
        <v>623661.25</v>
      </c>
      <c r="R17" s="161">
        <v>623661.25</v>
      </c>
      <c r="S17" s="164" t="s">
        <v>2035</v>
      </c>
      <c r="T17" s="164" t="s">
        <v>2035</v>
      </c>
      <c r="U17" s="165" t="s">
        <v>2214</v>
      </c>
      <c r="V17" s="165" t="s">
        <v>925</v>
      </c>
      <c r="W17" s="165" t="s">
        <v>925</v>
      </c>
      <c r="X17" s="165" t="s">
        <v>925</v>
      </c>
      <c r="Y17" s="165" t="s">
        <v>924</v>
      </c>
      <c r="Z17" s="165" t="s">
        <v>924</v>
      </c>
      <c r="AA17" s="165" t="s">
        <v>924</v>
      </c>
      <c r="AB17" s="208">
        <v>43373</v>
      </c>
      <c r="AC17" s="180" t="s">
        <v>2206</v>
      </c>
      <c r="AD17" s="46"/>
    </row>
    <row r="18" spans="1:30" s="15" customFormat="1" ht="54" customHeight="1" x14ac:dyDescent="0.25">
      <c r="A18" s="165" t="s">
        <v>1692</v>
      </c>
      <c r="B18" s="193" t="s">
        <v>2928</v>
      </c>
      <c r="C18" s="193" t="s">
        <v>2929</v>
      </c>
      <c r="D18" s="193" t="s">
        <v>929</v>
      </c>
      <c r="E18" s="193" t="s">
        <v>921</v>
      </c>
      <c r="F18" s="193" t="s">
        <v>2425</v>
      </c>
      <c r="G18" s="193" t="s">
        <v>931</v>
      </c>
      <c r="H18" s="193" t="s">
        <v>377</v>
      </c>
      <c r="I18" s="165" t="s">
        <v>2033</v>
      </c>
      <c r="J18" s="193" t="s">
        <v>427</v>
      </c>
      <c r="K18" s="193" t="s">
        <v>2220</v>
      </c>
      <c r="L18" s="161">
        <v>0</v>
      </c>
      <c r="M18" s="161">
        <v>388178.47</v>
      </c>
      <c r="N18" s="161">
        <v>388178.47</v>
      </c>
      <c r="O18" s="161">
        <v>0</v>
      </c>
      <c r="P18" s="161">
        <v>388178.47</v>
      </c>
      <c r="Q18" s="161">
        <v>388178.47</v>
      </c>
      <c r="R18" s="161">
        <v>388178.47</v>
      </c>
      <c r="S18" s="164" t="s">
        <v>2035</v>
      </c>
      <c r="T18" s="164" t="s">
        <v>2035</v>
      </c>
      <c r="U18" s="165" t="s">
        <v>2214</v>
      </c>
      <c r="V18" s="165" t="s">
        <v>925</v>
      </c>
      <c r="W18" s="165" t="s">
        <v>925</v>
      </c>
      <c r="X18" s="165" t="s">
        <v>925</v>
      </c>
      <c r="Y18" s="165" t="s">
        <v>924</v>
      </c>
      <c r="Z18" s="165" t="s">
        <v>924</v>
      </c>
      <c r="AA18" s="165" t="s">
        <v>924</v>
      </c>
      <c r="AB18" s="208">
        <v>43373</v>
      </c>
      <c r="AC18" s="180" t="s">
        <v>2206</v>
      </c>
      <c r="AD18" s="46"/>
    </row>
    <row r="19" spans="1:30" s="15" customFormat="1" ht="54" customHeight="1" x14ac:dyDescent="0.25">
      <c r="A19" s="165" t="s">
        <v>2051</v>
      </c>
      <c r="B19" s="193" t="s">
        <v>2928</v>
      </c>
      <c r="C19" s="193" t="s">
        <v>2929</v>
      </c>
      <c r="D19" s="193" t="s">
        <v>932</v>
      </c>
      <c r="E19" s="193" t="s">
        <v>921</v>
      </c>
      <c r="F19" s="193" t="s">
        <v>2385</v>
      </c>
      <c r="G19" s="193" t="s">
        <v>934</v>
      </c>
      <c r="H19" s="193" t="s">
        <v>377</v>
      </c>
      <c r="I19" s="165" t="s">
        <v>2033</v>
      </c>
      <c r="J19" s="193" t="s">
        <v>427</v>
      </c>
      <c r="K19" s="193" t="s">
        <v>2220</v>
      </c>
      <c r="L19" s="161">
        <v>0</v>
      </c>
      <c r="M19" s="161">
        <v>588182.14</v>
      </c>
      <c r="N19" s="161">
        <v>588182.14</v>
      </c>
      <c r="O19" s="161">
        <v>0</v>
      </c>
      <c r="P19" s="161">
        <v>588182.14</v>
      </c>
      <c r="Q19" s="161">
        <v>588182.14</v>
      </c>
      <c r="R19" s="161">
        <v>588182.14</v>
      </c>
      <c r="S19" s="164" t="s">
        <v>2035</v>
      </c>
      <c r="T19" s="164" t="s">
        <v>2035</v>
      </c>
      <c r="U19" s="165" t="s">
        <v>2214</v>
      </c>
      <c r="V19" s="165" t="s">
        <v>925</v>
      </c>
      <c r="W19" s="165" t="s">
        <v>925</v>
      </c>
      <c r="X19" s="165" t="s">
        <v>925</v>
      </c>
      <c r="Y19" s="165" t="s">
        <v>924</v>
      </c>
      <c r="Z19" s="165" t="s">
        <v>924</v>
      </c>
      <c r="AA19" s="165" t="s">
        <v>924</v>
      </c>
      <c r="AB19" s="208">
        <v>43373</v>
      </c>
      <c r="AC19" s="180" t="s">
        <v>2206</v>
      </c>
      <c r="AD19" s="46"/>
    </row>
    <row r="20" spans="1:30" s="15" customFormat="1" ht="54" customHeight="1" x14ac:dyDescent="0.25">
      <c r="A20" s="165" t="s">
        <v>1244</v>
      </c>
      <c r="B20" s="193" t="s">
        <v>2928</v>
      </c>
      <c r="C20" s="193" t="s">
        <v>2929</v>
      </c>
      <c r="D20" s="193" t="s">
        <v>935</v>
      </c>
      <c r="E20" s="193" t="s">
        <v>921</v>
      </c>
      <c r="F20" s="193" t="s">
        <v>2504</v>
      </c>
      <c r="G20" s="193" t="s">
        <v>937</v>
      </c>
      <c r="H20" s="193" t="s">
        <v>377</v>
      </c>
      <c r="I20" s="165" t="s">
        <v>2033</v>
      </c>
      <c r="J20" s="193" t="s">
        <v>427</v>
      </c>
      <c r="K20" s="193" t="s">
        <v>2220</v>
      </c>
      <c r="L20" s="161">
        <v>0</v>
      </c>
      <c r="M20" s="161">
        <v>810486.38</v>
      </c>
      <c r="N20" s="161">
        <v>810486.38</v>
      </c>
      <c r="O20" s="161">
        <v>0</v>
      </c>
      <c r="P20" s="161">
        <v>810486.38</v>
      </c>
      <c r="Q20" s="161">
        <v>810486.38</v>
      </c>
      <c r="R20" s="161">
        <v>810486.38</v>
      </c>
      <c r="S20" s="164" t="s">
        <v>2035</v>
      </c>
      <c r="T20" s="164" t="s">
        <v>2035</v>
      </c>
      <c r="U20" s="165" t="s">
        <v>2214</v>
      </c>
      <c r="V20" s="165" t="s">
        <v>938</v>
      </c>
      <c r="W20" s="165" t="s">
        <v>938</v>
      </c>
      <c r="X20" s="165" t="s">
        <v>938</v>
      </c>
      <c r="Y20" s="165" t="s">
        <v>756</v>
      </c>
      <c r="Z20" s="165" t="s">
        <v>756</v>
      </c>
      <c r="AA20" s="165" t="s">
        <v>756</v>
      </c>
      <c r="AB20" s="208">
        <v>43373</v>
      </c>
      <c r="AC20" s="180" t="s">
        <v>2284</v>
      </c>
      <c r="AD20" s="46"/>
    </row>
    <row r="21" spans="1:30" s="15" customFormat="1" ht="16.5" customHeight="1" x14ac:dyDescent="0.25">
      <c r="A21" s="174"/>
      <c r="B21" s="158"/>
      <c r="C21" s="158"/>
      <c r="D21" s="158"/>
      <c r="E21" s="160" t="s">
        <v>22</v>
      </c>
      <c r="F21" s="158"/>
      <c r="G21" s="158"/>
      <c r="H21" s="158"/>
      <c r="I21" s="158"/>
      <c r="J21" s="158"/>
      <c r="K21" s="158"/>
      <c r="L21" s="177">
        <v>0</v>
      </c>
      <c r="M21" s="177">
        <v>2951667.38</v>
      </c>
      <c r="N21" s="177">
        <v>2951667.38</v>
      </c>
      <c r="O21" s="177">
        <v>0</v>
      </c>
      <c r="P21" s="177">
        <v>2951667.38</v>
      </c>
      <c r="Q21" s="177">
        <v>2951667.38</v>
      </c>
      <c r="R21" s="177">
        <v>2951667.38</v>
      </c>
      <c r="S21" s="178" t="s">
        <v>2035</v>
      </c>
      <c r="T21" s="178" t="s">
        <v>2035</v>
      </c>
      <c r="U21" s="174"/>
      <c r="V21" s="174"/>
      <c r="W21" s="174"/>
      <c r="X21" s="174"/>
      <c r="Y21" s="174"/>
      <c r="Z21" s="174"/>
      <c r="AA21" s="174"/>
      <c r="AB21" s="174"/>
      <c r="AC21" s="179"/>
      <c r="AD21" s="46"/>
    </row>
    <row r="22" spans="1:30" s="15" customFormat="1" ht="54" customHeight="1" x14ac:dyDescent="0.25">
      <c r="A22" s="165" t="s">
        <v>629</v>
      </c>
      <c r="B22" s="193" t="s">
        <v>2281</v>
      </c>
      <c r="C22" s="193" t="s">
        <v>2282</v>
      </c>
      <c r="D22" s="193" t="s">
        <v>1321</v>
      </c>
      <c r="E22" s="193" t="s">
        <v>1322</v>
      </c>
      <c r="F22" s="193" t="s">
        <v>2301</v>
      </c>
      <c r="G22" s="193" t="s">
        <v>947</v>
      </c>
      <c r="H22" s="193" t="s">
        <v>377</v>
      </c>
      <c r="I22" s="165" t="s">
        <v>2033</v>
      </c>
      <c r="J22" s="193" t="s">
        <v>427</v>
      </c>
      <c r="K22" s="193" t="s">
        <v>2662</v>
      </c>
      <c r="L22" s="161">
        <v>0</v>
      </c>
      <c r="M22" s="161">
        <v>392828.18</v>
      </c>
      <c r="N22" s="161">
        <v>392828.18</v>
      </c>
      <c r="O22" s="161">
        <v>0</v>
      </c>
      <c r="P22" s="161">
        <v>392828.18</v>
      </c>
      <c r="Q22" s="161">
        <v>392828.18</v>
      </c>
      <c r="R22" s="161">
        <v>392828.18</v>
      </c>
      <c r="S22" s="164" t="s">
        <v>2035</v>
      </c>
      <c r="T22" s="164" t="s">
        <v>2035</v>
      </c>
      <c r="U22" s="165" t="s">
        <v>2214</v>
      </c>
      <c r="V22" s="165" t="s">
        <v>1324</v>
      </c>
      <c r="W22" s="165" t="s">
        <v>1324</v>
      </c>
      <c r="X22" s="165" t="s">
        <v>1324</v>
      </c>
      <c r="Y22" s="165" t="s">
        <v>1323</v>
      </c>
      <c r="Z22" s="165" t="s">
        <v>1323</v>
      </c>
      <c r="AA22" s="165" t="s">
        <v>1323</v>
      </c>
      <c r="AB22" s="165"/>
      <c r="AC22" s="180" t="s">
        <v>2284</v>
      </c>
      <c r="AD22" s="46"/>
    </row>
    <row r="23" spans="1:30" s="15" customFormat="1" ht="16.5" customHeight="1" x14ac:dyDescent="0.25">
      <c r="A23" s="174"/>
      <c r="B23" s="158"/>
      <c r="C23" s="158"/>
      <c r="D23" s="158"/>
      <c r="E23" s="160" t="s">
        <v>22</v>
      </c>
      <c r="F23" s="158"/>
      <c r="G23" s="158"/>
      <c r="H23" s="158"/>
      <c r="I23" s="158"/>
      <c r="J23" s="158"/>
      <c r="K23" s="158"/>
      <c r="L23" s="177">
        <v>0</v>
      </c>
      <c r="M23" s="177">
        <v>392828.18</v>
      </c>
      <c r="N23" s="177">
        <v>392828.18</v>
      </c>
      <c r="O23" s="177">
        <v>0</v>
      </c>
      <c r="P23" s="177">
        <v>392828.18</v>
      </c>
      <c r="Q23" s="177">
        <v>392828.18</v>
      </c>
      <c r="R23" s="177">
        <v>392828.18</v>
      </c>
      <c r="S23" s="178" t="s">
        <v>2035</v>
      </c>
      <c r="T23" s="178" t="s">
        <v>2035</v>
      </c>
      <c r="U23" s="174"/>
      <c r="V23" s="174"/>
      <c r="W23" s="174"/>
      <c r="X23" s="174"/>
      <c r="Y23" s="174"/>
      <c r="Z23" s="174"/>
      <c r="AA23" s="174"/>
      <c r="AB23" s="174"/>
      <c r="AC23" s="179"/>
      <c r="AD23" s="46"/>
    </row>
    <row r="24" spans="1:30" s="15" customFormat="1" ht="54" customHeight="1" x14ac:dyDescent="0.25">
      <c r="A24" s="165" t="s">
        <v>629</v>
      </c>
      <c r="B24" s="193" t="s">
        <v>2330</v>
      </c>
      <c r="C24" s="193" t="s">
        <v>2331</v>
      </c>
      <c r="D24" s="193" t="s">
        <v>1428</v>
      </c>
      <c r="E24" s="193" t="s">
        <v>1429</v>
      </c>
      <c r="F24" s="193" t="s">
        <v>2381</v>
      </c>
      <c r="G24" s="193" t="s">
        <v>1431</v>
      </c>
      <c r="H24" s="193" t="s">
        <v>377</v>
      </c>
      <c r="I24" s="165" t="s">
        <v>2033</v>
      </c>
      <c r="J24" s="193" t="s">
        <v>427</v>
      </c>
      <c r="K24" s="193" t="s">
        <v>2687</v>
      </c>
      <c r="L24" s="161">
        <v>0</v>
      </c>
      <c r="M24" s="161">
        <v>839202.17</v>
      </c>
      <c r="N24" s="161">
        <v>839202.17</v>
      </c>
      <c r="O24" s="161">
        <v>0</v>
      </c>
      <c r="P24" s="161">
        <v>839202.17</v>
      </c>
      <c r="Q24" s="161">
        <v>839202.17</v>
      </c>
      <c r="R24" s="161">
        <v>839202.17</v>
      </c>
      <c r="S24" s="164" t="s">
        <v>2035</v>
      </c>
      <c r="T24" s="164" t="s">
        <v>2035</v>
      </c>
      <c r="U24" s="165" t="s">
        <v>2214</v>
      </c>
      <c r="V24" s="165" t="s">
        <v>1324</v>
      </c>
      <c r="W24" s="165" t="s">
        <v>1324</v>
      </c>
      <c r="X24" s="165" t="s">
        <v>1432</v>
      </c>
      <c r="Y24" s="165" t="s">
        <v>1432</v>
      </c>
      <c r="Z24" s="165" t="s">
        <v>1432</v>
      </c>
      <c r="AA24" s="165" t="s">
        <v>1432</v>
      </c>
      <c r="AB24" s="208">
        <v>43373</v>
      </c>
      <c r="AC24" s="180" t="s">
        <v>2284</v>
      </c>
      <c r="AD24" s="46"/>
    </row>
    <row r="25" spans="1:30" s="15" customFormat="1" ht="54" customHeight="1" x14ac:dyDescent="0.25">
      <c r="A25" s="165" t="s">
        <v>2038</v>
      </c>
      <c r="B25" s="193" t="s">
        <v>2330</v>
      </c>
      <c r="C25" s="193" t="s">
        <v>2331</v>
      </c>
      <c r="D25" s="193" t="s">
        <v>1433</v>
      </c>
      <c r="E25" s="193" t="s">
        <v>1391</v>
      </c>
      <c r="F25" s="193" t="s">
        <v>2931</v>
      </c>
      <c r="G25" s="193" t="s">
        <v>1435</v>
      </c>
      <c r="H25" s="193" t="s">
        <v>377</v>
      </c>
      <c r="I25" s="165" t="s">
        <v>2033</v>
      </c>
      <c r="J25" s="193" t="s">
        <v>427</v>
      </c>
      <c r="K25" s="193" t="s">
        <v>2688</v>
      </c>
      <c r="L25" s="161">
        <v>0</v>
      </c>
      <c r="M25" s="161">
        <v>965552.36</v>
      </c>
      <c r="N25" s="161">
        <v>965552.36</v>
      </c>
      <c r="O25" s="161">
        <v>0</v>
      </c>
      <c r="P25" s="161">
        <v>965552.36</v>
      </c>
      <c r="Q25" s="161">
        <v>965552.36</v>
      </c>
      <c r="R25" s="161">
        <v>965552.36</v>
      </c>
      <c r="S25" s="164" t="s">
        <v>2035</v>
      </c>
      <c r="T25" s="164" t="s">
        <v>2035</v>
      </c>
      <c r="U25" s="165" t="s">
        <v>2214</v>
      </c>
      <c r="V25" s="165" t="s">
        <v>1394</v>
      </c>
      <c r="W25" s="165" t="s">
        <v>1394</v>
      </c>
      <c r="X25" s="165" t="s">
        <v>1394</v>
      </c>
      <c r="Y25" s="165" t="s">
        <v>1436</v>
      </c>
      <c r="Z25" s="165" t="s">
        <v>959</v>
      </c>
      <c r="AA25" s="165" t="s">
        <v>1436</v>
      </c>
      <c r="AB25" s="208">
        <v>43373</v>
      </c>
      <c r="AC25" s="180" t="s">
        <v>2284</v>
      </c>
      <c r="AD25" s="46"/>
    </row>
    <row r="26" spans="1:30" s="15" customFormat="1" ht="16.5" customHeight="1" x14ac:dyDescent="0.25">
      <c r="A26" s="174"/>
      <c r="B26" s="158"/>
      <c r="C26" s="158"/>
      <c r="D26" s="158"/>
      <c r="E26" s="160" t="s">
        <v>22</v>
      </c>
      <c r="F26" s="158"/>
      <c r="G26" s="158"/>
      <c r="H26" s="158"/>
      <c r="I26" s="158"/>
      <c r="J26" s="158"/>
      <c r="K26" s="158"/>
      <c r="L26" s="177">
        <v>0</v>
      </c>
      <c r="M26" s="177">
        <v>1804754.53</v>
      </c>
      <c r="N26" s="177">
        <v>1804754.53</v>
      </c>
      <c r="O26" s="177">
        <v>0</v>
      </c>
      <c r="P26" s="177">
        <v>1804754.53</v>
      </c>
      <c r="Q26" s="177">
        <v>1804754.53</v>
      </c>
      <c r="R26" s="177">
        <v>1804754.53</v>
      </c>
      <c r="S26" s="178" t="s">
        <v>2035</v>
      </c>
      <c r="T26" s="178" t="s">
        <v>2035</v>
      </c>
      <c r="U26" s="174"/>
      <c r="V26" s="174"/>
      <c r="W26" s="174"/>
      <c r="X26" s="174"/>
      <c r="Y26" s="174"/>
      <c r="Z26" s="174"/>
      <c r="AA26" s="174"/>
      <c r="AB26" s="174"/>
      <c r="AC26" s="179"/>
      <c r="AD26" s="46"/>
    </row>
    <row r="27" spans="1:30" s="15" customFormat="1" ht="16.5" customHeight="1" x14ac:dyDescent="0.25">
      <c r="A27" s="483" t="s">
        <v>2932</v>
      </c>
      <c r="B27" s="455"/>
      <c r="C27" s="455"/>
      <c r="D27" s="442"/>
      <c r="E27" s="158"/>
      <c r="F27" s="158"/>
      <c r="G27" s="158"/>
      <c r="H27" s="158"/>
      <c r="I27" s="158"/>
      <c r="J27" s="158"/>
      <c r="K27" s="158"/>
      <c r="L27" s="177">
        <v>0</v>
      </c>
      <c r="M27" s="177">
        <v>5149250.09</v>
      </c>
      <c r="N27" s="177">
        <v>5149250.09</v>
      </c>
      <c r="O27" s="177">
        <v>0</v>
      </c>
      <c r="P27" s="177">
        <v>5149250.09</v>
      </c>
      <c r="Q27" s="177">
        <v>5149250.09</v>
      </c>
      <c r="R27" s="177">
        <v>5149250.09</v>
      </c>
      <c r="S27" s="178" t="s">
        <v>2035</v>
      </c>
      <c r="T27" s="178" t="s">
        <v>2035</v>
      </c>
      <c r="U27" s="174"/>
      <c r="V27" s="158"/>
      <c r="W27" s="158"/>
      <c r="X27" s="158"/>
      <c r="Y27" s="158"/>
      <c r="Z27" s="158"/>
      <c r="AA27" s="158"/>
      <c r="AB27" s="158"/>
      <c r="AC27" s="158"/>
      <c r="AD27" s="46"/>
    </row>
    <row r="28" spans="1:30" s="15" customFormat="1" ht="9.9499999999999993" customHeight="1" x14ac:dyDescent="0.25">
      <c r="A28" s="482" t="s">
        <v>2189</v>
      </c>
      <c r="B28" s="439"/>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6"/>
    </row>
    <row r="29" spans="1:30" s="15" customFormat="1" ht="54" customHeight="1" x14ac:dyDescent="0.25">
      <c r="A29" s="165" t="s">
        <v>629</v>
      </c>
      <c r="B29" s="193" t="s">
        <v>2170</v>
      </c>
      <c r="C29" s="193" t="s">
        <v>2171</v>
      </c>
      <c r="D29" s="193" t="s">
        <v>754</v>
      </c>
      <c r="E29" s="193" t="s">
        <v>755</v>
      </c>
      <c r="F29" s="193" t="s">
        <v>2032</v>
      </c>
      <c r="G29" s="193" t="s">
        <v>630</v>
      </c>
      <c r="H29" s="193" t="s">
        <v>377</v>
      </c>
      <c r="I29" s="165" t="s">
        <v>2190</v>
      </c>
      <c r="J29" s="193" t="s">
        <v>427</v>
      </c>
      <c r="K29" s="193" t="s">
        <v>2121</v>
      </c>
      <c r="L29" s="161">
        <v>0</v>
      </c>
      <c r="M29" s="161">
        <v>1041125.72</v>
      </c>
      <c r="N29" s="161">
        <v>0</v>
      </c>
      <c r="O29" s="161">
        <v>0</v>
      </c>
      <c r="P29" s="161">
        <v>0</v>
      </c>
      <c r="Q29" s="161">
        <v>0</v>
      </c>
      <c r="R29" s="161">
        <v>0</v>
      </c>
      <c r="S29" s="164" t="s">
        <v>2191</v>
      </c>
      <c r="T29" s="164" t="s">
        <v>2191</v>
      </c>
      <c r="U29" s="165" t="s">
        <v>2263</v>
      </c>
      <c r="V29" s="165"/>
      <c r="W29" s="165"/>
      <c r="X29" s="165"/>
      <c r="Y29" s="165"/>
      <c r="Z29" s="165"/>
      <c r="AA29" s="165"/>
      <c r="AB29" s="208">
        <v>43373</v>
      </c>
      <c r="AC29" s="230" t="s">
        <v>3071</v>
      </c>
      <c r="AD29" s="46"/>
    </row>
    <row r="30" spans="1:30" s="15" customFormat="1" x14ac:dyDescent="0.25">
      <c r="A30" s="174"/>
      <c r="B30" s="158"/>
      <c r="C30" s="158"/>
      <c r="D30" s="158"/>
      <c r="E30" s="160" t="s">
        <v>22</v>
      </c>
      <c r="F30" s="158"/>
      <c r="G30" s="158"/>
      <c r="H30" s="158"/>
      <c r="I30" s="158"/>
      <c r="J30" s="158"/>
      <c r="K30" s="158"/>
      <c r="L30" s="177">
        <v>0</v>
      </c>
      <c r="M30" s="177">
        <v>1041125.72</v>
      </c>
      <c r="N30" s="177">
        <v>0</v>
      </c>
      <c r="O30" s="177">
        <v>0</v>
      </c>
      <c r="P30" s="177">
        <v>0</v>
      </c>
      <c r="Q30" s="177">
        <v>0</v>
      </c>
      <c r="R30" s="177">
        <v>0</v>
      </c>
      <c r="S30" s="178" t="s">
        <v>2191</v>
      </c>
      <c r="T30" s="178" t="s">
        <v>2191</v>
      </c>
      <c r="U30" s="174"/>
      <c r="V30" s="174"/>
      <c r="W30" s="174"/>
      <c r="X30" s="174"/>
      <c r="Y30" s="174"/>
      <c r="Z30" s="174"/>
      <c r="AA30" s="174"/>
      <c r="AB30" s="174"/>
      <c r="AC30" s="179"/>
      <c r="AD30" s="46"/>
    </row>
    <row r="31" spans="1:30" s="15" customFormat="1" x14ac:dyDescent="0.25">
      <c r="A31" s="483" t="s">
        <v>2280</v>
      </c>
      <c r="B31" s="455"/>
      <c r="C31" s="455"/>
      <c r="D31" s="442"/>
      <c r="E31" s="158"/>
      <c r="F31" s="158"/>
      <c r="G31" s="158"/>
      <c r="H31" s="158"/>
      <c r="I31" s="158"/>
      <c r="J31" s="158"/>
      <c r="K31" s="158"/>
      <c r="L31" s="177">
        <v>0</v>
      </c>
      <c r="M31" s="177">
        <v>1041125.72</v>
      </c>
      <c r="N31" s="177">
        <v>0</v>
      </c>
      <c r="O31" s="177">
        <v>0</v>
      </c>
      <c r="P31" s="177">
        <v>0</v>
      </c>
      <c r="Q31" s="177">
        <v>0</v>
      </c>
      <c r="R31" s="177">
        <v>0</v>
      </c>
      <c r="S31" s="178" t="s">
        <v>2191</v>
      </c>
      <c r="T31" s="178" t="s">
        <v>2191</v>
      </c>
      <c r="U31" s="174"/>
      <c r="V31" s="158"/>
      <c r="W31" s="158"/>
      <c r="X31" s="158"/>
      <c r="Y31" s="158"/>
      <c r="Z31" s="158"/>
      <c r="AA31" s="158"/>
      <c r="AB31" s="158"/>
      <c r="AC31" s="158"/>
      <c r="AD31" s="46"/>
    </row>
    <row r="32" spans="1:30" s="15" customFormat="1" x14ac:dyDescent="0.25">
      <c r="A32" s="483" t="s">
        <v>2933</v>
      </c>
      <c r="B32" s="455"/>
      <c r="C32" s="455"/>
      <c r="D32" s="442"/>
      <c r="E32" s="158"/>
      <c r="F32" s="158"/>
      <c r="G32" s="158"/>
      <c r="H32" s="158"/>
      <c r="I32" s="158"/>
      <c r="J32" s="158"/>
      <c r="K32" s="158"/>
      <c r="L32" s="177">
        <v>3223684.01</v>
      </c>
      <c r="M32" s="177">
        <v>6190660.1500000004</v>
      </c>
      <c r="N32" s="177">
        <v>5149250.09</v>
      </c>
      <c r="O32" s="177">
        <v>0</v>
      </c>
      <c r="P32" s="177">
        <v>5149250.09</v>
      </c>
      <c r="Q32" s="177">
        <v>5149250.09</v>
      </c>
      <c r="R32" s="177">
        <v>5149250.09</v>
      </c>
      <c r="S32" s="178" t="s">
        <v>2727</v>
      </c>
      <c r="T32" s="178" t="s">
        <v>2934</v>
      </c>
      <c r="U32" s="174"/>
      <c r="V32" s="158"/>
      <c r="W32" s="158"/>
      <c r="X32" s="158"/>
      <c r="Y32" s="158"/>
      <c r="Z32" s="158"/>
      <c r="AA32" s="158"/>
      <c r="AB32" s="158"/>
      <c r="AC32" s="158"/>
      <c r="AD32" s="46"/>
    </row>
    <row r="33" ht="0" hidden="1" customHeight="1" x14ac:dyDescent="0.25"/>
    <row r="34" ht="10.5" customHeight="1" x14ac:dyDescent="0.25"/>
  </sheetData>
  <mergeCells count="17">
    <mergeCell ref="A32:D32"/>
    <mergeCell ref="A14:AC14"/>
    <mergeCell ref="A15:AC15"/>
    <mergeCell ref="A27:D27"/>
    <mergeCell ref="A28:AC28"/>
    <mergeCell ref="A31:D31"/>
    <mergeCell ref="A13:D13"/>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0" orientation="landscape" r:id="rId1"/>
  <headerFooter alignWithMargins="0">
    <oddFooter>&amp;C&amp;"Arial,Regular"&amp;5 Anexo 4A.1 
&amp;"-,Regular"&amp;P de &amp;N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2"/>
  <sheetViews>
    <sheetView showGridLines="0" workbookViewId="0">
      <pane ySplit="7" topLeftCell="A8" activePane="bottomLeft" state="frozenSplit"/>
      <selection activeCell="AA12" sqref="AA12 AA12"/>
      <selection pane="bottomLeft" activeCell="D10" sqref="D10"/>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2" width="8.7109375" style="16" customWidth="1"/>
    <col min="13" max="13" width="8.140625" style="16" customWidth="1"/>
    <col min="14" max="17" width="7" style="16" customWidth="1"/>
    <col min="18" max="18" width="5.85546875" style="16" customWidth="1"/>
    <col min="19" max="19" width="5.42578125" style="16" customWidth="1"/>
    <col min="20" max="20" width="5.28515625" style="16" customWidth="1"/>
    <col min="21" max="21" width="4.28515625" style="181"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3.5" customHeight="1" x14ac:dyDescent="0.25">
      <c r="A1" s="476" t="s">
        <v>3082</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24.75" customHeight="1" x14ac:dyDescent="0.25">
      <c r="A5" s="479" t="s">
        <v>2935</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x14ac:dyDescent="0.25">
      <c r="A6" s="166"/>
      <c r="B6" s="166"/>
      <c r="C6" s="166"/>
      <c r="D6" s="166"/>
      <c r="E6" s="166"/>
      <c r="F6" s="166"/>
      <c r="G6" s="166"/>
      <c r="H6" s="166"/>
      <c r="I6" s="166"/>
      <c r="J6" s="166"/>
      <c r="K6" s="166"/>
      <c r="L6" s="166"/>
      <c r="M6" s="166"/>
      <c r="N6" s="166"/>
      <c r="O6" s="481" t="s">
        <v>400</v>
      </c>
      <c r="P6" s="394"/>
      <c r="Q6" s="395"/>
      <c r="R6" s="170"/>
      <c r="S6" s="481" t="s">
        <v>599</v>
      </c>
      <c r="T6" s="395"/>
      <c r="U6" s="168"/>
      <c r="V6" s="481" t="s">
        <v>2004</v>
      </c>
      <c r="W6" s="394"/>
      <c r="X6" s="394"/>
      <c r="Y6" s="394"/>
      <c r="Z6" s="394"/>
      <c r="AA6" s="394"/>
      <c r="AB6" s="395"/>
      <c r="AC6" s="166"/>
    </row>
    <row r="7" spans="1:30" ht="41.25" customHeight="1" x14ac:dyDescent="0.25">
      <c r="A7" s="150" t="s">
        <v>2005</v>
      </c>
      <c r="B7" s="150" t="s">
        <v>2006</v>
      </c>
      <c r="C7" s="150" t="s">
        <v>1859</v>
      </c>
      <c r="D7" s="150" t="s">
        <v>2007</v>
      </c>
      <c r="E7" s="150" t="s">
        <v>606</v>
      </c>
      <c r="F7" s="150" t="s">
        <v>2936</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72" t="s">
        <v>2937</v>
      </c>
      <c r="V7" s="169" t="s">
        <v>2021</v>
      </c>
      <c r="W7" s="169" t="s">
        <v>2022</v>
      </c>
      <c r="X7" s="169" t="s">
        <v>2023</v>
      </c>
      <c r="Y7" s="169" t="s">
        <v>2024</v>
      </c>
      <c r="Z7" s="169" t="s">
        <v>2025</v>
      </c>
      <c r="AA7" s="169" t="s">
        <v>2026</v>
      </c>
      <c r="AB7" s="169" t="s">
        <v>2027</v>
      </c>
      <c r="AC7" s="150" t="s">
        <v>81</v>
      </c>
    </row>
    <row r="8" spans="1:30" ht="11.1" customHeight="1" x14ac:dyDescent="0.25">
      <c r="A8" s="517" t="s">
        <v>2028</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row>
    <row r="9" spans="1:30" ht="9.9499999999999993" customHeight="1" x14ac:dyDescent="0.25">
      <c r="A9" s="517" t="s">
        <v>2196</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row>
    <row r="10" spans="1:30" s="15" customFormat="1" ht="54" customHeight="1" x14ac:dyDescent="0.25">
      <c r="A10" s="165" t="s">
        <v>629</v>
      </c>
      <c r="B10" s="193" t="s">
        <v>2170</v>
      </c>
      <c r="C10" s="193" t="s">
        <v>2171</v>
      </c>
      <c r="D10" s="193" t="s">
        <v>728</v>
      </c>
      <c r="E10" s="193" t="s">
        <v>729</v>
      </c>
      <c r="F10" s="193" t="s">
        <v>2032</v>
      </c>
      <c r="G10" s="193" t="s">
        <v>630</v>
      </c>
      <c r="H10" s="193" t="s">
        <v>377</v>
      </c>
      <c r="I10" s="165" t="s">
        <v>2199</v>
      </c>
      <c r="J10" s="193" t="s">
        <v>410</v>
      </c>
      <c r="K10" s="193" t="s">
        <v>2293</v>
      </c>
      <c r="L10" s="161">
        <v>0</v>
      </c>
      <c r="M10" s="161">
        <v>0</v>
      </c>
      <c r="N10" s="161">
        <v>0</v>
      </c>
      <c r="O10" s="161">
        <v>0</v>
      </c>
      <c r="P10" s="161">
        <v>0</v>
      </c>
      <c r="Q10" s="161">
        <v>0</v>
      </c>
      <c r="R10" s="161">
        <v>0</v>
      </c>
      <c r="S10" s="164" t="s">
        <v>2191</v>
      </c>
      <c r="T10" s="164" t="s">
        <v>2191</v>
      </c>
      <c r="U10" s="165" t="s">
        <v>2263</v>
      </c>
      <c r="V10" s="165"/>
      <c r="W10" s="165"/>
      <c r="X10" s="165"/>
      <c r="Y10" s="165"/>
      <c r="Z10" s="165"/>
      <c r="AA10" s="165"/>
      <c r="AB10" s="208">
        <v>43373</v>
      </c>
      <c r="AC10" s="180"/>
      <c r="AD10" s="46"/>
    </row>
    <row r="11" spans="1:30" s="15" customFormat="1" x14ac:dyDescent="0.25">
      <c r="A11" s="174"/>
      <c r="B11" s="158"/>
      <c r="C11" s="158"/>
      <c r="D11" s="158"/>
      <c r="E11" s="160" t="s">
        <v>22</v>
      </c>
      <c r="F11" s="158"/>
      <c r="G11" s="158"/>
      <c r="H11" s="158"/>
      <c r="I11" s="158"/>
      <c r="J11" s="158"/>
      <c r="K11" s="158"/>
      <c r="L11" s="177">
        <v>0</v>
      </c>
      <c r="M11" s="177">
        <v>0</v>
      </c>
      <c r="N11" s="177">
        <v>0</v>
      </c>
      <c r="O11" s="177">
        <v>0</v>
      </c>
      <c r="P11" s="177">
        <v>0</v>
      </c>
      <c r="Q11" s="177">
        <v>0</v>
      </c>
      <c r="R11" s="177">
        <v>0</v>
      </c>
      <c r="S11" s="178" t="s">
        <v>2191</v>
      </c>
      <c r="T11" s="178" t="s">
        <v>2191</v>
      </c>
      <c r="U11" s="174"/>
      <c r="V11" s="174"/>
      <c r="W11" s="174"/>
      <c r="X11" s="174"/>
      <c r="Y11" s="174"/>
      <c r="Z11" s="174"/>
      <c r="AA11" s="174"/>
      <c r="AB11" s="174"/>
      <c r="AC11" s="179"/>
      <c r="AD11" s="46"/>
    </row>
    <row r="12" spans="1:30" s="15" customFormat="1" x14ac:dyDescent="0.25">
      <c r="A12" s="483" t="s">
        <v>2561</v>
      </c>
      <c r="B12" s="455"/>
      <c r="C12" s="455"/>
      <c r="D12" s="442"/>
      <c r="E12" s="158"/>
      <c r="F12" s="158"/>
      <c r="G12" s="158"/>
      <c r="H12" s="158"/>
      <c r="I12" s="158"/>
      <c r="J12" s="158"/>
      <c r="K12" s="158"/>
      <c r="L12" s="177">
        <v>0</v>
      </c>
      <c r="M12" s="177">
        <v>0</v>
      </c>
      <c r="N12" s="177">
        <v>0</v>
      </c>
      <c r="O12" s="177">
        <v>0</v>
      </c>
      <c r="P12" s="177">
        <v>0</v>
      </c>
      <c r="Q12" s="177">
        <v>0</v>
      </c>
      <c r="R12" s="177">
        <v>0</v>
      </c>
      <c r="S12" s="178" t="s">
        <v>2191</v>
      </c>
      <c r="T12" s="178" t="s">
        <v>2191</v>
      </c>
      <c r="U12" s="174"/>
      <c r="V12" s="158"/>
      <c r="W12" s="158"/>
      <c r="X12" s="158"/>
      <c r="Y12" s="158"/>
      <c r="Z12" s="158"/>
      <c r="AA12" s="158"/>
      <c r="AB12" s="158"/>
      <c r="AC12" s="158"/>
      <c r="AD12" s="46"/>
    </row>
  </sheetData>
  <mergeCells count="11">
    <mergeCell ref="A12:D12"/>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5" orientation="landscape" r:id="rId1"/>
  <headerFooter alignWithMargins="0">
    <oddFooter>&amp;C&amp;"Arial,Regular"&amp;5 Anexo 4A.1 
&amp;"-,Regular"&amp;P de &amp;N</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6"/>
  <sheetViews>
    <sheetView showGridLines="0" workbookViewId="0">
      <pane ySplit="7" topLeftCell="A8" activePane="bottomLeft" state="frozenSplit"/>
      <selection activeCell="AA12" sqref="AA12 AA12"/>
      <selection pane="bottomLeft" activeCell="O10" sqref="O10"/>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3" width="8.7109375" style="16" customWidth="1"/>
    <col min="14" max="14" width="8.42578125" style="16" customWidth="1"/>
    <col min="15" max="15" width="9.5703125" style="16" customWidth="1"/>
    <col min="16" max="16" width="7" style="16" customWidth="1"/>
    <col min="17" max="17" width="8.7109375" style="16" customWidth="1"/>
    <col min="18" max="18" width="8.85546875" style="16" customWidth="1"/>
    <col min="19" max="19" width="6" style="16" customWidth="1"/>
    <col min="20" max="20" width="7.42578125" style="16" customWidth="1"/>
    <col min="21" max="21" width="4.8554687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3.5" customHeight="1" x14ac:dyDescent="0.25">
      <c r="A1" s="476" t="s">
        <v>3083</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15" customHeight="1" x14ac:dyDescent="0.25">
      <c r="A5" s="479" t="s">
        <v>2938</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x14ac:dyDescent="0.25">
      <c r="A6" s="166"/>
      <c r="B6" s="166"/>
      <c r="C6" s="166"/>
      <c r="D6" s="166"/>
      <c r="E6" s="166"/>
      <c r="F6" s="166"/>
      <c r="G6" s="166"/>
      <c r="H6" s="166"/>
      <c r="I6" s="166"/>
      <c r="J6" s="166"/>
      <c r="K6" s="166"/>
      <c r="L6" s="166"/>
      <c r="M6" s="166"/>
      <c r="N6" s="166"/>
      <c r="O6" s="481" t="s">
        <v>400</v>
      </c>
      <c r="P6" s="394"/>
      <c r="Q6" s="395"/>
      <c r="R6" s="170"/>
      <c r="S6" s="481" t="s">
        <v>599</v>
      </c>
      <c r="T6" s="395"/>
      <c r="U6" s="166"/>
      <c r="V6" s="481" t="s">
        <v>2004</v>
      </c>
      <c r="W6" s="394"/>
      <c r="X6" s="394"/>
      <c r="Y6" s="394"/>
      <c r="Z6" s="394"/>
      <c r="AA6" s="394"/>
      <c r="AB6" s="395"/>
      <c r="AC6" s="166"/>
    </row>
    <row r="7" spans="1:30" ht="41.25" customHeight="1" x14ac:dyDescent="0.25">
      <c r="A7" s="150" t="s">
        <v>2005</v>
      </c>
      <c r="B7" s="150" t="s">
        <v>2006</v>
      </c>
      <c r="C7" s="150" t="s">
        <v>1859</v>
      </c>
      <c r="D7" s="150" t="s">
        <v>2007</v>
      </c>
      <c r="E7" s="150" t="s">
        <v>606</v>
      </c>
      <c r="F7" s="150" t="s">
        <v>2939</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50" t="s">
        <v>2940</v>
      </c>
      <c r="V7" s="169" t="s">
        <v>2021</v>
      </c>
      <c r="W7" s="169" t="s">
        <v>2022</v>
      </c>
      <c r="X7" s="169" t="s">
        <v>2023</v>
      </c>
      <c r="Y7" s="169" t="s">
        <v>2024</v>
      </c>
      <c r="Z7" s="169" t="s">
        <v>2025</v>
      </c>
      <c r="AA7" s="169" t="s">
        <v>2026</v>
      </c>
      <c r="AB7" s="169" t="s">
        <v>2027</v>
      </c>
      <c r="AC7" s="150" t="s">
        <v>81</v>
      </c>
    </row>
    <row r="8" spans="1:30" ht="11.1" customHeight="1" x14ac:dyDescent="0.25">
      <c r="A8" s="517" t="s">
        <v>2203</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row>
    <row r="9" spans="1:30" ht="9.9499999999999993" customHeight="1" x14ac:dyDescent="0.25">
      <c r="A9" s="517" t="s">
        <v>2029</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row>
    <row r="10" spans="1:30" s="15" customFormat="1" ht="54" customHeight="1" x14ac:dyDescent="0.25">
      <c r="A10" s="165" t="s">
        <v>629</v>
      </c>
      <c r="B10" s="193" t="s">
        <v>2928</v>
      </c>
      <c r="C10" s="193" t="s">
        <v>2929</v>
      </c>
      <c r="D10" s="193" t="s">
        <v>912</v>
      </c>
      <c r="E10" s="193" t="s">
        <v>913</v>
      </c>
      <c r="F10" s="193" t="s">
        <v>2370</v>
      </c>
      <c r="G10" s="193" t="s">
        <v>915</v>
      </c>
      <c r="H10" s="193" t="s">
        <v>377</v>
      </c>
      <c r="I10" s="165" t="s">
        <v>2033</v>
      </c>
      <c r="J10" s="193" t="s">
        <v>427</v>
      </c>
      <c r="K10" s="193" t="s">
        <v>2220</v>
      </c>
      <c r="L10" s="161">
        <v>0</v>
      </c>
      <c r="M10" s="161">
        <v>667510.6</v>
      </c>
      <c r="N10" s="161">
        <v>667510.6</v>
      </c>
      <c r="O10" s="161">
        <v>667510.6</v>
      </c>
      <c r="P10" s="161">
        <v>0</v>
      </c>
      <c r="Q10" s="161">
        <v>667510.6</v>
      </c>
      <c r="R10" s="161">
        <v>667510.6</v>
      </c>
      <c r="S10" s="164" t="s">
        <v>2035</v>
      </c>
      <c r="T10" s="164" t="s">
        <v>2035</v>
      </c>
      <c r="U10" s="165" t="s">
        <v>2225</v>
      </c>
      <c r="V10" s="165" t="s">
        <v>918</v>
      </c>
      <c r="W10" s="165" t="s">
        <v>918</v>
      </c>
      <c r="X10" s="165" t="s">
        <v>918</v>
      </c>
      <c r="Y10" s="165" t="s">
        <v>917</v>
      </c>
      <c r="Z10" s="165" t="s">
        <v>917</v>
      </c>
      <c r="AA10" s="165" t="s">
        <v>917</v>
      </c>
      <c r="AB10" s="208">
        <v>43190</v>
      </c>
      <c r="AC10" s="180" t="s">
        <v>2941</v>
      </c>
      <c r="AD10" s="46"/>
    </row>
    <row r="11" spans="1:30" s="15" customFormat="1" ht="16.5" customHeight="1" x14ac:dyDescent="0.25">
      <c r="A11" s="174"/>
      <c r="B11" s="158"/>
      <c r="C11" s="158"/>
      <c r="D11" s="158"/>
      <c r="E11" s="160" t="s">
        <v>22</v>
      </c>
      <c r="F11" s="158"/>
      <c r="G11" s="158"/>
      <c r="H11" s="158"/>
      <c r="I11" s="158"/>
      <c r="J11" s="158"/>
      <c r="K11" s="158"/>
      <c r="L11" s="177">
        <v>0</v>
      </c>
      <c r="M11" s="177">
        <v>667510.6</v>
      </c>
      <c r="N11" s="177">
        <v>667510.6</v>
      </c>
      <c r="O11" s="177">
        <v>667510.6</v>
      </c>
      <c r="P11" s="177">
        <v>0</v>
      </c>
      <c r="Q11" s="177">
        <v>667510.6</v>
      </c>
      <c r="R11" s="177">
        <v>667510.6</v>
      </c>
      <c r="S11" s="178" t="s">
        <v>2035</v>
      </c>
      <c r="T11" s="178" t="s">
        <v>2035</v>
      </c>
      <c r="U11" s="174"/>
      <c r="V11" s="174"/>
      <c r="W11" s="174"/>
      <c r="X11" s="174"/>
      <c r="Y11" s="174"/>
      <c r="Z11" s="174"/>
      <c r="AA11" s="174"/>
      <c r="AB11" s="174"/>
      <c r="AC11" s="179"/>
      <c r="AD11" s="46"/>
    </row>
    <row r="12" spans="1:30" s="15" customFormat="1" ht="54" customHeight="1" x14ac:dyDescent="0.25">
      <c r="A12" s="165" t="s">
        <v>629</v>
      </c>
      <c r="B12" s="193" t="s">
        <v>2307</v>
      </c>
      <c r="C12" s="193" t="s">
        <v>2308</v>
      </c>
      <c r="D12" s="193" t="s">
        <v>966</v>
      </c>
      <c r="E12" s="193" t="s">
        <v>967</v>
      </c>
      <c r="F12" s="193" t="s">
        <v>2471</v>
      </c>
      <c r="G12" s="193" t="s">
        <v>969</v>
      </c>
      <c r="H12" s="193" t="s">
        <v>377</v>
      </c>
      <c r="I12" s="165" t="s">
        <v>2033</v>
      </c>
      <c r="J12" s="193" t="s">
        <v>427</v>
      </c>
      <c r="K12" s="193" t="s">
        <v>2617</v>
      </c>
      <c r="L12" s="161">
        <v>0</v>
      </c>
      <c r="M12" s="161">
        <v>1457425.67</v>
      </c>
      <c r="N12" s="161">
        <v>1457425.67</v>
      </c>
      <c r="O12" s="161">
        <v>1457425.67</v>
      </c>
      <c r="P12" s="161">
        <v>0</v>
      </c>
      <c r="Q12" s="161">
        <v>1457425.67</v>
      </c>
      <c r="R12" s="161">
        <v>1457425.67</v>
      </c>
      <c r="S12" s="164" t="s">
        <v>2035</v>
      </c>
      <c r="T12" s="164" t="s">
        <v>2035</v>
      </c>
      <c r="U12" s="165" t="s">
        <v>2225</v>
      </c>
      <c r="V12" s="165" t="s">
        <v>918</v>
      </c>
      <c r="W12" s="165" t="s">
        <v>918</v>
      </c>
      <c r="X12" s="165" t="s">
        <v>918</v>
      </c>
      <c r="Y12" s="165" t="s">
        <v>971</v>
      </c>
      <c r="Z12" s="165" t="s">
        <v>971</v>
      </c>
      <c r="AA12" s="165" t="s">
        <v>971</v>
      </c>
      <c r="AB12" s="208">
        <v>43190</v>
      </c>
      <c r="AC12" s="180" t="s">
        <v>2941</v>
      </c>
      <c r="AD12" s="46"/>
    </row>
    <row r="13" spans="1:30" s="15" customFormat="1" ht="16.5" customHeight="1" x14ac:dyDescent="0.25">
      <c r="A13" s="174"/>
      <c r="B13" s="158"/>
      <c r="C13" s="158"/>
      <c r="D13" s="158"/>
      <c r="E13" s="160" t="s">
        <v>22</v>
      </c>
      <c r="F13" s="158"/>
      <c r="G13" s="158"/>
      <c r="H13" s="158"/>
      <c r="I13" s="158"/>
      <c r="J13" s="158"/>
      <c r="K13" s="158"/>
      <c r="L13" s="177">
        <v>0</v>
      </c>
      <c r="M13" s="177">
        <v>1457425.67</v>
      </c>
      <c r="N13" s="177">
        <v>1457425.67</v>
      </c>
      <c r="O13" s="177">
        <v>1457425.67</v>
      </c>
      <c r="P13" s="177">
        <v>0</v>
      </c>
      <c r="Q13" s="177">
        <v>1457425.67</v>
      </c>
      <c r="R13" s="177">
        <v>1457425.67</v>
      </c>
      <c r="S13" s="178" t="s">
        <v>2035</v>
      </c>
      <c r="T13" s="178" t="s">
        <v>2035</v>
      </c>
      <c r="U13" s="179"/>
      <c r="V13" s="174"/>
      <c r="W13" s="174"/>
      <c r="X13" s="174"/>
      <c r="Y13" s="174"/>
      <c r="Z13" s="174"/>
      <c r="AA13" s="174"/>
      <c r="AB13" s="174"/>
      <c r="AC13" s="179"/>
      <c r="AD13" s="46"/>
    </row>
    <row r="14" spans="1:30" s="15" customFormat="1" ht="16.5" customHeight="1" x14ac:dyDescent="0.25">
      <c r="A14" s="483" t="s">
        <v>2278</v>
      </c>
      <c r="B14" s="455"/>
      <c r="C14" s="455"/>
      <c r="D14" s="442"/>
      <c r="E14" s="158"/>
      <c r="F14" s="158"/>
      <c r="G14" s="158"/>
      <c r="H14" s="158"/>
      <c r="I14" s="158"/>
      <c r="J14" s="158"/>
      <c r="K14" s="158"/>
      <c r="L14" s="177">
        <v>0</v>
      </c>
      <c r="M14" s="177">
        <v>2124936.27</v>
      </c>
      <c r="N14" s="177">
        <v>2124936.27</v>
      </c>
      <c r="O14" s="177">
        <v>2124936.27</v>
      </c>
      <c r="P14" s="177">
        <v>0</v>
      </c>
      <c r="Q14" s="177">
        <v>2124936.27</v>
      </c>
      <c r="R14" s="177">
        <v>2124936.27</v>
      </c>
      <c r="S14" s="178" t="s">
        <v>2035</v>
      </c>
      <c r="T14" s="178" t="s">
        <v>2035</v>
      </c>
      <c r="U14" s="158"/>
      <c r="V14" s="158"/>
      <c r="W14" s="158"/>
      <c r="X14" s="158"/>
      <c r="Y14" s="158"/>
      <c r="Z14" s="158"/>
      <c r="AA14" s="158"/>
      <c r="AB14" s="158"/>
      <c r="AC14" s="158"/>
      <c r="AD14" s="46"/>
    </row>
    <row r="15" spans="1:30" s="15" customFormat="1" ht="16.5" customHeight="1" x14ac:dyDescent="0.25">
      <c r="A15" s="483" t="s">
        <v>2294</v>
      </c>
      <c r="B15" s="455"/>
      <c r="C15" s="455"/>
      <c r="D15" s="442"/>
      <c r="E15" s="158"/>
      <c r="F15" s="158"/>
      <c r="G15" s="158"/>
      <c r="H15" s="158"/>
      <c r="I15" s="158"/>
      <c r="J15" s="158"/>
      <c r="K15" s="158"/>
      <c r="L15" s="177">
        <v>0</v>
      </c>
      <c r="M15" s="177">
        <v>2124936.27</v>
      </c>
      <c r="N15" s="177">
        <v>2124936.27</v>
      </c>
      <c r="O15" s="177">
        <v>2124936.27</v>
      </c>
      <c r="P15" s="177">
        <v>0</v>
      </c>
      <c r="Q15" s="177">
        <v>2124936.27</v>
      </c>
      <c r="R15" s="177">
        <v>2124936.27</v>
      </c>
      <c r="S15" s="178" t="s">
        <v>2035</v>
      </c>
      <c r="T15" s="178" t="s">
        <v>2035</v>
      </c>
      <c r="U15" s="158"/>
      <c r="V15" s="158"/>
      <c r="W15" s="158"/>
      <c r="X15" s="158"/>
      <c r="Y15" s="158"/>
      <c r="Z15" s="158"/>
      <c r="AA15" s="158"/>
      <c r="AB15" s="158"/>
      <c r="AC15" s="158"/>
      <c r="AD15" s="46"/>
    </row>
    <row r="16" spans="1:30" ht="10.5" customHeight="1" x14ac:dyDescent="0.25"/>
  </sheetData>
  <mergeCells count="12">
    <mergeCell ref="A14:D14"/>
    <mergeCell ref="A15:D15"/>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0" orientation="landscape" r:id="rId1"/>
  <headerFooter alignWithMargins="0">
    <oddFooter>&amp;C&amp;"Arial,Regular"&amp;5 Anexo 4A.1 
&amp;"-,Regular"&amp;P de &amp;N</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30"/>
  <sheetViews>
    <sheetView showGridLines="0" zoomScale="112" zoomScaleNormal="112" workbookViewId="0">
      <pane ySplit="7" topLeftCell="A11" activePane="bottomLeft" state="frozenSplit"/>
      <selection activeCell="AA12" sqref="AA12 AA12"/>
      <selection pane="bottomLeft" activeCell="N14" sqref="N14"/>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2" width="10.28515625" style="16" customWidth="1"/>
    <col min="13" max="13" width="10.5703125" style="16" customWidth="1"/>
    <col min="14" max="14" width="9.42578125" style="16" customWidth="1"/>
    <col min="15" max="15" width="9.5703125" style="16" customWidth="1"/>
    <col min="16" max="16" width="9.42578125" style="16" customWidth="1"/>
    <col min="17" max="17" width="10.28515625" style="16" customWidth="1"/>
    <col min="18" max="18" width="9.28515625" style="16" customWidth="1"/>
    <col min="19" max="19" width="5.42578125" style="16" customWidth="1"/>
    <col min="20" max="20" width="5.28515625" style="16" customWidth="1"/>
    <col min="21" max="21" width="4.28515625" style="181"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3.5" customHeight="1" x14ac:dyDescent="0.25">
      <c r="A1" s="476" t="s">
        <v>3084</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15.75" customHeight="1" x14ac:dyDescent="0.25">
      <c r="A5" s="479" t="s">
        <v>2942</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x14ac:dyDescent="0.25">
      <c r="A6" s="166"/>
      <c r="B6" s="166"/>
      <c r="C6" s="166"/>
      <c r="D6" s="166"/>
      <c r="E6" s="166"/>
      <c r="F6" s="166"/>
      <c r="G6" s="166"/>
      <c r="H6" s="166"/>
      <c r="I6" s="166"/>
      <c r="J6" s="166"/>
      <c r="K6" s="166"/>
      <c r="L6" s="166"/>
      <c r="M6" s="166"/>
      <c r="N6" s="166"/>
      <c r="O6" s="481" t="s">
        <v>400</v>
      </c>
      <c r="P6" s="394"/>
      <c r="Q6" s="395"/>
      <c r="R6" s="170"/>
      <c r="S6" s="481" t="s">
        <v>599</v>
      </c>
      <c r="T6" s="395"/>
      <c r="U6" s="168"/>
      <c r="V6" s="481" t="s">
        <v>2004</v>
      </c>
      <c r="W6" s="394"/>
      <c r="X6" s="394"/>
      <c r="Y6" s="394"/>
      <c r="Z6" s="394"/>
      <c r="AA6" s="394"/>
      <c r="AB6" s="395"/>
      <c r="AC6" s="166"/>
    </row>
    <row r="7" spans="1:30" ht="41.25" customHeight="1" x14ac:dyDescent="0.25">
      <c r="A7" s="150" t="s">
        <v>2005</v>
      </c>
      <c r="B7" s="150" t="s">
        <v>2006</v>
      </c>
      <c r="C7" s="150" t="s">
        <v>1859</v>
      </c>
      <c r="D7" s="150" t="s">
        <v>2007</v>
      </c>
      <c r="E7" s="150" t="s">
        <v>606</v>
      </c>
      <c r="F7" s="150" t="s">
        <v>2943</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72" t="s">
        <v>2944</v>
      </c>
      <c r="V7" s="169" t="s">
        <v>2021</v>
      </c>
      <c r="W7" s="169" t="s">
        <v>2022</v>
      </c>
      <c r="X7" s="169" t="s">
        <v>2023</v>
      </c>
      <c r="Y7" s="169" t="s">
        <v>2024</v>
      </c>
      <c r="Z7" s="169" t="s">
        <v>2025</v>
      </c>
      <c r="AA7" s="169" t="s">
        <v>2026</v>
      </c>
      <c r="AB7" s="169" t="s">
        <v>2027</v>
      </c>
      <c r="AC7" s="150" t="s">
        <v>81</v>
      </c>
    </row>
    <row r="8" spans="1:30" ht="11.1" customHeight="1" x14ac:dyDescent="0.25">
      <c r="A8" s="517" t="s">
        <v>2028</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row>
    <row r="9" spans="1:30" ht="9.9499999999999993" customHeight="1" x14ac:dyDescent="0.25">
      <c r="A9" s="517" t="s">
        <v>2189</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row>
    <row r="10" spans="1:30" s="15" customFormat="1" ht="47.25" customHeight="1" x14ac:dyDescent="0.25">
      <c r="A10" s="165" t="s">
        <v>629</v>
      </c>
      <c r="B10" s="193" t="s">
        <v>2151</v>
      </c>
      <c r="C10" s="193" t="s">
        <v>2147</v>
      </c>
      <c r="D10" s="193" t="s">
        <v>862</v>
      </c>
      <c r="E10" s="193" t="s">
        <v>863</v>
      </c>
      <c r="F10" s="193" t="s">
        <v>2032</v>
      </c>
      <c r="G10" s="193" t="s">
        <v>630</v>
      </c>
      <c r="H10" s="193" t="s">
        <v>374</v>
      </c>
      <c r="I10" s="165" t="s">
        <v>2190</v>
      </c>
      <c r="J10" s="193" t="s">
        <v>410</v>
      </c>
      <c r="K10" s="193" t="s">
        <v>2277</v>
      </c>
      <c r="L10" s="161">
        <v>16080651.34</v>
      </c>
      <c r="M10" s="161">
        <v>0</v>
      </c>
      <c r="N10" s="161">
        <v>0</v>
      </c>
      <c r="O10" s="161">
        <v>0</v>
      </c>
      <c r="P10" s="161">
        <v>0</v>
      </c>
      <c r="Q10" s="161">
        <v>0</v>
      </c>
      <c r="R10" s="161">
        <v>0</v>
      </c>
      <c r="S10" s="164" t="s">
        <v>2201</v>
      </c>
      <c r="T10" s="164" t="s">
        <v>2191</v>
      </c>
      <c r="U10" s="165" t="s">
        <v>2263</v>
      </c>
      <c r="V10" s="165"/>
      <c r="W10" s="165"/>
      <c r="X10" s="165"/>
      <c r="Y10" s="165"/>
      <c r="Z10" s="165"/>
      <c r="AA10" s="165"/>
      <c r="AB10" s="208">
        <v>43373</v>
      </c>
      <c r="AC10" s="180" t="s">
        <v>2049</v>
      </c>
      <c r="AD10" s="46"/>
    </row>
    <row r="11" spans="1:30" s="15" customFormat="1" ht="47.25" customHeight="1" x14ac:dyDescent="0.25">
      <c r="A11" s="165" t="s">
        <v>2038</v>
      </c>
      <c r="B11" s="193" t="s">
        <v>2151</v>
      </c>
      <c r="C11" s="193" t="s">
        <v>2147</v>
      </c>
      <c r="D11" s="193" t="s">
        <v>893</v>
      </c>
      <c r="E11" s="193" t="s">
        <v>894</v>
      </c>
      <c r="F11" s="193" t="s">
        <v>2032</v>
      </c>
      <c r="G11" s="193" t="s">
        <v>630</v>
      </c>
      <c r="H11" s="193" t="s">
        <v>374</v>
      </c>
      <c r="I11" s="165" t="s">
        <v>2190</v>
      </c>
      <c r="J11" s="193" t="s">
        <v>410</v>
      </c>
      <c r="K11" s="193" t="s">
        <v>2293</v>
      </c>
      <c r="L11" s="161">
        <v>0</v>
      </c>
      <c r="M11" s="161">
        <v>964.27</v>
      </c>
      <c r="N11" s="161">
        <v>0</v>
      </c>
      <c r="O11" s="161">
        <v>0</v>
      </c>
      <c r="P11" s="161">
        <v>0</v>
      </c>
      <c r="Q11" s="161">
        <v>0</v>
      </c>
      <c r="R11" s="161">
        <v>0</v>
      </c>
      <c r="S11" s="164" t="s">
        <v>2191</v>
      </c>
      <c r="T11" s="164" t="s">
        <v>2191</v>
      </c>
      <c r="U11" s="165" t="s">
        <v>2263</v>
      </c>
      <c r="V11" s="165"/>
      <c r="W11" s="165"/>
      <c r="X11" s="165"/>
      <c r="Y11" s="165"/>
      <c r="Z11" s="165"/>
      <c r="AA11" s="165"/>
      <c r="AB11" s="208">
        <v>43373</v>
      </c>
      <c r="AC11" s="180" t="s">
        <v>3073</v>
      </c>
      <c r="AD11" s="46"/>
    </row>
    <row r="12" spans="1:30" s="15" customFormat="1" x14ac:dyDescent="0.25">
      <c r="A12" s="174"/>
      <c r="B12" s="158"/>
      <c r="C12" s="158"/>
      <c r="D12" s="158"/>
      <c r="E12" s="160" t="s">
        <v>22</v>
      </c>
      <c r="F12" s="158"/>
      <c r="G12" s="158"/>
      <c r="H12" s="158"/>
      <c r="I12" s="158"/>
      <c r="J12" s="158"/>
      <c r="K12" s="158"/>
      <c r="L12" s="177">
        <v>16080651.34</v>
      </c>
      <c r="M12" s="177">
        <v>964.27</v>
      </c>
      <c r="N12" s="177">
        <v>0</v>
      </c>
      <c r="O12" s="177">
        <v>0</v>
      </c>
      <c r="P12" s="177">
        <v>0</v>
      </c>
      <c r="Q12" s="177">
        <v>0</v>
      </c>
      <c r="R12" s="177">
        <v>0</v>
      </c>
      <c r="S12" s="178" t="s">
        <v>2191</v>
      </c>
      <c r="T12" s="178" t="s">
        <v>2191</v>
      </c>
      <c r="U12" s="174"/>
      <c r="V12" s="174"/>
      <c r="W12" s="174"/>
      <c r="X12" s="174"/>
      <c r="Y12" s="174"/>
      <c r="Z12" s="174"/>
      <c r="AA12" s="174"/>
      <c r="AB12" s="174"/>
      <c r="AC12" s="179"/>
      <c r="AD12" s="46"/>
    </row>
    <row r="13" spans="1:30" s="15" customFormat="1" ht="54" customHeight="1" x14ac:dyDescent="0.25">
      <c r="A13" s="165" t="s">
        <v>629</v>
      </c>
      <c r="B13" s="193" t="s">
        <v>2170</v>
      </c>
      <c r="C13" s="193" t="s">
        <v>2171</v>
      </c>
      <c r="D13" s="193" t="s">
        <v>746</v>
      </c>
      <c r="E13" s="193" t="s">
        <v>747</v>
      </c>
      <c r="F13" s="193" t="s">
        <v>2032</v>
      </c>
      <c r="G13" s="193" t="s">
        <v>630</v>
      </c>
      <c r="H13" s="193" t="s">
        <v>374</v>
      </c>
      <c r="I13" s="165" t="s">
        <v>2190</v>
      </c>
      <c r="J13" s="193" t="s">
        <v>410</v>
      </c>
      <c r="K13" s="193" t="s">
        <v>2121</v>
      </c>
      <c r="L13" s="161">
        <v>0</v>
      </c>
      <c r="M13" s="161">
        <v>255777.94</v>
      </c>
      <c r="N13" s="161">
        <v>0</v>
      </c>
      <c r="O13" s="161">
        <v>0</v>
      </c>
      <c r="P13" s="161">
        <v>0</v>
      </c>
      <c r="Q13" s="161">
        <v>0</v>
      </c>
      <c r="R13" s="161">
        <v>0</v>
      </c>
      <c r="S13" s="164" t="s">
        <v>2191</v>
      </c>
      <c r="T13" s="164" t="s">
        <v>2191</v>
      </c>
      <c r="U13" s="165" t="s">
        <v>2263</v>
      </c>
      <c r="V13" s="165"/>
      <c r="W13" s="165"/>
      <c r="X13" s="165"/>
      <c r="Y13" s="165"/>
      <c r="Z13" s="165"/>
      <c r="AA13" s="165"/>
      <c r="AB13" s="208">
        <v>43373</v>
      </c>
      <c r="AC13" s="180" t="s">
        <v>3074</v>
      </c>
      <c r="AD13" s="46"/>
    </row>
    <row r="14" spans="1:30" s="15" customFormat="1" x14ac:dyDescent="0.25">
      <c r="A14" s="174"/>
      <c r="B14" s="158"/>
      <c r="C14" s="158"/>
      <c r="D14" s="158"/>
      <c r="E14" s="160" t="s">
        <v>22</v>
      </c>
      <c r="F14" s="158"/>
      <c r="G14" s="158"/>
      <c r="H14" s="158"/>
      <c r="I14" s="158"/>
      <c r="J14" s="158"/>
      <c r="K14" s="158"/>
      <c r="L14" s="177">
        <v>0</v>
      </c>
      <c r="M14" s="177">
        <v>255777.94</v>
      </c>
      <c r="N14" s="177">
        <v>0</v>
      </c>
      <c r="O14" s="177">
        <v>0</v>
      </c>
      <c r="P14" s="177">
        <v>0</v>
      </c>
      <c r="Q14" s="177">
        <v>0</v>
      </c>
      <c r="R14" s="177">
        <v>0</v>
      </c>
      <c r="S14" s="178" t="s">
        <v>2191</v>
      </c>
      <c r="T14" s="178" t="s">
        <v>2191</v>
      </c>
      <c r="U14" s="174"/>
      <c r="V14" s="174"/>
      <c r="W14" s="174"/>
      <c r="X14" s="174"/>
      <c r="Y14" s="174"/>
      <c r="Z14" s="174"/>
      <c r="AA14" s="174"/>
      <c r="AB14" s="174"/>
      <c r="AC14" s="179"/>
      <c r="AD14" s="46"/>
    </row>
    <row r="15" spans="1:30" s="15" customFormat="1" x14ac:dyDescent="0.25">
      <c r="A15" s="483" t="s">
        <v>2275</v>
      </c>
      <c r="B15" s="455"/>
      <c r="C15" s="455"/>
      <c r="D15" s="442"/>
      <c r="E15" s="158"/>
      <c r="F15" s="158"/>
      <c r="G15" s="158"/>
      <c r="H15" s="158"/>
      <c r="I15" s="158"/>
      <c r="J15" s="158"/>
      <c r="K15" s="158"/>
      <c r="L15" s="177">
        <v>16080651.34</v>
      </c>
      <c r="M15" s="177">
        <v>256742.21</v>
      </c>
      <c r="N15" s="177">
        <v>0</v>
      </c>
      <c r="O15" s="177">
        <v>0</v>
      </c>
      <c r="P15" s="177">
        <v>0</v>
      </c>
      <c r="Q15" s="177">
        <v>0</v>
      </c>
      <c r="R15" s="177">
        <v>0</v>
      </c>
      <c r="S15" s="178" t="s">
        <v>2191</v>
      </c>
      <c r="T15" s="178" t="s">
        <v>2191</v>
      </c>
      <c r="U15" s="174"/>
      <c r="V15" s="158"/>
      <c r="W15" s="158"/>
      <c r="X15" s="158"/>
      <c r="Y15" s="158"/>
      <c r="Z15" s="158"/>
      <c r="AA15" s="158"/>
      <c r="AB15" s="158"/>
      <c r="AC15" s="158"/>
      <c r="AD15" s="46"/>
    </row>
    <row r="16" spans="1:30" s="15" customFormat="1" ht="11.1" customHeight="1" x14ac:dyDescent="0.25">
      <c r="A16" s="482" t="s">
        <v>2203</v>
      </c>
      <c r="B16" s="439"/>
      <c r="C16" s="439"/>
      <c r="D16" s="439"/>
      <c r="E16" s="439"/>
      <c r="F16" s="439"/>
      <c r="G16" s="439"/>
      <c r="H16" s="439"/>
      <c r="I16" s="439"/>
      <c r="J16" s="439"/>
      <c r="K16" s="439"/>
      <c r="L16" s="439"/>
      <c r="M16" s="439"/>
      <c r="N16" s="439"/>
      <c r="O16" s="439"/>
      <c r="P16" s="439"/>
      <c r="Q16" s="439"/>
      <c r="R16" s="439"/>
      <c r="S16" s="439"/>
      <c r="T16" s="439"/>
      <c r="U16" s="439"/>
      <c r="V16" s="439"/>
      <c r="W16" s="439"/>
      <c r="X16" s="439"/>
      <c r="Y16" s="439"/>
      <c r="Z16" s="439"/>
      <c r="AA16" s="439"/>
      <c r="AB16" s="439"/>
      <c r="AC16" s="439"/>
      <c r="AD16" s="46"/>
    </row>
    <row r="17" spans="1:30" s="15" customFormat="1" ht="9.9499999999999993" customHeight="1" x14ac:dyDescent="0.25">
      <c r="A17" s="482" t="s">
        <v>2029</v>
      </c>
      <c r="B17" s="439"/>
      <c r="C17" s="439"/>
      <c r="D17" s="439"/>
      <c r="E17" s="439"/>
      <c r="F17" s="439"/>
      <c r="G17" s="439"/>
      <c r="H17" s="439"/>
      <c r="I17" s="439"/>
      <c r="J17" s="439"/>
      <c r="K17" s="439"/>
      <c r="L17" s="439"/>
      <c r="M17" s="439"/>
      <c r="N17" s="439"/>
      <c r="O17" s="439"/>
      <c r="P17" s="439"/>
      <c r="Q17" s="439"/>
      <c r="R17" s="439"/>
      <c r="S17" s="439"/>
      <c r="T17" s="439"/>
      <c r="U17" s="439"/>
      <c r="V17" s="439"/>
      <c r="W17" s="439"/>
      <c r="X17" s="439"/>
      <c r="Y17" s="439"/>
      <c r="Z17" s="439"/>
      <c r="AA17" s="439"/>
      <c r="AB17" s="439"/>
      <c r="AC17" s="439"/>
      <c r="AD17" s="46"/>
    </row>
    <row r="18" spans="1:30" s="15" customFormat="1" ht="47.25" customHeight="1" x14ac:dyDescent="0.25">
      <c r="A18" s="165" t="s">
        <v>629</v>
      </c>
      <c r="B18" s="193" t="s">
        <v>2281</v>
      </c>
      <c r="C18" s="193" t="s">
        <v>2282</v>
      </c>
      <c r="D18" s="193" t="s">
        <v>1172</v>
      </c>
      <c r="E18" s="193" t="s">
        <v>1173</v>
      </c>
      <c r="F18" s="193" t="s">
        <v>2945</v>
      </c>
      <c r="G18" s="193" t="s">
        <v>1175</v>
      </c>
      <c r="H18" s="193" t="s">
        <v>374</v>
      </c>
      <c r="I18" s="165" t="s">
        <v>2033</v>
      </c>
      <c r="J18" s="193" t="s">
        <v>427</v>
      </c>
      <c r="K18" s="193" t="s">
        <v>2648</v>
      </c>
      <c r="L18" s="161">
        <v>0</v>
      </c>
      <c r="M18" s="161">
        <v>2817245.3</v>
      </c>
      <c r="N18" s="161">
        <v>2817245.3</v>
      </c>
      <c r="O18" s="161">
        <v>2192856.37</v>
      </c>
      <c r="P18" s="161">
        <v>624388.93000000005</v>
      </c>
      <c r="Q18" s="161">
        <v>2817245.3</v>
      </c>
      <c r="R18" s="161">
        <v>2817245.3</v>
      </c>
      <c r="S18" s="164" t="s">
        <v>2035</v>
      </c>
      <c r="T18" s="164" t="s">
        <v>2035</v>
      </c>
      <c r="U18" s="165" t="s">
        <v>2214</v>
      </c>
      <c r="V18" s="165" t="s">
        <v>876</v>
      </c>
      <c r="W18" s="165" t="s">
        <v>876</v>
      </c>
      <c r="X18" s="165" t="s">
        <v>876</v>
      </c>
      <c r="Y18" s="165" t="s">
        <v>974</v>
      </c>
      <c r="Z18" s="165" t="s">
        <v>974</v>
      </c>
      <c r="AA18" s="165" t="s">
        <v>974</v>
      </c>
      <c r="AB18" s="208">
        <v>43373</v>
      </c>
      <c r="AC18" s="180" t="s">
        <v>2054</v>
      </c>
      <c r="AD18" s="46"/>
    </row>
    <row r="19" spans="1:30" s="15" customFormat="1" ht="47.25" customHeight="1" x14ac:dyDescent="0.25">
      <c r="A19" s="165" t="s">
        <v>2038</v>
      </c>
      <c r="B19" s="193" t="s">
        <v>2281</v>
      </c>
      <c r="C19" s="193" t="s">
        <v>2282</v>
      </c>
      <c r="D19" s="193" t="s">
        <v>1182</v>
      </c>
      <c r="E19" s="193" t="s">
        <v>1183</v>
      </c>
      <c r="F19" s="193" t="s">
        <v>2374</v>
      </c>
      <c r="G19" s="193" t="s">
        <v>1185</v>
      </c>
      <c r="H19" s="193" t="s">
        <v>374</v>
      </c>
      <c r="I19" s="165" t="s">
        <v>2033</v>
      </c>
      <c r="J19" s="193" t="s">
        <v>427</v>
      </c>
      <c r="K19" s="193" t="s">
        <v>2344</v>
      </c>
      <c r="L19" s="161">
        <v>0</v>
      </c>
      <c r="M19" s="161">
        <v>4522058.96</v>
      </c>
      <c r="N19" s="161">
        <v>4522058.96</v>
      </c>
      <c r="O19" s="161">
        <v>1340114.8999999999</v>
      </c>
      <c r="P19" s="161">
        <v>3181944.06</v>
      </c>
      <c r="Q19" s="161">
        <v>4522058.96</v>
      </c>
      <c r="R19" s="161">
        <v>4522058.96</v>
      </c>
      <c r="S19" s="164" t="s">
        <v>2035</v>
      </c>
      <c r="T19" s="164" t="s">
        <v>2035</v>
      </c>
      <c r="U19" s="165" t="s">
        <v>2214</v>
      </c>
      <c r="V19" s="165" t="s">
        <v>1180</v>
      </c>
      <c r="W19" s="165" t="s">
        <v>1180</v>
      </c>
      <c r="X19" s="165" t="s">
        <v>1180</v>
      </c>
      <c r="Y19" s="165" t="s">
        <v>775</v>
      </c>
      <c r="Z19" s="165" t="s">
        <v>775</v>
      </c>
      <c r="AA19" s="165" t="s">
        <v>775</v>
      </c>
      <c r="AB19" s="208">
        <v>43373</v>
      </c>
      <c r="AC19" s="180" t="s">
        <v>2040</v>
      </c>
      <c r="AD19" s="46"/>
    </row>
    <row r="20" spans="1:30" s="15" customFormat="1" ht="16.5" customHeight="1" x14ac:dyDescent="0.25">
      <c r="A20" s="174"/>
      <c r="B20" s="158"/>
      <c r="C20" s="158"/>
      <c r="D20" s="158"/>
      <c r="E20" s="160" t="s">
        <v>22</v>
      </c>
      <c r="F20" s="158"/>
      <c r="G20" s="158"/>
      <c r="H20" s="158"/>
      <c r="I20" s="158"/>
      <c r="J20" s="158"/>
      <c r="K20" s="158"/>
      <c r="L20" s="177">
        <v>0</v>
      </c>
      <c r="M20" s="177">
        <v>7339304.2599999998</v>
      </c>
      <c r="N20" s="177">
        <v>7339304.2599999998</v>
      </c>
      <c r="O20" s="177">
        <v>3532971.27</v>
      </c>
      <c r="P20" s="177">
        <v>3806332.99</v>
      </c>
      <c r="Q20" s="177">
        <v>7339304.2599999998</v>
      </c>
      <c r="R20" s="177">
        <v>7339304.2599999998</v>
      </c>
      <c r="S20" s="178" t="s">
        <v>2035</v>
      </c>
      <c r="T20" s="178" t="s">
        <v>2035</v>
      </c>
      <c r="U20" s="174"/>
      <c r="V20" s="174"/>
      <c r="W20" s="174"/>
      <c r="X20" s="174"/>
      <c r="Y20" s="174"/>
      <c r="Z20" s="174"/>
      <c r="AA20" s="174"/>
      <c r="AB20" s="174"/>
      <c r="AC20" s="179"/>
      <c r="AD20" s="46"/>
    </row>
    <row r="21" spans="1:30" s="15" customFormat="1" ht="47.25" customHeight="1" x14ac:dyDescent="0.25">
      <c r="A21" s="165" t="s">
        <v>629</v>
      </c>
      <c r="B21" s="193" t="s">
        <v>2330</v>
      </c>
      <c r="C21" s="193" t="s">
        <v>2331</v>
      </c>
      <c r="D21" s="193" t="s">
        <v>1359</v>
      </c>
      <c r="E21" s="193" t="s">
        <v>1360</v>
      </c>
      <c r="F21" s="193" t="s">
        <v>2946</v>
      </c>
      <c r="G21" s="193" t="s">
        <v>1362</v>
      </c>
      <c r="H21" s="193" t="s">
        <v>374</v>
      </c>
      <c r="I21" s="165" t="s">
        <v>2033</v>
      </c>
      <c r="J21" s="193" t="s">
        <v>427</v>
      </c>
      <c r="K21" s="193" t="s">
        <v>2344</v>
      </c>
      <c r="L21" s="161">
        <v>0</v>
      </c>
      <c r="M21" s="161">
        <v>3436018.27</v>
      </c>
      <c r="N21" s="161">
        <v>3436018.27</v>
      </c>
      <c r="O21" s="161">
        <v>1001850.17</v>
      </c>
      <c r="P21" s="161">
        <v>2434168.1</v>
      </c>
      <c r="Q21" s="161">
        <v>3436018.27</v>
      </c>
      <c r="R21" s="161">
        <v>3436018.27</v>
      </c>
      <c r="S21" s="164" t="s">
        <v>2035</v>
      </c>
      <c r="T21" s="164" t="s">
        <v>2035</v>
      </c>
      <c r="U21" s="165" t="s">
        <v>2214</v>
      </c>
      <c r="V21" s="165" t="s">
        <v>771</v>
      </c>
      <c r="W21" s="165" t="s">
        <v>771</v>
      </c>
      <c r="X21" s="165" t="s">
        <v>771</v>
      </c>
      <c r="Y21" s="165" t="s">
        <v>810</v>
      </c>
      <c r="Z21" s="165" t="s">
        <v>810</v>
      </c>
      <c r="AA21" s="165" t="s">
        <v>810</v>
      </c>
      <c r="AB21" s="165" t="s">
        <v>646</v>
      </c>
      <c r="AC21" s="180" t="s">
        <v>2049</v>
      </c>
      <c r="AD21" s="46"/>
    </row>
    <row r="22" spans="1:30" s="15" customFormat="1" ht="47.25" customHeight="1" x14ac:dyDescent="0.25">
      <c r="A22" s="165" t="s">
        <v>2038</v>
      </c>
      <c r="B22" s="193" t="s">
        <v>2330</v>
      </c>
      <c r="C22" s="193" t="s">
        <v>2331</v>
      </c>
      <c r="D22" s="193" t="s">
        <v>1363</v>
      </c>
      <c r="E22" s="193" t="s">
        <v>1364</v>
      </c>
      <c r="F22" s="193" t="s">
        <v>2947</v>
      </c>
      <c r="G22" s="193" t="s">
        <v>1366</v>
      </c>
      <c r="H22" s="193" t="s">
        <v>374</v>
      </c>
      <c r="I22" s="165" t="s">
        <v>2033</v>
      </c>
      <c r="J22" s="193" t="s">
        <v>427</v>
      </c>
      <c r="K22" s="193" t="s">
        <v>2344</v>
      </c>
      <c r="L22" s="161">
        <v>0</v>
      </c>
      <c r="M22" s="161">
        <v>2919496.67</v>
      </c>
      <c r="N22" s="161">
        <v>2919496.67</v>
      </c>
      <c r="O22" s="161">
        <v>0</v>
      </c>
      <c r="P22" s="161">
        <v>2919496.67</v>
      </c>
      <c r="Q22" s="161">
        <v>2919496.67</v>
      </c>
      <c r="R22" s="161">
        <v>2919496.67</v>
      </c>
      <c r="S22" s="164" t="s">
        <v>2035</v>
      </c>
      <c r="T22" s="164" t="s">
        <v>2035</v>
      </c>
      <c r="U22" s="165" t="s">
        <v>2214</v>
      </c>
      <c r="V22" s="165" t="s">
        <v>1033</v>
      </c>
      <c r="W22" s="165" t="s">
        <v>1033</v>
      </c>
      <c r="X22" s="165" t="s">
        <v>1033</v>
      </c>
      <c r="Y22" s="165" t="s">
        <v>806</v>
      </c>
      <c r="Z22" s="165" t="s">
        <v>806</v>
      </c>
      <c r="AA22" s="165" t="s">
        <v>806</v>
      </c>
      <c r="AB22" s="208">
        <v>43373</v>
      </c>
      <c r="AC22" s="180" t="s">
        <v>2049</v>
      </c>
      <c r="AD22" s="46"/>
    </row>
    <row r="23" spans="1:30" s="15" customFormat="1" ht="47.25" customHeight="1" x14ac:dyDescent="0.25">
      <c r="A23" s="165" t="s">
        <v>1692</v>
      </c>
      <c r="B23" s="193" t="s">
        <v>2330</v>
      </c>
      <c r="C23" s="193" t="s">
        <v>2331</v>
      </c>
      <c r="D23" s="193" t="s">
        <v>1367</v>
      </c>
      <c r="E23" s="193" t="s">
        <v>1368</v>
      </c>
      <c r="F23" s="193" t="s">
        <v>2948</v>
      </c>
      <c r="G23" s="193" t="s">
        <v>1370</v>
      </c>
      <c r="H23" s="193" t="s">
        <v>374</v>
      </c>
      <c r="I23" s="165" t="s">
        <v>2033</v>
      </c>
      <c r="J23" s="193" t="s">
        <v>427</v>
      </c>
      <c r="K23" s="193" t="s">
        <v>2676</v>
      </c>
      <c r="L23" s="161">
        <v>0</v>
      </c>
      <c r="M23" s="161">
        <v>2826171.03</v>
      </c>
      <c r="N23" s="161">
        <v>2826171.03</v>
      </c>
      <c r="O23" s="161">
        <v>2826171.03</v>
      </c>
      <c r="P23" s="161">
        <v>0</v>
      </c>
      <c r="Q23" s="161">
        <v>2826171.03</v>
      </c>
      <c r="R23" s="161">
        <v>2826171.03</v>
      </c>
      <c r="S23" s="164" t="s">
        <v>2035</v>
      </c>
      <c r="T23" s="164" t="s">
        <v>2035</v>
      </c>
      <c r="U23" s="165" t="s">
        <v>2214</v>
      </c>
      <c r="V23" s="165" t="s">
        <v>1033</v>
      </c>
      <c r="W23" s="165" t="s">
        <v>1033</v>
      </c>
      <c r="X23" s="165" t="s">
        <v>1033</v>
      </c>
      <c r="Y23" s="165" t="s">
        <v>806</v>
      </c>
      <c r="Z23" s="165" t="s">
        <v>806</v>
      </c>
      <c r="AA23" s="165" t="s">
        <v>806</v>
      </c>
      <c r="AB23" s="208">
        <v>43373</v>
      </c>
      <c r="AC23" s="180" t="s">
        <v>2049</v>
      </c>
      <c r="AD23" s="46"/>
    </row>
    <row r="24" spans="1:30" s="15" customFormat="1" ht="47.25" customHeight="1" x14ac:dyDescent="0.25">
      <c r="A24" s="165" t="s">
        <v>2051</v>
      </c>
      <c r="B24" s="193" t="s">
        <v>2330</v>
      </c>
      <c r="C24" s="193" t="s">
        <v>2331</v>
      </c>
      <c r="D24" s="193" t="s">
        <v>1371</v>
      </c>
      <c r="E24" s="193" t="s">
        <v>1372</v>
      </c>
      <c r="F24" s="193" t="s">
        <v>2413</v>
      </c>
      <c r="G24" s="193" t="s">
        <v>1374</v>
      </c>
      <c r="H24" s="193" t="s">
        <v>374</v>
      </c>
      <c r="I24" s="165" t="s">
        <v>2033</v>
      </c>
      <c r="J24" s="193" t="s">
        <v>427</v>
      </c>
      <c r="K24" s="193" t="s">
        <v>2668</v>
      </c>
      <c r="L24" s="161">
        <v>0</v>
      </c>
      <c r="M24" s="161">
        <v>3508881.93</v>
      </c>
      <c r="N24" s="161">
        <v>3508881.93</v>
      </c>
      <c r="O24" s="161">
        <v>1359632.72</v>
      </c>
      <c r="P24" s="161">
        <v>2149249.21</v>
      </c>
      <c r="Q24" s="161">
        <v>3508881.93</v>
      </c>
      <c r="R24" s="161">
        <v>3508881.93</v>
      </c>
      <c r="S24" s="164" t="s">
        <v>2035</v>
      </c>
      <c r="T24" s="164" t="s">
        <v>2035</v>
      </c>
      <c r="U24" s="165" t="s">
        <v>2214</v>
      </c>
      <c r="V24" s="165" t="s">
        <v>771</v>
      </c>
      <c r="W24" s="165" t="s">
        <v>771</v>
      </c>
      <c r="X24" s="165" t="s">
        <v>771</v>
      </c>
      <c r="Y24" s="165" t="s">
        <v>810</v>
      </c>
      <c r="Z24" s="165" t="s">
        <v>810</v>
      </c>
      <c r="AA24" s="165" t="s">
        <v>810</v>
      </c>
      <c r="AB24" s="208">
        <v>43373</v>
      </c>
      <c r="AC24" s="180" t="s">
        <v>2049</v>
      </c>
      <c r="AD24" s="46"/>
    </row>
    <row r="25" spans="1:30" s="15" customFormat="1" ht="47.25" customHeight="1" x14ac:dyDescent="0.25">
      <c r="A25" s="165" t="s">
        <v>1244</v>
      </c>
      <c r="B25" s="193" t="s">
        <v>2330</v>
      </c>
      <c r="C25" s="193" t="s">
        <v>2331</v>
      </c>
      <c r="D25" s="193" t="s">
        <v>1402</v>
      </c>
      <c r="E25" s="193" t="s">
        <v>1403</v>
      </c>
      <c r="F25" s="193" t="s">
        <v>2477</v>
      </c>
      <c r="G25" s="193" t="s">
        <v>1203</v>
      </c>
      <c r="H25" s="193" t="s">
        <v>374</v>
      </c>
      <c r="I25" s="165" t="s">
        <v>2033</v>
      </c>
      <c r="J25" s="193" t="s">
        <v>427</v>
      </c>
      <c r="K25" s="193" t="s">
        <v>2679</v>
      </c>
      <c r="L25" s="161">
        <v>0</v>
      </c>
      <c r="M25" s="161">
        <v>1592337.6</v>
      </c>
      <c r="N25" s="161">
        <v>1592337.6</v>
      </c>
      <c r="O25" s="161">
        <v>1385102.18</v>
      </c>
      <c r="P25" s="161">
        <v>207235.42</v>
      </c>
      <c r="Q25" s="161">
        <v>1592337.6</v>
      </c>
      <c r="R25" s="161">
        <v>1592337.6</v>
      </c>
      <c r="S25" s="164" t="s">
        <v>2035</v>
      </c>
      <c r="T25" s="164" t="s">
        <v>2035</v>
      </c>
      <c r="U25" s="165" t="s">
        <v>2214</v>
      </c>
      <c r="V25" s="165" t="s">
        <v>1180</v>
      </c>
      <c r="W25" s="165" t="s">
        <v>1180</v>
      </c>
      <c r="X25" s="165" t="s">
        <v>1180</v>
      </c>
      <c r="Y25" s="165" t="s">
        <v>775</v>
      </c>
      <c r="Z25" s="165" t="s">
        <v>775</v>
      </c>
      <c r="AA25" s="165" t="s">
        <v>775</v>
      </c>
      <c r="AB25" s="208">
        <v>43373</v>
      </c>
      <c r="AC25" s="180" t="s">
        <v>2040</v>
      </c>
      <c r="AD25" s="46"/>
    </row>
    <row r="26" spans="1:30" s="15" customFormat="1" ht="16.5" customHeight="1" x14ac:dyDescent="0.25">
      <c r="A26" s="174"/>
      <c r="B26" s="158"/>
      <c r="C26" s="158"/>
      <c r="D26" s="158"/>
      <c r="E26" s="160" t="s">
        <v>22</v>
      </c>
      <c r="F26" s="158"/>
      <c r="G26" s="158"/>
      <c r="H26" s="158"/>
      <c r="I26" s="158"/>
      <c r="J26" s="158"/>
      <c r="K26" s="158"/>
      <c r="L26" s="177">
        <v>0</v>
      </c>
      <c r="M26" s="177">
        <v>14282905.5</v>
      </c>
      <c r="N26" s="177">
        <v>14282905.5</v>
      </c>
      <c r="O26" s="177">
        <v>6572756.0999999996</v>
      </c>
      <c r="P26" s="177">
        <v>7710149.4000000004</v>
      </c>
      <c r="Q26" s="177">
        <v>14282905.5</v>
      </c>
      <c r="R26" s="177">
        <v>14282905.5</v>
      </c>
      <c r="S26" s="178" t="s">
        <v>2035</v>
      </c>
      <c r="T26" s="178" t="s">
        <v>2035</v>
      </c>
      <c r="U26" s="174"/>
      <c r="V26" s="174"/>
      <c r="W26" s="174"/>
      <c r="X26" s="174"/>
      <c r="Y26" s="174"/>
      <c r="Z26" s="174"/>
      <c r="AA26" s="174"/>
      <c r="AB26" s="174"/>
      <c r="AC26" s="179"/>
      <c r="AD26" s="46"/>
    </row>
    <row r="27" spans="1:30" s="15" customFormat="1" ht="16.5" customHeight="1" x14ac:dyDescent="0.25">
      <c r="A27" s="483" t="s">
        <v>2547</v>
      </c>
      <c r="B27" s="455"/>
      <c r="C27" s="455"/>
      <c r="D27" s="442"/>
      <c r="E27" s="158"/>
      <c r="F27" s="158"/>
      <c r="G27" s="158"/>
      <c r="H27" s="158"/>
      <c r="I27" s="158"/>
      <c r="J27" s="158"/>
      <c r="K27" s="158"/>
      <c r="L27" s="177">
        <v>0</v>
      </c>
      <c r="M27" s="177">
        <v>21622209.760000002</v>
      </c>
      <c r="N27" s="177">
        <v>21622209.760000002</v>
      </c>
      <c r="O27" s="177">
        <v>10105727.369999999</v>
      </c>
      <c r="P27" s="177">
        <v>11516482.390000001</v>
      </c>
      <c r="Q27" s="177">
        <v>21622209.760000002</v>
      </c>
      <c r="R27" s="177">
        <v>21622209.760000002</v>
      </c>
      <c r="S27" s="178" t="s">
        <v>2035</v>
      </c>
      <c r="T27" s="178" t="s">
        <v>2035</v>
      </c>
      <c r="U27" s="174"/>
      <c r="V27" s="158"/>
      <c r="W27" s="158"/>
      <c r="X27" s="158"/>
      <c r="Y27" s="158"/>
      <c r="Z27" s="158"/>
      <c r="AA27" s="158"/>
      <c r="AB27" s="158"/>
      <c r="AC27" s="158"/>
      <c r="AD27" s="46"/>
    </row>
    <row r="28" spans="1:30" s="15" customFormat="1" x14ac:dyDescent="0.25">
      <c r="A28" s="483" t="s">
        <v>2548</v>
      </c>
      <c r="B28" s="455"/>
      <c r="C28" s="455"/>
      <c r="D28" s="442"/>
      <c r="E28" s="158"/>
      <c r="F28" s="158"/>
      <c r="G28" s="158"/>
      <c r="H28" s="158"/>
      <c r="I28" s="158"/>
      <c r="J28" s="158"/>
      <c r="K28" s="158"/>
      <c r="L28" s="177">
        <v>16080651.34</v>
      </c>
      <c r="M28" s="177">
        <v>21878951.969999999</v>
      </c>
      <c r="N28" s="177">
        <v>21622209.760000002</v>
      </c>
      <c r="O28" s="177">
        <v>10105727.369999999</v>
      </c>
      <c r="P28" s="177">
        <v>11516482.390000001</v>
      </c>
      <c r="Q28" s="177">
        <v>21622209.760000002</v>
      </c>
      <c r="R28" s="177">
        <v>21622209.760000002</v>
      </c>
      <c r="S28" s="178" t="s">
        <v>2725</v>
      </c>
      <c r="T28" s="178" t="s">
        <v>2549</v>
      </c>
      <c r="U28" s="174"/>
      <c r="V28" s="158"/>
      <c r="W28" s="158"/>
      <c r="X28" s="158"/>
      <c r="Y28" s="158"/>
      <c r="Z28" s="158"/>
      <c r="AA28" s="158"/>
      <c r="AB28" s="158"/>
      <c r="AC28" s="158"/>
      <c r="AD28" s="46"/>
    </row>
    <row r="29" spans="1:30" ht="0" hidden="1" customHeight="1" x14ac:dyDescent="0.25"/>
    <row r="30" spans="1:30" ht="10.5" customHeight="1" x14ac:dyDescent="0.25"/>
  </sheetData>
  <mergeCells count="15">
    <mergeCell ref="A16:AC16"/>
    <mergeCell ref="A17:AC17"/>
    <mergeCell ref="A27:D27"/>
    <mergeCell ref="A28:D28"/>
    <mergeCell ref="A15:D15"/>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0" orientation="landscape" r:id="rId1"/>
  <headerFooter alignWithMargins="0">
    <oddFooter>&amp;C&amp;"Arial,Regular"&amp;5 Anexo 4A.1 
&amp;"-,Regular"&amp;P de &amp;N</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4"/>
  <sheetViews>
    <sheetView showGridLines="0" workbookViewId="0">
      <pane ySplit="7" topLeftCell="A8" activePane="bottomLeft" state="frozenSplit"/>
      <selection activeCell="AA12" sqref="AA12 AA12"/>
      <selection pane="bottomLeft" activeCell="L11" sqref="L11"/>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3" width="8.7109375" style="16" customWidth="1"/>
    <col min="14" max="17" width="7" style="16" customWidth="1"/>
    <col min="18" max="18" width="5.85546875" style="16" customWidth="1"/>
    <col min="19" max="19" width="5.42578125" style="16" customWidth="1"/>
    <col min="20" max="20" width="5.28515625" style="16" customWidth="1"/>
    <col min="21" max="21" width="4.8554687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3.5" customHeight="1" x14ac:dyDescent="0.25">
      <c r="A1" s="476" t="s">
        <v>3085</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11.45" customHeight="1" x14ac:dyDescent="0.25">
      <c r="A5" s="479" t="s">
        <v>2949</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x14ac:dyDescent="0.25">
      <c r="A6" s="166"/>
      <c r="B6" s="166"/>
      <c r="C6" s="166"/>
      <c r="D6" s="166"/>
      <c r="E6" s="166"/>
      <c r="F6" s="166"/>
      <c r="G6" s="166"/>
      <c r="H6" s="166"/>
      <c r="I6" s="166"/>
      <c r="J6" s="166"/>
      <c r="K6" s="166"/>
      <c r="L6" s="166"/>
      <c r="M6" s="166"/>
      <c r="N6" s="166"/>
      <c r="O6" s="481" t="s">
        <v>400</v>
      </c>
      <c r="P6" s="394"/>
      <c r="Q6" s="395"/>
      <c r="R6" s="170"/>
      <c r="S6" s="481" t="s">
        <v>599</v>
      </c>
      <c r="T6" s="395"/>
      <c r="U6" s="166"/>
      <c r="V6" s="481" t="s">
        <v>2004</v>
      </c>
      <c r="W6" s="394"/>
      <c r="X6" s="394"/>
      <c r="Y6" s="394"/>
      <c r="Z6" s="394"/>
      <c r="AA6" s="394"/>
      <c r="AB6" s="395"/>
      <c r="AC6" s="166"/>
    </row>
    <row r="7" spans="1:30" ht="41.25" customHeight="1" x14ac:dyDescent="0.25">
      <c r="A7" s="150" t="s">
        <v>2005</v>
      </c>
      <c r="B7" s="150" t="s">
        <v>2006</v>
      </c>
      <c r="C7" s="150" t="s">
        <v>1859</v>
      </c>
      <c r="D7" s="150" t="s">
        <v>2007</v>
      </c>
      <c r="E7" s="150" t="s">
        <v>606</v>
      </c>
      <c r="F7" s="150" t="s">
        <v>2950</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50" t="s">
        <v>2951</v>
      </c>
      <c r="V7" s="169" t="s">
        <v>2021</v>
      </c>
      <c r="W7" s="169" t="s">
        <v>2022</v>
      </c>
      <c r="X7" s="169" t="s">
        <v>2023</v>
      </c>
      <c r="Y7" s="169" t="s">
        <v>2024</v>
      </c>
      <c r="Z7" s="169" t="s">
        <v>2025</v>
      </c>
      <c r="AA7" s="169" t="s">
        <v>2026</v>
      </c>
      <c r="AB7" s="169" t="s">
        <v>2027</v>
      </c>
      <c r="AC7" s="150" t="s">
        <v>81</v>
      </c>
    </row>
    <row r="8" spans="1:30" ht="11.1" customHeight="1" x14ac:dyDescent="0.25">
      <c r="A8" s="517" t="s">
        <v>2028</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row>
    <row r="9" spans="1:30" ht="9.9499999999999993" customHeight="1" x14ac:dyDescent="0.25">
      <c r="A9" s="517" t="s">
        <v>2196</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row>
    <row r="10" spans="1:30" s="15" customFormat="1" ht="47.25" customHeight="1" x14ac:dyDescent="0.25">
      <c r="A10" s="165" t="s">
        <v>629</v>
      </c>
      <c r="B10" s="193" t="s">
        <v>2170</v>
      </c>
      <c r="C10" s="193" t="s">
        <v>2171</v>
      </c>
      <c r="D10" s="193" t="s">
        <v>736</v>
      </c>
      <c r="E10" s="193" t="s">
        <v>737</v>
      </c>
      <c r="F10" s="193" t="s">
        <v>2032</v>
      </c>
      <c r="G10" s="193" t="s">
        <v>630</v>
      </c>
      <c r="H10" s="193" t="s">
        <v>374</v>
      </c>
      <c r="I10" s="165" t="s">
        <v>2199</v>
      </c>
      <c r="J10" s="193" t="s">
        <v>410</v>
      </c>
      <c r="K10" s="193" t="s">
        <v>2293</v>
      </c>
      <c r="L10" s="161">
        <v>0</v>
      </c>
      <c r="M10" s="161">
        <v>0</v>
      </c>
      <c r="N10" s="161">
        <v>0</v>
      </c>
      <c r="O10" s="161">
        <v>0</v>
      </c>
      <c r="P10" s="161">
        <v>0</v>
      </c>
      <c r="Q10" s="161">
        <v>0</v>
      </c>
      <c r="R10" s="161">
        <v>0</v>
      </c>
      <c r="S10" s="164" t="s">
        <v>2201</v>
      </c>
      <c r="T10" s="164" t="s">
        <v>2191</v>
      </c>
      <c r="U10" s="165" t="s">
        <v>2263</v>
      </c>
      <c r="V10" s="165"/>
      <c r="W10" s="165"/>
      <c r="X10" s="165"/>
      <c r="Y10" s="165"/>
      <c r="Z10" s="165"/>
      <c r="AA10" s="165"/>
      <c r="AB10" s="208">
        <v>43346</v>
      </c>
      <c r="AC10" s="180"/>
      <c r="AD10" s="46"/>
    </row>
    <row r="11" spans="1:30" s="15" customFormat="1" x14ac:dyDescent="0.25">
      <c r="A11" s="174"/>
      <c r="B11" s="158"/>
      <c r="C11" s="158"/>
      <c r="D11" s="158"/>
      <c r="E11" s="160" t="s">
        <v>22</v>
      </c>
      <c r="F11" s="158"/>
      <c r="G11" s="158"/>
      <c r="H11" s="158"/>
      <c r="I11" s="158"/>
      <c r="J11" s="158"/>
      <c r="K11" s="158"/>
      <c r="L11" s="177">
        <v>0</v>
      </c>
      <c r="M11" s="177">
        <v>0</v>
      </c>
      <c r="N11" s="177">
        <v>0</v>
      </c>
      <c r="O11" s="177">
        <v>0</v>
      </c>
      <c r="P11" s="177">
        <v>0</v>
      </c>
      <c r="Q11" s="177">
        <v>0</v>
      </c>
      <c r="R11" s="177">
        <v>0</v>
      </c>
      <c r="S11" s="178" t="s">
        <v>2201</v>
      </c>
      <c r="T11" s="178" t="s">
        <v>2191</v>
      </c>
      <c r="U11" s="179"/>
      <c r="V11" s="174"/>
      <c r="W11" s="174"/>
      <c r="X11" s="174"/>
      <c r="Y11" s="174"/>
      <c r="Z11" s="174"/>
      <c r="AA11" s="174"/>
      <c r="AB11" s="174"/>
      <c r="AC11" s="179"/>
      <c r="AD11" s="46"/>
    </row>
    <row r="12" spans="1:30" s="15" customFormat="1" x14ac:dyDescent="0.25">
      <c r="A12" s="483" t="s">
        <v>2280</v>
      </c>
      <c r="B12" s="455"/>
      <c r="C12" s="455"/>
      <c r="D12" s="442"/>
      <c r="E12" s="158"/>
      <c r="F12" s="158"/>
      <c r="G12" s="158"/>
      <c r="H12" s="158"/>
      <c r="I12" s="158"/>
      <c r="J12" s="158"/>
      <c r="K12" s="158"/>
      <c r="L12" s="177">
        <v>0</v>
      </c>
      <c r="M12" s="177">
        <v>0</v>
      </c>
      <c r="N12" s="177">
        <v>0</v>
      </c>
      <c r="O12" s="177">
        <v>0</v>
      </c>
      <c r="P12" s="177">
        <v>0</v>
      </c>
      <c r="Q12" s="177">
        <v>0</v>
      </c>
      <c r="R12" s="177">
        <v>0</v>
      </c>
      <c r="S12" s="178" t="s">
        <v>2201</v>
      </c>
      <c r="T12" s="178" t="s">
        <v>2191</v>
      </c>
      <c r="U12" s="158"/>
      <c r="V12" s="158"/>
      <c r="W12" s="158"/>
      <c r="X12" s="158"/>
      <c r="Y12" s="158"/>
      <c r="Z12" s="158"/>
      <c r="AA12" s="158"/>
      <c r="AB12" s="158"/>
      <c r="AC12" s="158"/>
      <c r="AD12" s="46"/>
    </row>
    <row r="13" spans="1:30" s="15" customFormat="1" x14ac:dyDescent="0.25">
      <c r="A13" s="483" t="s">
        <v>3072</v>
      </c>
      <c r="B13" s="455"/>
      <c r="C13" s="455"/>
      <c r="D13" s="442"/>
      <c r="E13" s="158"/>
      <c r="F13" s="158"/>
      <c r="G13" s="158"/>
      <c r="H13" s="158"/>
      <c r="I13" s="158"/>
      <c r="J13" s="158"/>
      <c r="K13" s="158"/>
      <c r="L13" s="177">
        <v>0</v>
      </c>
      <c r="M13" s="177">
        <v>0</v>
      </c>
      <c r="N13" s="177">
        <v>0</v>
      </c>
      <c r="O13" s="177">
        <v>0</v>
      </c>
      <c r="P13" s="177">
        <v>0</v>
      </c>
      <c r="Q13" s="177">
        <v>0</v>
      </c>
      <c r="R13" s="177">
        <v>0</v>
      </c>
      <c r="S13" s="178" t="s">
        <v>2201</v>
      </c>
      <c r="T13" s="178" t="s">
        <v>2191</v>
      </c>
      <c r="U13" s="158"/>
      <c r="V13" s="158"/>
      <c r="W13" s="158"/>
      <c r="X13" s="158"/>
      <c r="Y13" s="158"/>
      <c r="Z13" s="158"/>
      <c r="AA13" s="158"/>
      <c r="AB13" s="158"/>
      <c r="AC13" s="158"/>
      <c r="AD13" s="46"/>
    </row>
    <row r="14" spans="1:30" ht="10.5" customHeight="1" x14ac:dyDescent="0.25"/>
  </sheetData>
  <mergeCells count="12">
    <mergeCell ref="A13:D13"/>
    <mergeCell ref="A12:D12"/>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5" orientation="landscape" r:id="rId1"/>
  <headerFooter alignWithMargins="0">
    <oddFooter>&amp;C&amp;"Arial,Regular"&amp;5 Anexo 4A.1 
&amp;"-,Regular"&amp;P de &amp;N</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6"/>
  <sheetViews>
    <sheetView showGridLines="0" workbookViewId="0">
      <pane ySplit="7" topLeftCell="A8" activePane="bottomLeft" state="frozenSplit"/>
      <selection activeCell="AA12" sqref="AA12 AA12"/>
      <selection pane="bottomLeft" activeCell="M7" sqref="M7"/>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3" width="8.7109375" style="16" customWidth="1"/>
    <col min="14" max="14" width="10.28515625" style="16" customWidth="1"/>
    <col min="15" max="15" width="10" style="16" customWidth="1"/>
    <col min="16" max="16" width="7" style="16" customWidth="1"/>
    <col min="17" max="17" width="9.5703125" style="16" customWidth="1"/>
    <col min="18" max="18" width="8.5703125" style="16" customWidth="1"/>
    <col min="19" max="19" width="5.42578125" style="16" customWidth="1"/>
    <col min="20" max="20" width="5.28515625" style="16" customWidth="1"/>
    <col min="21" max="21" width="4.8554687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3.5" customHeight="1" x14ac:dyDescent="0.25">
      <c r="A1" s="476" t="s">
        <v>3086</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11.45" customHeight="1" x14ac:dyDescent="0.25">
      <c r="A5" s="479" t="s">
        <v>2952</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x14ac:dyDescent="0.25">
      <c r="A6" s="166"/>
      <c r="B6" s="166"/>
      <c r="C6" s="166"/>
      <c r="D6" s="166"/>
      <c r="E6" s="166"/>
      <c r="F6" s="166"/>
      <c r="G6" s="166"/>
      <c r="H6" s="166"/>
      <c r="I6" s="166"/>
      <c r="J6" s="166"/>
      <c r="K6" s="166"/>
      <c r="L6" s="166"/>
      <c r="M6" s="166"/>
      <c r="N6" s="166"/>
      <c r="O6" s="481" t="s">
        <v>400</v>
      </c>
      <c r="P6" s="394"/>
      <c r="Q6" s="395"/>
      <c r="R6" s="170"/>
      <c r="S6" s="481" t="s">
        <v>599</v>
      </c>
      <c r="T6" s="395"/>
      <c r="U6" s="166"/>
      <c r="V6" s="481" t="s">
        <v>2004</v>
      </c>
      <c r="W6" s="394"/>
      <c r="X6" s="394"/>
      <c r="Y6" s="394"/>
      <c r="Z6" s="394"/>
      <c r="AA6" s="394"/>
      <c r="AB6" s="395"/>
      <c r="AC6" s="166"/>
    </row>
    <row r="7" spans="1:30" ht="41.25" customHeight="1" x14ac:dyDescent="0.25">
      <c r="A7" s="150" t="s">
        <v>2005</v>
      </c>
      <c r="B7" s="150" t="s">
        <v>2006</v>
      </c>
      <c r="C7" s="150" t="s">
        <v>1859</v>
      </c>
      <c r="D7" s="150" t="s">
        <v>2007</v>
      </c>
      <c r="E7" s="150" t="s">
        <v>606</v>
      </c>
      <c r="F7" s="150" t="s">
        <v>2953</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50" t="s">
        <v>2954</v>
      </c>
      <c r="V7" s="169" t="s">
        <v>2021</v>
      </c>
      <c r="W7" s="169" t="s">
        <v>2022</v>
      </c>
      <c r="X7" s="169" t="s">
        <v>2023</v>
      </c>
      <c r="Y7" s="169" t="s">
        <v>2024</v>
      </c>
      <c r="Z7" s="169" t="s">
        <v>2025</v>
      </c>
      <c r="AA7" s="169" t="s">
        <v>2026</v>
      </c>
      <c r="AB7" s="169" t="s">
        <v>2027</v>
      </c>
      <c r="AC7" s="150" t="s">
        <v>81</v>
      </c>
    </row>
    <row r="8" spans="1:30" ht="11.1" customHeight="1" x14ac:dyDescent="0.25">
      <c r="A8" s="517" t="s">
        <v>2203</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row>
    <row r="9" spans="1:30" ht="9.9499999999999993" customHeight="1" x14ac:dyDescent="0.25">
      <c r="A9" s="517" t="s">
        <v>2029</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row>
    <row r="10" spans="1:30" s="15" customFormat="1" ht="47.25" customHeight="1" x14ac:dyDescent="0.25">
      <c r="A10" s="165" t="s">
        <v>629</v>
      </c>
      <c r="B10" s="193" t="s">
        <v>2281</v>
      </c>
      <c r="C10" s="193" t="s">
        <v>2282</v>
      </c>
      <c r="D10" s="193" t="s">
        <v>1169</v>
      </c>
      <c r="E10" s="193" t="s">
        <v>1170</v>
      </c>
      <c r="F10" s="193" t="s">
        <v>2204</v>
      </c>
      <c r="G10" s="193" t="s">
        <v>665</v>
      </c>
      <c r="H10" s="193" t="s">
        <v>374</v>
      </c>
      <c r="I10" s="165" t="s">
        <v>2033</v>
      </c>
      <c r="J10" s="193" t="s">
        <v>427</v>
      </c>
      <c r="K10" s="193" t="s">
        <v>2646</v>
      </c>
      <c r="L10" s="161">
        <v>0</v>
      </c>
      <c r="M10" s="161">
        <v>2945383.77</v>
      </c>
      <c r="N10" s="161">
        <v>2945383.77</v>
      </c>
      <c r="O10" s="161">
        <v>2945383.77</v>
      </c>
      <c r="P10" s="161">
        <v>0</v>
      </c>
      <c r="Q10" s="161">
        <v>2945383.77</v>
      </c>
      <c r="R10" s="161">
        <v>2945383.77</v>
      </c>
      <c r="S10" s="164" t="s">
        <v>2035</v>
      </c>
      <c r="T10" s="164" t="s">
        <v>2035</v>
      </c>
      <c r="U10" s="165" t="s">
        <v>2225</v>
      </c>
      <c r="V10" s="165" t="s">
        <v>918</v>
      </c>
      <c r="W10" s="165" t="s">
        <v>918</v>
      </c>
      <c r="X10" s="165" t="s">
        <v>918</v>
      </c>
      <c r="Y10" s="165" t="s">
        <v>1171</v>
      </c>
      <c r="Z10" s="165" t="s">
        <v>971</v>
      </c>
      <c r="AA10" s="165" t="s">
        <v>1171</v>
      </c>
      <c r="AB10" s="208">
        <v>43190</v>
      </c>
      <c r="AC10" s="180" t="s">
        <v>2941</v>
      </c>
      <c r="AD10" s="46"/>
    </row>
    <row r="11" spans="1:30" s="15" customFormat="1" ht="16.5" customHeight="1" x14ac:dyDescent="0.25">
      <c r="A11" s="174"/>
      <c r="B11" s="158"/>
      <c r="C11" s="158"/>
      <c r="D11" s="158"/>
      <c r="E11" s="160" t="s">
        <v>22</v>
      </c>
      <c r="F11" s="158"/>
      <c r="G11" s="158"/>
      <c r="H11" s="158"/>
      <c r="I11" s="158"/>
      <c r="J11" s="158"/>
      <c r="K11" s="158"/>
      <c r="L11" s="177">
        <v>0</v>
      </c>
      <c r="M11" s="177">
        <v>2945383.77</v>
      </c>
      <c r="N11" s="177">
        <v>2945383.77</v>
      </c>
      <c r="O11" s="177">
        <v>2945383.77</v>
      </c>
      <c r="P11" s="177">
        <v>0</v>
      </c>
      <c r="Q11" s="177">
        <v>2945383.77</v>
      </c>
      <c r="R11" s="177">
        <v>2945383.77</v>
      </c>
      <c r="S11" s="178" t="s">
        <v>2035</v>
      </c>
      <c r="T11" s="178" t="s">
        <v>2035</v>
      </c>
      <c r="U11" s="174"/>
      <c r="V11" s="174"/>
      <c r="W11" s="174"/>
      <c r="X11" s="174"/>
      <c r="Y11" s="174"/>
      <c r="Z11" s="174"/>
      <c r="AA11" s="174"/>
      <c r="AB11" s="174"/>
      <c r="AC11" s="179"/>
      <c r="AD11" s="46"/>
    </row>
    <row r="12" spans="1:30" s="15" customFormat="1" ht="47.25" customHeight="1" x14ac:dyDescent="0.25">
      <c r="A12" s="165" t="s">
        <v>629</v>
      </c>
      <c r="B12" s="193" t="s">
        <v>2330</v>
      </c>
      <c r="C12" s="193" t="s">
        <v>2331</v>
      </c>
      <c r="D12" s="193" t="s">
        <v>1345</v>
      </c>
      <c r="E12" s="193" t="s">
        <v>1346</v>
      </c>
      <c r="F12" s="193" t="s">
        <v>2955</v>
      </c>
      <c r="G12" s="193" t="s">
        <v>1348</v>
      </c>
      <c r="H12" s="193" t="s">
        <v>374</v>
      </c>
      <c r="I12" s="165" t="s">
        <v>2033</v>
      </c>
      <c r="J12" s="193" t="s">
        <v>427</v>
      </c>
      <c r="K12" s="193" t="s">
        <v>2672</v>
      </c>
      <c r="L12" s="161">
        <v>0</v>
      </c>
      <c r="M12" s="161">
        <v>2400361.16</v>
      </c>
      <c r="N12" s="161">
        <v>2400361.16</v>
      </c>
      <c r="O12" s="161">
        <v>2400361.16</v>
      </c>
      <c r="P12" s="161">
        <v>0</v>
      </c>
      <c r="Q12" s="161">
        <v>2400361.16</v>
      </c>
      <c r="R12" s="161">
        <v>2400361.16</v>
      </c>
      <c r="S12" s="164" t="s">
        <v>2035</v>
      </c>
      <c r="T12" s="164" t="s">
        <v>2035</v>
      </c>
      <c r="U12" s="165" t="s">
        <v>2225</v>
      </c>
      <c r="V12" s="165" t="s">
        <v>918</v>
      </c>
      <c r="W12" s="165" t="s">
        <v>918</v>
      </c>
      <c r="X12" s="165" t="s">
        <v>918</v>
      </c>
      <c r="Y12" s="165" t="s">
        <v>1349</v>
      </c>
      <c r="Z12" s="165" t="s">
        <v>971</v>
      </c>
      <c r="AA12" s="165" t="s">
        <v>1349</v>
      </c>
      <c r="AB12" s="208">
        <v>43190</v>
      </c>
      <c r="AC12" s="180" t="s">
        <v>2941</v>
      </c>
      <c r="AD12" s="46"/>
    </row>
    <row r="13" spans="1:30" s="15" customFormat="1" ht="16.5" customHeight="1" x14ac:dyDescent="0.25">
      <c r="A13" s="174"/>
      <c r="B13" s="158"/>
      <c r="C13" s="158"/>
      <c r="D13" s="158"/>
      <c r="E13" s="160" t="s">
        <v>22</v>
      </c>
      <c r="F13" s="158"/>
      <c r="G13" s="158"/>
      <c r="H13" s="158"/>
      <c r="I13" s="158"/>
      <c r="J13" s="158"/>
      <c r="K13" s="158"/>
      <c r="L13" s="177">
        <v>0</v>
      </c>
      <c r="M13" s="177">
        <v>2400361.16</v>
      </c>
      <c r="N13" s="177">
        <v>2400361.16</v>
      </c>
      <c r="O13" s="177">
        <v>2400361.16</v>
      </c>
      <c r="P13" s="177">
        <v>0</v>
      </c>
      <c r="Q13" s="177">
        <v>2400361.16</v>
      </c>
      <c r="R13" s="177">
        <v>2400361.16</v>
      </c>
      <c r="S13" s="178" t="s">
        <v>2035</v>
      </c>
      <c r="T13" s="178" t="s">
        <v>2035</v>
      </c>
      <c r="U13" s="179"/>
      <c r="V13" s="174"/>
      <c r="W13" s="174"/>
      <c r="X13" s="174"/>
      <c r="Y13" s="174"/>
      <c r="Z13" s="174"/>
      <c r="AA13" s="174"/>
      <c r="AB13" s="174"/>
      <c r="AC13" s="179"/>
      <c r="AD13" s="46"/>
    </row>
    <row r="14" spans="1:30" s="15" customFormat="1" ht="16.5" customHeight="1" x14ac:dyDescent="0.25">
      <c r="A14" s="483" t="s">
        <v>2278</v>
      </c>
      <c r="B14" s="455"/>
      <c r="C14" s="455"/>
      <c r="D14" s="442"/>
      <c r="E14" s="158"/>
      <c r="F14" s="158"/>
      <c r="G14" s="158"/>
      <c r="H14" s="158"/>
      <c r="I14" s="158"/>
      <c r="J14" s="158"/>
      <c r="K14" s="158"/>
      <c r="L14" s="177">
        <v>0</v>
      </c>
      <c r="M14" s="177">
        <v>5345744.93</v>
      </c>
      <c r="N14" s="177">
        <v>5345744.93</v>
      </c>
      <c r="O14" s="177">
        <v>5345744.93</v>
      </c>
      <c r="P14" s="177">
        <v>0</v>
      </c>
      <c r="Q14" s="177">
        <v>5345744.93</v>
      </c>
      <c r="R14" s="177">
        <v>5345744.93</v>
      </c>
      <c r="S14" s="178" t="s">
        <v>2035</v>
      </c>
      <c r="T14" s="178" t="s">
        <v>2035</v>
      </c>
      <c r="U14" s="158"/>
      <c r="V14" s="158"/>
      <c r="W14" s="158"/>
      <c r="X14" s="158"/>
      <c r="Y14" s="158"/>
      <c r="Z14" s="158"/>
      <c r="AA14" s="158"/>
      <c r="AB14" s="158"/>
      <c r="AC14" s="158"/>
      <c r="AD14" s="46"/>
    </row>
    <row r="15" spans="1:30" s="15" customFormat="1" ht="16.5" customHeight="1" x14ac:dyDescent="0.25">
      <c r="A15" s="483" t="s">
        <v>2294</v>
      </c>
      <c r="B15" s="455"/>
      <c r="C15" s="455"/>
      <c r="D15" s="442"/>
      <c r="E15" s="158"/>
      <c r="F15" s="158"/>
      <c r="G15" s="158"/>
      <c r="H15" s="158"/>
      <c r="I15" s="158"/>
      <c r="J15" s="158"/>
      <c r="K15" s="158"/>
      <c r="L15" s="177">
        <v>0</v>
      </c>
      <c r="M15" s="177">
        <v>5345744.93</v>
      </c>
      <c r="N15" s="177">
        <v>5345744.93</v>
      </c>
      <c r="O15" s="177">
        <v>5345744.93</v>
      </c>
      <c r="P15" s="177">
        <v>0</v>
      </c>
      <c r="Q15" s="177">
        <v>5345744.93</v>
      </c>
      <c r="R15" s="177">
        <v>5345744.93</v>
      </c>
      <c r="S15" s="178" t="s">
        <v>2035</v>
      </c>
      <c r="T15" s="178" t="s">
        <v>2035</v>
      </c>
      <c r="U15" s="158"/>
      <c r="V15" s="158"/>
      <c r="W15" s="158"/>
      <c r="X15" s="158"/>
      <c r="Y15" s="158"/>
      <c r="Z15" s="158"/>
      <c r="AA15" s="158"/>
      <c r="AB15" s="158"/>
      <c r="AC15" s="158"/>
      <c r="AD15" s="46"/>
    </row>
    <row r="16" spans="1:30" ht="10.5" customHeight="1" x14ac:dyDescent="0.25"/>
  </sheetData>
  <mergeCells count="12">
    <mergeCell ref="A14:D14"/>
    <mergeCell ref="A15:D15"/>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0" orientation="landscape" r:id="rId1"/>
  <headerFooter alignWithMargins="0">
    <oddFooter>&amp;C&amp;"Arial,Regular"&amp;5 Anexo 4A.1 
&amp;"-,Regular"&amp;P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showGridLines="0" zoomScaleNormal="100" zoomScaleSheetLayoutView="100" workbookViewId="0">
      <pane ySplit="9" topLeftCell="A10" activePane="bottomLeft" state="frozenSplit"/>
      <selection activeCell="L40" sqref="L40 L40"/>
      <selection pane="bottomLeft"/>
    </sheetView>
  </sheetViews>
  <sheetFormatPr baseColWidth="10" defaultColWidth="10.5703125" defaultRowHeight="15" x14ac:dyDescent="0.25"/>
  <cols>
    <col min="1" max="1" width="17.28515625" style="16" customWidth="1"/>
    <col min="2" max="2" width="18" style="16" customWidth="1"/>
    <col min="3" max="3" width="11.42578125" style="16" customWidth="1"/>
    <col min="4" max="4" width="9.28515625" style="16" customWidth="1"/>
    <col min="5" max="5" width="9.85546875" style="16" customWidth="1"/>
    <col min="6" max="6" width="9.5703125" style="16" customWidth="1"/>
    <col min="7" max="7" width="12" style="16" customWidth="1"/>
    <col min="8" max="9" width="10.5703125" style="16" customWidth="1"/>
    <col min="10" max="10" width="11.140625" style="16" customWidth="1"/>
    <col min="11" max="11" width="12.140625" style="16" customWidth="1"/>
    <col min="12" max="12" width="10.7109375" style="16" customWidth="1"/>
    <col min="13" max="13" width="11.140625" style="16" customWidth="1"/>
    <col min="14" max="14" width="12.28515625" style="16" customWidth="1"/>
    <col min="15" max="15" width="0" style="16" hidden="1" customWidth="1"/>
    <col min="16" max="16" width="2.42578125" style="16" customWidth="1"/>
  </cols>
  <sheetData>
    <row r="1" spans="1:16" ht="12.6" customHeight="1" x14ac:dyDescent="0.25">
      <c r="N1" s="80" t="s">
        <v>430</v>
      </c>
    </row>
    <row r="2" spans="1:16" ht="12.75" customHeight="1" x14ac:dyDescent="0.25">
      <c r="A2" s="426" t="s">
        <v>431</v>
      </c>
      <c r="B2" s="389"/>
      <c r="C2" s="389"/>
      <c r="D2" s="389"/>
      <c r="E2" s="389"/>
      <c r="F2" s="389"/>
      <c r="G2" s="389"/>
      <c r="H2" s="389"/>
      <c r="I2" s="389"/>
      <c r="J2" s="389"/>
      <c r="K2" s="389"/>
      <c r="L2" s="389"/>
      <c r="M2" s="389"/>
      <c r="N2" s="389"/>
      <c r="O2" s="389"/>
      <c r="P2" s="389"/>
    </row>
    <row r="3" spans="1:16" ht="0" hidden="1" customHeight="1" x14ac:dyDescent="0.25"/>
    <row r="4" spans="1:16" ht="17.100000000000001" customHeight="1" x14ac:dyDescent="0.25">
      <c r="A4" s="426" t="s">
        <v>386</v>
      </c>
      <c r="B4" s="389"/>
      <c r="C4" s="389"/>
      <c r="D4" s="389"/>
      <c r="E4" s="389"/>
      <c r="F4" s="389"/>
      <c r="G4" s="389"/>
      <c r="H4" s="389"/>
      <c r="I4" s="389"/>
      <c r="J4" s="389"/>
      <c r="K4" s="389"/>
      <c r="L4" s="389"/>
      <c r="M4" s="389"/>
      <c r="N4" s="389"/>
      <c r="O4" s="389"/>
      <c r="P4" s="389"/>
    </row>
    <row r="5" spans="1:16" ht="22.5" customHeight="1" x14ac:dyDescent="0.25">
      <c r="A5" s="427" t="s">
        <v>432</v>
      </c>
      <c r="B5" s="389"/>
      <c r="C5" s="389"/>
      <c r="D5" s="389"/>
      <c r="E5" s="389"/>
      <c r="F5" s="389"/>
      <c r="G5" s="389"/>
      <c r="H5" s="389"/>
      <c r="I5" s="389"/>
      <c r="J5" s="389"/>
      <c r="K5" s="389"/>
      <c r="L5" s="389"/>
      <c r="M5" s="389"/>
      <c r="N5" s="389"/>
      <c r="O5" s="389"/>
      <c r="P5" s="389"/>
    </row>
    <row r="6" spans="1:16" ht="3" customHeight="1" x14ac:dyDescent="0.25"/>
    <row r="7" spans="1:16" x14ac:dyDescent="0.25">
      <c r="A7" s="99" t="s">
        <v>4</v>
      </c>
      <c r="B7" s="99"/>
      <c r="C7" s="428"/>
      <c r="D7" s="394"/>
      <c r="E7" s="394"/>
      <c r="F7" s="394"/>
      <c r="G7" s="394"/>
      <c r="H7" s="394"/>
      <c r="I7" s="394"/>
      <c r="J7" s="394"/>
      <c r="K7" s="394"/>
      <c r="L7" s="394"/>
      <c r="M7" s="394"/>
      <c r="N7" s="395"/>
    </row>
    <row r="8" spans="1:16" x14ac:dyDescent="0.25">
      <c r="A8" s="99"/>
      <c r="B8" s="99"/>
      <c r="C8" s="428" t="s">
        <v>433</v>
      </c>
      <c r="D8" s="394"/>
      <c r="E8" s="394"/>
      <c r="F8" s="395"/>
      <c r="G8" s="428" t="s">
        <v>14</v>
      </c>
      <c r="H8" s="394"/>
      <c r="I8" s="394"/>
      <c r="J8" s="395"/>
      <c r="K8" s="428" t="s">
        <v>434</v>
      </c>
      <c r="L8" s="394"/>
      <c r="M8" s="394"/>
      <c r="N8" s="395"/>
    </row>
    <row r="9" spans="1:16" ht="24.75" customHeight="1" x14ac:dyDescent="0.25">
      <c r="A9" s="99"/>
      <c r="B9" s="99" t="s">
        <v>435</v>
      </c>
      <c r="C9" s="99" t="s">
        <v>436</v>
      </c>
      <c r="D9" s="99" t="s">
        <v>437</v>
      </c>
      <c r="E9" s="99" t="s">
        <v>438</v>
      </c>
      <c r="F9" s="99" t="s">
        <v>439</v>
      </c>
      <c r="G9" s="99" t="s">
        <v>440</v>
      </c>
      <c r="H9" s="99" t="s">
        <v>441</v>
      </c>
      <c r="I9" s="99" t="s">
        <v>442</v>
      </c>
      <c r="J9" s="99" t="s">
        <v>443</v>
      </c>
      <c r="K9" s="99" t="s">
        <v>444</v>
      </c>
      <c r="L9" s="99" t="s">
        <v>445</v>
      </c>
      <c r="M9" s="99" t="s">
        <v>446</v>
      </c>
      <c r="N9" s="99" t="s">
        <v>447</v>
      </c>
    </row>
    <row r="10" spans="1:16" x14ac:dyDescent="0.25">
      <c r="A10" s="112" t="s">
        <v>410</v>
      </c>
      <c r="B10" s="429"/>
      <c r="C10" s="394"/>
      <c r="D10" s="394"/>
      <c r="E10" s="394"/>
      <c r="F10" s="394"/>
      <c r="G10" s="394"/>
      <c r="H10" s="394"/>
      <c r="I10" s="394"/>
      <c r="J10" s="394"/>
      <c r="K10" s="394"/>
      <c r="L10" s="394"/>
      <c r="M10" s="394"/>
      <c r="N10" s="395"/>
    </row>
    <row r="11" spans="1:16" x14ac:dyDescent="0.25">
      <c r="A11" s="430" t="s">
        <v>116</v>
      </c>
      <c r="B11" s="431" t="s">
        <v>411</v>
      </c>
      <c r="C11" s="394"/>
      <c r="D11" s="394"/>
      <c r="E11" s="394"/>
      <c r="F11" s="394"/>
      <c r="G11" s="394"/>
      <c r="H11" s="394"/>
      <c r="I11" s="394"/>
      <c r="J11" s="394"/>
      <c r="K11" s="394"/>
      <c r="L11" s="394"/>
      <c r="M11" s="394"/>
      <c r="N11" s="395"/>
    </row>
    <row r="12" spans="1:16" x14ac:dyDescent="0.25">
      <c r="A12" s="421"/>
      <c r="B12" s="112" t="s">
        <v>111</v>
      </c>
      <c r="C12" s="108">
        <v>55624635.789999999</v>
      </c>
      <c r="D12" s="108">
        <v>2638286.19</v>
      </c>
      <c r="E12" s="108">
        <v>49859692.340000004</v>
      </c>
      <c r="F12" s="108">
        <v>49859692.340000004</v>
      </c>
      <c r="G12" s="108">
        <v>248617234.75</v>
      </c>
      <c r="H12" s="108">
        <v>247397846.84999999</v>
      </c>
      <c r="I12" s="108">
        <v>167332102.47</v>
      </c>
      <c r="J12" s="108">
        <v>167332102.47</v>
      </c>
      <c r="K12" s="108">
        <v>1219387.90000004</v>
      </c>
      <c r="L12" s="108">
        <v>80065744.379999995</v>
      </c>
      <c r="M12" s="108">
        <v>0</v>
      </c>
      <c r="N12" s="108">
        <v>81285132.280000001</v>
      </c>
    </row>
    <row r="13" spans="1:16" x14ac:dyDescent="0.25">
      <c r="A13" s="421"/>
      <c r="B13" s="109" t="s">
        <v>93</v>
      </c>
      <c r="C13" s="108">
        <v>55624635.789999999</v>
      </c>
      <c r="D13" s="108">
        <v>2638286.19</v>
      </c>
      <c r="E13" s="108">
        <v>49859692.340000004</v>
      </c>
      <c r="F13" s="108">
        <v>49859692.340000004</v>
      </c>
      <c r="G13" s="108">
        <v>248617234.75</v>
      </c>
      <c r="H13" s="108">
        <v>247397846.84999999</v>
      </c>
      <c r="I13" s="108">
        <v>167332102.47</v>
      </c>
      <c r="J13" s="108">
        <v>167332102.47</v>
      </c>
      <c r="K13" s="108">
        <v>1219387.90000004</v>
      </c>
      <c r="L13" s="108">
        <v>80065744.379999995</v>
      </c>
      <c r="M13" s="108">
        <v>0</v>
      </c>
      <c r="N13" s="108">
        <v>81285132.280000001</v>
      </c>
    </row>
    <row r="14" spans="1:16" x14ac:dyDescent="0.25">
      <c r="A14" s="421"/>
      <c r="B14" s="431" t="s">
        <v>412</v>
      </c>
      <c r="C14" s="394"/>
      <c r="D14" s="394"/>
      <c r="E14" s="394"/>
      <c r="F14" s="394"/>
      <c r="G14" s="394"/>
      <c r="H14" s="394"/>
      <c r="I14" s="394"/>
      <c r="J14" s="394"/>
      <c r="K14" s="394"/>
      <c r="L14" s="394"/>
      <c r="M14" s="394"/>
      <c r="N14" s="395"/>
    </row>
    <row r="15" spans="1:16" x14ac:dyDescent="0.25">
      <c r="A15" s="421"/>
      <c r="B15" s="112"/>
      <c r="C15" s="108">
        <v>18110444.27</v>
      </c>
      <c r="D15" s="108">
        <v>18110444.710000001</v>
      </c>
      <c r="E15" s="108">
        <v>18110444.710000001</v>
      </c>
      <c r="F15" s="108">
        <v>18110444.710000001</v>
      </c>
      <c r="G15" s="108">
        <v>18172919.579999998</v>
      </c>
      <c r="H15" s="108">
        <v>18172919.579999998</v>
      </c>
      <c r="I15" s="108">
        <v>18172919.579999998</v>
      </c>
      <c r="J15" s="108">
        <v>18172919.579999998</v>
      </c>
      <c r="K15" s="108">
        <v>0</v>
      </c>
      <c r="L15" s="108">
        <v>0</v>
      </c>
      <c r="M15" s="108">
        <v>0</v>
      </c>
      <c r="N15" s="108">
        <v>0</v>
      </c>
    </row>
    <row r="16" spans="1:16" x14ac:dyDescent="0.25">
      <c r="A16" s="421"/>
      <c r="B16" s="109" t="s">
        <v>93</v>
      </c>
      <c r="C16" s="108">
        <v>18110444.27</v>
      </c>
      <c r="D16" s="108">
        <v>18110444.710000001</v>
      </c>
      <c r="E16" s="108">
        <v>18110444.710000001</v>
      </c>
      <c r="F16" s="108">
        <v>18110444.710000001</v>
      </c>
      <c r="G16" s="108">
        <v>18172919.579999998</v>
      </c>
      <c r="H16" s="108">
        <v>18172919.579999998</v>
      </c>
      <c r="I16" s="108">
        <v>18172919.579999998</v>
      </c>
      <c r="J16" s="108">
        <v>18172919.579999998</v>
      </c>
      <c r="K16" s="108">
        <v>0</v>
      </c>
      <c r="L16" s="108">
        <v>0</v>
      </c>
      <c r="M16" s="108">
        <v>0</v>
      </c>
      <c r="N16" s="108">
        <v>0</v>
      </c>
    </row>
    <row r="17" spans="1:14" x14ac:dyDescent="0.25">
      <c r="A17" s="421"/>
      <c r="B17" s="431" t="s">
        <v>414</v>
      </c>
      <c r="C17" s="394"/>
      <c r="D17" s="394"/>
      <c r="E17" s="394"/>
      <c r="F17" s="394"/>
      <c r="G17" s="394"/>
      <c r="H17" s="394"/>
      <c r="I17" s="394"/>
      <c r="J17" s="394"/>
      <c r="K17" s="394"/>
      <c r="L17" s="394"/>
      <c r="M17" s="394"/>
      <c r="N17" s="395"/>
    </row>
    <row r="18" spans="1:14" ht="33" customHeight="1" x14ac:dyDescent="0.25">
      <c r="A18" s="421"/>
      <c r="B18" s="112" t="s">
        <v>417</v>
      </c>
      <c r="C18" s="108">
        <v>16755432.130000001</v>
      </c>
      <c r="D18" s="108">
        <v>2767244.37</v>
      </c>
      <c r="E18" s="108">
        <v>20391904.23</v>
      </c>
      <c r="F18" s="108">
        <v>20391904.23</v>
      </c>
      <c r="G18" s="108">
        <v>87392162.859999999</v>
      </c>
      <c r="H18" s="108">
        <v>86673797.390000001</v>
      </c>
      <c r="I18" s="108">
        <v>59232660.079999998</v>
      </c>
      <c r="J18" s="108">
        <v>59232660.079999998</v>
      </c>
      <c r="K18" s="108">
        <v>718365.46999999904</v>
      </c>
      <c r="L18" s="108">
        <v>27441137.309999999</v>
      </c>
      <c r="M18" s="108">
        <v>0</v>
      </c>
      <c r="N18" s="108">
        <v>28159502.780000001</v>
      </c>
    </row>
    <row r="19" spans="1:14" x14ac:dyDescent="0.25">
      <c r="A19" s="421"/>
      <c r="B19" s="109" t="s">
        <v>93</v>
      </c>
      <c r="C19" s="108">
        <v>16755432.130000001</v>
      </c>
      <c r="D19" s="108">
        <v>2767244.37</v>
      </c>
      <c r="E19" s="108">
        <v>20391904.23</v>
      </c>
      <c r="F19" s="108">
        <v>20391904.23</v>
      </c>
      <c r="G19" s="108">
        <v>87392162.859999999</v>
      </c>
      <c r="H19" s="108">
        <v>86673797.390000001</v>
      </c>
      <c r="I19" s="108">
        <v>59232660.079999998</v>
      </c>
      <c r="J19" s="108">
        <v>59232660.079999998</v>
      </c>
      <c r="K19" s="108">
        <v>718365.46999999904</v>
      </c>
      <c r="L19" s="108">
        <v>27441137.309999999</v>
      </c>
      <c r="M19" s="108">
        <v>0</v>
      </c>
      <c r="N19" s="108">
        <v>28159502.780000001</v>
      </c>
    </row>
    <row r="20" spans="1:14" x14ac:dyDescent="0.25">
      <c r="A20" s="421"/>
      <c r="B20" s="431" t="s">
        <v>419</v>
      </c>
      <c r="C20" s="394"/>
      <c r="D20" s="394"/>
      <c r="E20" s="394"/>
      <c r="F20" s="394"/>
      <c r="G20" s="394"/>
      <c r="H20" s="394"/>
      <c r="I20" s="394"/>
      <c r="J20" s="394"/>
      <c r="K20" s="394"/>
      <c r="L20" s="394"/>
      <c r="M20" s="394"/>
      <c r="N20" s="395"/>
    </row>
    <row r="21" spans="1:14" x14ac:dyDescent="0.25">
      <c r="A21" s="421"/>
      <c r="B21" s="112" t="s">
        <v>366</v>
      </c>
      <c r="C21" s="108">
        <v>733734</v>
      </c>
      <c r="D21" s="108">
        <v>0</v>
      </c>
      <c r="E21" s="108">
        <v>703837.55</v>
      </c>
      <c r="F21" s="108">
        <v>703837.55</v>
      </c>
      <c r="G21" s="108">
        <v>3225282.6</v>
      </c>
      <c r="H21" s="108">
        <v>3205158.74</v>
      </c>
      <c r="I21" s="108">
        <v>2096881.04</v>
      </c>
      <c r="J21" s="108">
        <v>2096881.04</v>
      </c>
      <c r="K21" s="108">
        <v>20123.859999999899</v>
      </c>
      <c r="L21" s="108">
        <v>1108277.7</v>
      </c>
      <c r="M21" s="108">
        <v>0</v>
      </c>
      <c r="N21" s="108">
        <v>1128401.56</v>
      </c>
    </row>
    <row r="22" spans="1:14" x14ac:dyDescent="0.25">
      <c r="A22" s="421"/>
      <c r="B22" s="109" t="s">
        <v>93</v>
      </c>
      <c r="C22" s="108">
        <v>733734</v>
      </c>
      <c r="D22" s="108">
        <v>0</v>
      </c>
      <c r="E22" s="108">
        <v>703837.55</v>
      </c>
      <c r="F22" s="108">
        <v>703837.55</v>
      </c>
      <c r="G22" s="108">
        <v>3225282.6</v>
      </c>
      <c r="H22" s="108">
        <v>3205158.74</v>
      </c>
      <c r="I22" s="108">
        <v>2096881.04</v>
      </c>
      <c r="J22" s="108">
        <v>2096881.04</v>
      </c>
      <c r="K22" s="108">
        <v>20123.859999999899</v>
      </c>
      <c r="L22" s="108">
        <v>1108277.7</v>
      </c>
      <c r="M22" s="108">
        <v>0</v>
      </c>
      <c r="N22" s="108">
        <v>1128401.56</v>
      </c>
    </row>
    <row r="23" spans="1:14" x14ac:dyDescent="0.25">
      <c r="A23" s="421"/>
      <c r="B23" s="431" t="s">
        <v>420</v>
      </c>
      <c r="C23" s="394"/>
      <c r="D23" s="394"/>
      <c r="E23" s="394"/>
      <c r="F23" s="394"/>
      <c r="G23" s="394"/>
      <c r="H23" s="394"/>
      <c r="I23" s="394"/>
      <c r="J23" s="394"/>
      <c r="K23" s="394"/>
      <c r="L23" s="394"/>
      <c r="M23" s="394"/>
      <c r="N23" s="395"/>
    </row>
    <row r="24" spans="1:14" x14ac:dyDescent="0.25">
      <c r="A24" s="421"/>
      <c r="B24" s="112" t="s">
        <v>366</v>
      </c>
      <c r="C24" s="108">
        <v>0</v>
      </c>
      <c r="D24" s="108">
        <v>0</v>
      </c>
      <c r="E24" s="108">
        <v>0</v>
      </c>
      <c r="F24" s="108">
        <v>0</v>
      </c>
      <c r="G24" s="108">
        <v>112478.83</v>
      </c>
      <c r="H24" s="108">
        <v>112478.83</v>
      </c>
      <c r="I24" s="108">
        <v>112478.83</v>
      </c>
      <c r="J24" s="108">
        <v>112478.83</v>
      </c>
      <c r="K24" s="108">
        <v>0</v>
      </c>
      <c r="L24" s="108">
        <v>0</v>
      </c>
      <c r="M24" s="108">
        <v>0</v>
      </c>
      <c r="N24" s="108">
        <v>0</v>
      </c>
    </row>
    <row r="25" spans="1:14" x14ac:dyDescent="0.25">
      <c r="A25" s="422"/>
      <c r="B25" s="109" t="s">
        <v>93</v>
      </c>
      <c r="C25" s="108">
        <v>0</v>
      </c>
      <c r="D25" s="108">
        <v>0</v>
      </c>
      <c r="E25" s="108">
        <v>0</v>
      </c>
      <c r="F25" s="108">
        <v>0</v>
      </c>
      <c r="G25" s="108">
        <v>112478.83</v>
      </c>
      <c r="H25" s="108">
        <v>112478.83</v>
      </c>
      <c r="I25" s="108">
        <v>112478.83</v>
      </c>
      <c r="J25" s="108">
        <v>112478.83</v>
      </c>
      <c r="K25" s="108">
        <v>0</v>
      </c>
      <c r="L25" s="108">
        <v>0</v>
      </c>
      <c r="M25" s="108">
        <v>0</v>
      </c>
      <c r="N25" s="108">
        <v>0</v>
      </c>
    </row>
    <row r="26" spans="1:14" x14ac:dyDescent="0.25">
      <c r="A26" s="430" t="s">
        <v>118</v>
      </c>
      <c r="B26" s="431" t="s">
        <v>411</v>
      </c>
      <c r="C26" s="394"/>
      <c r="D26" s="394"/>
      <c r="E26" s="394"/>
      <c r="F26" s="394"/>
      <c r="G26" s="394"/>
      <c r="H26" s="394"/>
      <c r="I26" s="394"/>
      <c r="J26" s="394"/>
      <c r="K26" s="394"/>
      <c r="L26" s="394"/>
      <c r="M26" s="394"/>
      <c r="N26" s="395"/>
    </row>
    <row r="27" spans="1:14" x14ac:dyDescent="0.25">
      <c r="A27" s="421"/>
      <c r="B27" s="112" t="s">
        <v>111</v>
      </c>
      <c r="C27" s="108">
        <v>2090473.36</v>
      </c>
      <c r="D27" s="108">
        <v>2819828.05</v>
      </c>
      <c r="E27" s="108">
        <v>3183197.65</v>
      </c>
      <c r="F27" s="108">
        <v>3183197.65</v>
      </c>
      <c r="G27" s="108">
        <v>26385783.719999999</v>
      </c>
      <c r="H27" s="108">
        <v>23717490.260000002</v>
      </c>
      <c r="I27" s="108">
        <v>23656060.609999999</v>
      </c>
      <c r="J27" s="108">
        <v>23656060.609999999</v>
      </c>
      <c r="K27" s="108">
        <v>2668293.4600000102</v>
      </c>
      <c r="L27" s="108">
        <v>61429.649999998503</v>
      </c>
      <c r="M27" s="108">
        <v>0</v>
      </c>
      <c r="N27" s="108">
        <v>2729723.1100000101</v>
      </c>
    </row>
    <row r="28" spans="1:14" x14ac:dyDescent="0.25">
      <c r="A28" s="421"/>
      <c r="B28" s="109" t="s">
        <v>93</v>
      </c>
      <c r="C28" s="108">
        <v>2090473.36</v>
      </c>
      <c r="D28" s="108">
        <v>2819828.05</v>
      </c>
      <c r="E28" s="108">
        <v>3183197.65</v>
      </c>
      <c r="F28" s="108">
        <v>3183197.65</v>
      </c>
      <c r="G28" s="108">
        <v>26385783.719999999</v>
      </c>
      <c r="H28" s="108">
        <v>23717490.260000002</v>
      </c>
      <c r="I28" s="108">
        <v>23656060.609999999</v>
      </c>
      <c r="J28" s="108">
        <v>23656060.609999999</v>
      </c>
      <c r="K28" s="108">
        <v>2668293.4600000102</v>
      </c>
      <c r="L28" s="108">
        <v>61429.649999998503</v>
      </c>
      <c r="M28" s="108">
        <v>0</v>
      </c>
      <c r="N28" s="108">
        <v>2729723.1100000101</v>
      </c>
    </row>
    <row r="29" spans="1:14" x14ac:dyDescent="0.25">
      <c r="A29" s="421"/>
      <c r="B29" s="431" t="s">
        <v>414</v>
      </c>
      <c r="C29" s="394"/>
      <c r="D29" s="394"/>
      <c r="E29" s="394"/>
      <c r="F29" s="394"/>
      <c r="G29" s="394"/>
      <c r="H29" s="394"/>
      <c r="I29" s="394"/>
      <c r="J29" s="394"/>
      <c r="K29" s="394"/>
      <c r="L29" s="394"/>
      <c r="M29" s="394"/>
      <c r="N29" s="395"/>
    </row>
    <row r="30" spans="1:14" ht="33" customHeight="1" x14ac:dyDescent="0.25">
      <c r="A30" s="421"/>
      <c r="B30" s="112" t="s">
        <v>417</v>
      </c>
      <c r="C30" s="108">
        <v>1373505.92</v>
      </c>
      <c r="D30" s="108">
        <v>1588767.28</v>
      </c>
      <c r="E30" s="108">
        <v>1962496.74</v>
      </c>
      <c r="F30" s="108">
        <v>1962496.74</v>
      </c>
      <c r="G30" s="108">
        <v>6435676.7400000002</v>
      </c>
      <c r="H30" s="108">
        <v>5998719.6600000001</v>
      </c>
      <c r="I30" s="108">
        <v>5998719.6600000001</v>
      </c>
      <c r="J30" s="108">
        <v>5998719.6600000001</v>
      </c>
      <c r="K30" s="108">
        <v>436957.08000000101</v>
      </c>
      <c r="L30" s="108">
        <v>0</v>
      </c>
      <c r="M30" s="108">
        <v>0</v>
      </c>
      <c r="N30" s="108">
        <v>436957.08000000101</v>
      </c>
    </row>
    <row r="31" spans="1:14" x14ac:dyDescent="0.25">
      <c r="A31" s="421"/>
      <c r="B31" s="109" t="s">
        <v>93</v>
      </c>
      <c r="C31" s="108">
        <v>1373505.92</v>
      </c>
      <c r="D31" s="108">
        <v>1588767.28</v>
      </c>
      <c r="E31" s="108">
        <v>1962496.74</v>
      </c>
      <c r="F31" s="108">
        <v>1962496.74</v>
      </c>
      <c r="G31" s="108">
        <v>6435676.7400000002</v>
      </c>
      <c r="H31" s="108">
        <v>5998719.6600000001</v>
      </c>
      <c r="I31" s="108">
        <v>5998719.6600000001</v>
      </c>
      <c r="J31" s="108">
        <v>5998719.6600000001</v>
      </c>
      <c r="K31" s="108">
        <v>436957.08000000101</v>
      </c>
      <c r="L31" s="108">
        <v>0</v>
      </c>
      <c r="M31" s="108">
        <v>0</v>
      </c>
      <c r="N31" s="108">
        <v>436957.08000000101</v>
      </c>
    </row>
    <row r="32" spans="1:14" x14ac:dyDescent="0.25">
      <c r="A32" s="421"/>
      <c r="B32" s="431" t="s">
        <v>419</v>
      </c>
      <c r="C32" s="394"/>
      <c r="D32" s="394"/>
      <c r="E32" s="394"/>
      <c r="F32" s="394"/>
      <c r="G32" s="394"/>
      <c r="H32" s="394"/>
      <c r="I32" s="394"/>
      <c r="J32" s="394"/>
      <c r="K32" s="394"/>
      <c r="L32" s="394"/>
      <c r="M32" s="394"/>
      <c r="N32" s="395"/>
    </row>
    <row r="33" spans="1:14" x14ac:dyDescent="0.25">
      <c r="A33" s="421"/>
      <c r="B33" s="112" t="s">
        <v>366</v>
      </c>
      <c r="C33" s="108">
        <v>237614.4</v>
      </c>
      <c r="D33" s="108">
        <v>237614.4</v>
      </c>
      <c r="E33" s="108">
        <v>237614.4</v>
      </c>
      <c r="F33" s="108">
        <v>237614.4</v>
      </c>
      <c r="G33" s="108">
        <v>237614.4</v>
      </c>
      <c r="H33" s="108">
        <v>237614.4</v>
      </c>
      <c r="I33" s="108">
        <v>237614.4</v>
      </c>
      <c r="J33" s="108">
        <v>237614.4</v>
      </c>
      <c r="K33" s="108">
        <v>0</v>
      </c>
      <c r="L33" s="108">
        <v>0</v>
      </c>
      <c r="M33" s="108">
        <v>0</v>
      </c>
      <c r="N33" s="108">
        <v>0</v>
      </c>
    </row>
    <row r="34" spans="1:14" x14ac:dyDescent="0.25">
      <c r="A34" s="421"/>
      <c r="B34" s="109" t="s">
        <v>93</v>
      </c>
      <c r="C34" s="108">
        <v>237614.4</v>
      </c>
      <c r="D34" s="108">
        <v>237614.4</v>
      </c>
      <c r="E34" s="108">
        <v>237614.4</v>
      </c>
      <c r="F34" s="108">
        <v>237614.4</v>
      </c>
      <c r="G34" s="108">
        <v>237614.4</v>
      </c>
      <c r="H34" s="108">
        <v>237614.4</v>
      </c>
      <c r="I34" s="108">
        <v>237614.4</v>
      </c>
      <c r="J34" s="108">
        <v>237614.4</v>
      </c>
      <c r="K34" s="108">
        <v>0</v>
      </c>
      <c r="L34" s="108">
        <v>0</v>
      </c>
      <c r="M34" s="108">
        <v>0</v>
      </c>
      <c r="N34" s="108">
        <v>0</v>
      </c>
    </row>
    <row r="35" spans="1:14" x14ac:dyDescent="0.25">
      <c r="A35" s="421"/>
      <c r="B35" s="431" t="s">
        <v>421</v>
      </c>
      <c r="C35" s="394"/>
      <c r="D35" s="394"/>
      <c r="E35" s="394"/>
      <c r="F35" s="394"/>
      <c r="G35" s="394"/>
      <c r="H35" s="394"/>
      <c r="I35" s="394"/>
      <c r="J35" s="394"/>
      <c r="K35" s="394"/>
      <c r="L35" s="394"/>
      <c r="M35" s="394"/>
      <c r="N35" s="395"/>
    </row>
    <row r="36" spans="1:14" x14ac:dyDescent="0.25">
      <c r="A36" s="421"/>
      <c r="B36" s="112" t="s">
        <v>367</v>
      </c>
      <c r="C36" s="108">
        <v>0</v>
      </c>
      <c r="D36" s="108">
        <v>3191259.64</v>
      </c>
      <c r="E36" s="108">
        <v>3191259.64</v>
      </c>
      <c r="F36" s="108">
        <v>3191259.64</v>
      </c>
      <c r="G36" s="108">
        <v>3191259.64</v>
      </c>
      <c r="H36" s="108">
        <v>3191259.64</v>
      </c>
      <c r="I36" s="108">
        <v>3191259.64</v>
      </c>
      <c r="J36" s="108">
        <v>3191259.64</v>
      </c>
      <c r="K36" s="108">
        <v>0</v>
      </c>
      <c r="L36" s="108">
        <v>0</v>
      </c>
      <c r="M36" s="108">
        <v>0</v>
      </c>
      <c r="N36" s="108">
        <v>0</v>
      </c>
    </row>
    <row r="37" spans="1:14" x14ac:dyDescent="0.25">
      <c r="A37" s="422"/>
      <c r="B37" s="109" t="s">
        <v>93</v>
      </c>
      <c r="C37" s="108">
        <v>0</v>
      </c>
      <c r="D37" s="108">
        <v>3191259.64</v>
      </c>
      <c r="E37" s="108">
        <v>3191259.64</v>
      </c>
      <c r="F37" s="108">
        <v>3191259.64</v>
      </c>
      <c r="G37" s="108">
        <v>3191259.64</v>
      </c>
      <c r="H37" s="108">
        <v>3191259.64</v>
      </c>
      <c r="I37" s="108">
        <v>3191259.64</v>
      </c>
      <c r="J37" s="108">
        <v>3191259.64</v>
      </c>
      <c r="K37" s="108">
        <v>0</v>
      </c>
      <c r="L37" s="108">
        <v>0</v>
      </c>
      <c r="M37" s="108">
        <v>0</v>
      </c>
      <c r="N37" s="108">
        <v>0</v>
      </c>
    </row>
    <row r="38" spans="1:14" x14ac:dyDescent="0.25">
      <c r="A38" s="430" t="s">
        <v>120</v>
      </c>
      <c r="B38" s="431" t="s">
        <v>411</v>
      </c>
      <c r="C38" s="394"/>
      <c r="D38" s="394"/>
      <c r="E38" s="394"/>
      <c r="F38" s="394"/>
      <c r="G38" s="394"/>
      <c r="H38" s="394"/>
      <c r="I38" s="394"/>
      <c r="J38" s="394"/>
      <c r="K38" s="394"/>
      <c r="L38" s="394"/>
      <c r="M38" s="394"/>
      <c r="N38" s="395"/>
    </row>
    <row r="39" spans="1:14" x14ac:dyDescent="0.25">
      <c r="A39" s="421"/>
      <c r="B39" s="112" t="s">
        <v>111</v>
      </c>
      <c r="C39" s="108">
        <v>9901263.9399999995</v>
      </c>
      <c r="D39" s="108">
        <v>11872381.27</v>
      </c>
      <c r="E39" s="108">
        <v>14661305.550000001</v>
      </c>
      <c r="F39" s="108">
        <v>14661305.550000001</v>
      </c>
      <c r="G39" s="108">
        <v>57393700.100000001</v>
      </c>
      <c r="H39" s="108">
        <v>48105960.649999999</v>
      </c>
      <c r="I39" s="108">
        <v>48074590.009999998</v>
      </c>
      <c r="J39" s="108">
        <v>48074590.009999998</v>
      </c>
      <c r="K39" s="108">
        <v>9287739.4500000104</v>
      </c>
      <c r="L39" s="108">
        <v>31370.639999993102</v>
      </c>
      <c r="M39" s="108">
        <v>0</v>
      </c>
      <c r="N39" s="108">
        <v>9319110.0899999999</v>
      </c>
    </row>
    <row r="40" spans="1:14" x14ac:dyDescent="0.25">
      <c r="A40" s="421"/>
      <c r="B40" s="109" t="s">
        <v>93</v>
      </c>
      <c r="C40" s="108">
        <v>9901263.9399999995</v>
      </c>
      <c r="D40" s="108">
        <v>11872381.27</v>
      </c>
      <c r="E40" s="108">
        <v>14661305.550000001</v>
      </c>
      <c r="F40" s="108">
        <v>14661305.550000001</v>
      </c>
      <c r="G40" s="108">
        <v>57393700.100000001</v>
      </c>
      <c r="H40" s="108">
        <v>48105960.649999999</v>
      </c>
      <c r="I40" s="108">
        <v>48074590.009999998</v>
      </c>
      <c r="J40" s="108">
        <v>48074590.009999998</v>
      </c>
      <c r="K40" s="108">
        <v>9287739.4500000104</v>
      </c>
      <c r="L40" s="108">
        <v>31370.639999993102</v>
      </c>
      <c r="M40" s="108">
        <v>0</v>
      </c>
      <c r="N40" s="108">
        <v>9319110.0899999999</v>
      </c>
    </row>
    <row r="41" spans="1:14" x14ac:dyDescent="0.25">
      <c r="A41" s="421"/>
      <c r="B41" s="431" t="s">
        <v>412</v>
      </c>
      <c r="C41" s="394"/>
      <c r="D41" s="394"/>
      <c r="E41" s="394"/>
      <c r="F41" s="394"/>
      <c r="G41" s="394"/>
      <c r="H41" s="394"/>
      <c r="I41" s="394"/>
      <c r="J41" s="394"/>
      <c r="K41" s="394"/>
      <c r="L41" s="394"/>
      <c r="M41" s="394"/>
      <c r="N41" s="395"/>
    </row>
    <row r="42" spans="1:14" x14ac:dyDescent="0.25">
      <c r="A42" s="421"/>
      <c r="B42" s="112"/>
      <c r="C42" s="108">
        <v>4257061.9400000004</v>
      </c>
      <c r="D42" s="108">
        <v>4259388.46</v>
      </c>
      <c r="E42" s="108">
        <v>4259388.46</v>
      </c>
      <c r="F42" s="108">
        <v>4259388.46</v>
      </c>
      <c r="G42" s="108">
        <v>4336667.67</v>
      </c>
      <c r="H42" s="108">
        <v>4335793.37</v>
      </c>
      <c r="I42" s="108">
        <v>4335793.37</v>
      </c>
      <c r="J42" s="108">
        <v>4335793.37</v>
      </c>
      <c r="K42" s="108">
        <v>874.29999999981396</v>
      </c>
      <c r="L42" s="108">
        <v>0</v>
      </c>
      <c r="M42" s="108">
        <v>0</v>
      </c>
      <c r="N42" s="108">
        <v>874.29999999981396</v>
      </c>
    </row>
    <row r="43" spans="1:14" x14ac:dyDescent="0.25">
      <c r="A43" s="421"/>
      <c r="B43" s="109" t="s">
        <v>93</v>
      </c>
      <c r="C43" s="108">
        <v>4257061.9400000004</v>
      </c>
      <c r="D43" s="108">
        <v>4259388.46</v>
      </c>
      <c r="E43" s="108">
        <v>4259388.46</v>
      </c>
      <c r="F43" s="108">
        <v>4259388.46</v>
      </c>
      <c r="G43" s="108">
        <v>4336667.67</v>
      </c>
      <c r="H43" s="108">
        <v>4335793.37</v>
      </c>
      <c r="I43" s="108">
        <v>4335793.37</v>
      </c>
      <c r="J43" s="108">
        <v>4335793.37</v>
      </c>
      <c r="K43" s="108">
        <v>874.29999999981396</v>
      </c>
      <c r="L43" s="108">
        <v>0</v>
      </c>
      <c r="M43" s="108">
        <v>0</v>
      </c>
      <c r="N43" s="108">
        <v>874.29999999981396</v>
      </c>
    </row>
    <row r="44" spans="1:14" x14ac:dyDescent="0.25">
      <c r="A44" s="421"/>
      <c r="B44" s="431" t="s">
        <v>414</v>
      </c>
      <c r="C44" s="394"/>
      <c r="D44" s="394"/>
      <c r="E44" s="394"/>
      <c r="F44" s="394"/>
      <c r="G44" s="394"/>
      <c r="H44" s="394"/>
      <c r="I44" s="394"/>
      <c r="J44" s="394"/>
      <c r="K44" s="394"/>
      <c r="L44" s="394"/>
      <c r="M44" s="394"/>
      <c r="N44" s="395"/>
    </row>
    <row r="45" spans="1:14" ht="33" customHeight="1" x14ac:dyDescent="0.25">
      <c r="A45" s="421"/>
      <c r="B45" s="112" t="s">
        <v>416</v>
      </c>
      <c r="C45" s="108">
        <v>0</v>
      </c>
      <c r="D45" s="108">
        <v>1845563.46</v>
      </c>
      <c r="E45" s="108">
        <v>1845563.46</v>
      </c>
      <c r="F45" s="108">
        <v>1845563.46</v>
      </c>
      <c r="G45" s="108">
        <v>3328274.28</v>
      </c>
      <c r="H45" s="108">
        <v>3328274.28</v>
      </c>
      <c r="I45" s="108">
        <v>3328274.28</v>
      </c>
      <c r="J45" s="108">
        <v>3328274.28</v>
      </c>
      <c r="K45" s="108">
        <v>0</v>
      </c>
      <c r="L45" s="108">
        <v>0</v>
      </c>
      <c r="M45" s="108">
        <v>0</v>
      </c>
      <c r="N45" s="108">
        <v>0</v>
      </c>
    </row>
    <row r="46" spans="1:14" ht="33" customHeight="1" x14ac:dyDescent="0.25">
      <c r="A46" s="421"/>
      <c r="B46" s="112" t="s">
        <v>417</v>
      </c>
      <c r="C46" s="108">
        <v>486387.6</v>
      </c>
      <c r="D46" s="108">
        <v>411539.12</v>
      </c>
      <c r="E46" s="108">
        <v>2396338.12</v>
      </c>
      <c r="F46" s="108">
        <v>2396338.12</v>
      </c>
      <c r="G46" s="108">
        <v>19799972</v>
      </c>
      <c r="H46" s="108">
        <v>19211626.16</v>
      </c>
      <c r="I46" s="108">
        <v>19211626.16</v>
      </c>
      <c r="J46" s="108">
        <v>19211626.16</v>
      </c>
      <c r="K46" s="108">
        <v>588345.84</v>
      </c>
      <c r="L46" s="108">
        <v>0</v>
      </c>
      <c r="M46" s="108">
        <v>0</v>
      </c>
      <c r="N46" s="108">
        <v>588345.84</v>
      </c>
    </row>
    <row r="47" spans="1:14" x14ac:dyDescent="0.25">
      <c r="A47" s="421"/>
      <c r="B47" s="109" t="s">
        <v>93</v>
      </c>
      <c r="C47" s="108">
        <v>486387.6</v>
      </c>
      <c r="D47" s="108">
        <v>2257102.58</v>
      </c>
      <c r="E47" s="108">
        <v>4241901.58</v>
      </c>
      <c r="F47" s="108">
        <v>4241901.58</v>
      </c>
      <c r="G47" s="108">
        <v>23128246.280000001</v>
      </c>
      <c r="H47" s="108">
        <v>22539900.440000001</v>
      </c>
      <c r="I47" s="108">
        <v>22539900.440000001</v>
      </c>
      <c r="J47" s="108">
        <v>22539900.440000001</v>
      </c>
      <c r="K47" s="108">
        <v>588345.83999999601</v>
      </c>
      <c r="L47" s="108">
        <v>0</v>
      </c>
      <c r="M47" s="108">
        <v>0</v>
      </c>
      <c r="N47" s="108">
        <v>588345.83999999601</v>
      </c>
    </row>
    <row r="48" spans="1:14" x14ac:dyDescent="0.25">
      <c r="A48" s="421"/>
      <c r="B48" s="431" t="s">
        <v>421</v>
      </c>
      <c r="C48" s="394"/>
      <c r="D48" s="394"/>
      <c r="E48" s="394"/>
      <c r="F48" s="394"/>
      <c r="G48" s="394"/>
      <c r="H48" s="394"/>
      <c r="I48" s="394"/>
      <c r="J48" s="394"/>
      <c r="K48" s="394"/>
      <c r="L48" s="394"/>
      <c r="M48" s="394"/>
      <c r="N48" s="395"/>
    </row>
    <row r="49" spans="1:14" x14ac:dyDescent="0.25">
      <c r="A49" s="421"/>
      <c r="B49" s="112" t="s">
        <v>367</v>
      </c>
      <c r="C49" s="108">
        <v>0</v>
      </c>
      <c r="D49" s="108">
        <v>1253000</v>
      </c>
      <c r="E49" s="108">
        <v>1253000</v>
      </c>
      <c r="F49" s="108">
        <v>1253000</v>
      </c>
      <c r="G49" s="108">
        <v>7147351.7999999998</v>
      </c>
      <c r="H49" s="108">
        <v>7147351.7999999998</v>
      </c>
      <c r="I49" s="108">
        <v>7147351.7999999998</v>
      </c>
      <c r="J49" s="108">
        <v>7147351.7999999998</v>
      </c>
      <c r="K49" s="108">
        <v>0</v>
      </c>
      <c r="L49" s="108">
        <v>0</v>
      </c>
      <c r="M49" s="108">
        <v>0</v>
      </c>
      <c r="N49" s="108">
        <v>0</v>
      </c>
    </row>
    <row r="50" spans="1:14" x14ac:dyDescent="0.25">
      <c r="A50" s="422"/>
      <c r="B50" s="109" t="s">
        <v>93</v>
      </c>
      <c r="C50" s="108">
        <v>0</v>
      </c>
      <c r="D50" s="108">
        <v>1253000</v>
      </c>
      <c r="E50" s="108">
        <v>1253000</v>
      </c>
      <c r="F50" s="108">
        <v>1253000</v>
      </c>
      <c r="G50" s="108">
        <v>7147351.7999999998</v>
      </c>
      <c r="H50" s="108">
        <v>7147351.7999999998</v>
      </c>
      <c r="I50" s="108">
        <v>7147351.7999999998</v>
      </c>
      <c r="J50" s="108">
        <v>7147351.7999999998</v>
      </c>
      <c r="K50" s="108">
        <v>0</v>
      </c>
      <c r="L50" s="108">
        <v>0</v>
      </c>
      <c r="M50" s="108">
        <v>0</v>
      </c>
      <c r="N50" s="108">
        <v>0</v>
      </c>
    </row>
    <row r="51" spans="1:14" x14ac:dyDescent="0.25">
      <c r="A51" s="430" t="s">
        <v>122</v>
      </c>
      <c r="B51" s="431" t="s">
        <v>411</v>
      </c>
      <c r="C51" s="394"/>
      <c r="D51" s="394"/>
      <c r="E51" s="394"/>
      <c r="F51" s="394"/>
      <c r="G51" s="394"/>
      <c r="H51" s="394"/>
      <c r="I51" s="394"/>
      <c r="J51" s="394"/>
      <c r="K51" s="394"/>
      <c r="L51" s="394"/>
      <c r="M51" s="394"/>
      <c r="N51" s="395"/>
    </row>
    <row r="52" spans="1:14" x14ac:dyDescent="0.25">
      <c r="A52" s="421"/>
      <c r="B52" s="112" t="s">
        <v>111</v>
      </c>
      <c r="C52" s="108">
        <v>679126.61</v>
      </c>
      <c r="D52" s="108">
        <v>852178.52</v>
      </c>
      <c r="E52" s="108">
        <v>852178.52</v>
      </c>
      <c r="F52" s="108">
        <v>852178.52</v>
      </c>
      <c r="G52" s="108">
        <v>32402230.690000001</v>
      </c>
      <c r="H52" s="108">
        <v>31081187.149999999</v>
      </c>
      <c r="I52" s="108">
        <v>31064517.469999999</v>
      </c>
      <c r="J52" s="108">
        <v>31064517.469999999</v>
      </c>
      <c r="K52" s="108">
        <v>1321043.54</v>
      </c>
      <c r="L52" s="108">
        <v>16669.679999999698</v>
      </c>
      <c r="M52" s="108">
        <v>0</v>
      </c>
      <c r="N52" s="108">
        <v>1337713.22</v>
      </c>
    </row>
    <row r="53" spans="1:14" x14ac:dyDescent="0.25">
      <c r="A53" s="421"/>
      <c r="B53" s="109" t="s">
        <v>93</v>
      </c>
      <c r="C53" s="108">
        <v>679126.61</v>
      </c>
      <c r="D53" s="108">
        <v>852178.52</v>
      </c>
      <c r="E53" s="108">
        <v>852178.52</v>
      </c>
      <c r="F53" s="108">
        <v>852178.52</v>
      </c>
      <c r="G53" s="108">
        <v>32402230.690000001</v>
      </c>
      <c r="H53" s="108">
        <v>31081187.149999999</v>
      </c>
      <c r="I53" s="108">
        <v>31064517.469999999</v>
      </c>
      <c r="J53" s="108">
        <v>31064517.469999999</v>
      </c>
      <c r="K53" s="108">
        <v>1321043.54</v>
      </c>
      <c r="L53" s="108">
        <v>16669.679999999698</v>
      </c>
      <c r="M53" s="108">
        <v>0</v>
      </c>
      <c r="N53" s="108">
        <v>1337713.22</v>
      </c>
    </row>
    <row r="54" spans="1:14" x14ac:dyDescent="0.25">
      <c r="A54" s="421"/>
      <c r="B54" s="431" t="s">
        <v>412</v>
      </c>
      <c r="C54" s="394"/>
      <c r="D54" s="394"/>
      <c r="E54" s="394"/>
      <c r="F54" s="394"/>
      <c r="G54" s="394"/>
      <c r="H54" s="394"/>
      <c r="I54" s="394"/>
      <c r="J54" s="394"/>
      <c r="K54" s="394"/>
      <c r="L54" s="394"/>
      <c r="M54" s="394"/>
      <c r="N54" s="395"/>
    </row>
    <row r="55" spans="1:14" x14ac:dyDescent="0.25">
      <c r="A55" s="421"/>
      <c r="B55" s="112"/>
      <c r="C55" s="108">
        <v>0</v>
      </c>
      <c r="D55" s="108">
        <v>0</v>
      </c>
      <c r="E55" s="108">
        <v>0</v>
      </c>
      <c r="F55" s="108">
        <v>0</v>
      </c>
      <c r="G55" s="108">
        <v>0</v>
      </c>
      <c r="H55" s="108">
        <v>0</v>
      </c>
      <c r="I55" s="108">
        <v>0</v>
      </c>
      <c r="J55" s="108">
        <v>0</v>
      </c>
      <c r="K55" s="108">
        <v>0</v>
      </c>
      <c r="L55" s="108">
        <v>0</v>
      </c>
      <c r="M55" s="108">
        <v>0</v>
      </c>
      <c r="N55" s="108">
        <v>0</v>
      </c>
    </row>
    <row r="56" spans="1:14" x14ac:dyDescent="0.25">
      <c r="A56" s="421"/>
      <c r="B56" s="109" t="s">
        <v>93</v>
      </c>
      <c r="C56" s="108">
        <v>0</v>
      </c>
      <c r="D56" s="108">
        <v>0</v>
      </c>
      <c r="E56" s="108">
        <v>0</v>
      </c>
      <c r="F56" s="108">
        <v>0</v>
      </c>
      <c r="G56" s="108">
        <v>0</v>
      </c>
      <c r="H56" s="108">
        <v>0</v>
      </c>
      <c r="I56" s="108">
        <v>0</v>
      </c>
      <c r="J56" s="108">
        <v>0</v>
      </c>
      <c r="K56" s="108">
        <v>0</v>
      </c>
      <c r="L56" s="108">
        <v>0</v>
      </c>
      <c r="M56" s="108">
        <v>0</v>
      </c>
      <c r="N56" s="108">
        <v>0</v>
      </c>
    </row>
    <row r="57" spans="1:14" x14ac:dyDescent="0.25">
      <c r="A57" s="421"/>
      <c r="B57" s="431" t="s">
        <v>421</v>
      </c>
      <c r="C57" s="394"/>
      <c r="D57" s="394"/>
      <c r="E57" s="394"/>
      <c r="F57" s="394"/>
      <c r="G57" s="394"/>
      <c r="H57" s="394"/>
      <c r="I57" s="394"/>
      <c r="J57" s="394"/>
      <c r="K57" s="394"/>
      <c r="L57" s="394"/>
      <c r="M57" s="394"/>
      <c r="N57" s="395"/>
    </row>
    <row r="58" spans="1:14" x14ac:dyDescent="0.25">
      <c r="A58" s="421"/>
      <c r="B58" s="112" t="s">
        <v>367</v>
      </c>
      <c r="C58" s="108">
        <v>0</v>
      </c>
      <c r="D58" s="108">
        <v>576000</v>
      </c>
      <c r="E58" s="108">
        <v>576000</v>
      </c>
      <c r="F58" s="108">
        <v>576000</v>
      </c>
      <c r="G58" s="108">
        <v>576000</v>
      </c>
      <c r="H58" s="108">
        <v>576000</v>
      </c>
      <c r="I58" s="108">
        <v>576000</v>
      </c>
      <c r="J58" s="108">
        <v>576000</v>
      </c>
      <c r="K58" s="108">
        <v>0</v>
      </c>
      <c r="L58" s="108">
        <v>0</v>
      </c>
      <c r="M58" s="108">
        <v>0</v>
      </c>
      <c r="N58" s="108">
        <v>0</v>
      </c>
    </row>
    <row r="59" spans="1:14" x14ac:dyDescent="0.25">
      <c r="A59" s="422"/>
      <c r="B59" s="109" t="s">
        <v>93</v>
      </c>
      <c r="C59" s="108">
        <v>0</v>
      </c>
      <c r="D59" s="108">
        <v>576000</v>
      </c>
      <c r="E59" s="108">
        <v>576000</v>
      </c>
      <c r="F59" s="108">
        <v>576000</v>
      </c>
      <c r="G59" s="108">
        <v>576000</v>
      </c>
      <c r="H59" s="108">
        <v>576000</v>
      </c>
      <c r="I59" s="108">
        <v>576000</v>
      </c>
      <c r="J59" s="108">
        <v>576000</v>
      </c>
      <c r="K59" s="108">
        <v>0</v>
      </c>
      <c r="L59" s="108">
        <v>0</v>
      </c>
      <c r="M59" s="108">
        <v>0</v>
      </c>
      <c r="N59" s="108">
        <v>0</v>
      </c>
    </row>
    <row r="60" spans="1:14" x14ac:dyDescent="0.25">
      <c r="A60" s="430" t="s">
        <v>124</v>
      </c>
      <c r="B60" s="431" t="s">
        <v>411</v>
      </c>
      <c r="C60" s="394"/>
      <c r="D60" s="394"/>
      <c r="E60" s="394"/>
      <c r="F60" s="394"/>
      <c r="G60" s="394"/>
      <c r="H60" s="394"/>
      <c r="I60" s="394"/>
      <c r="J60" s="394"/>
      <c r="K60" s="394"/>
      <c r="L60" s="394"/>
      <c r="M60" s="394"/>
      <c r="N60" s="395"/>
    </row>
    <row r="61" spans="1:14" x14ac:dyDescent="0.25">
      <c r="A61" s="421"/>
      <c r="B61" s="112" t="s">
        <v>111</v>
      </c>
      <c r="C61" s="108">
        <v>5990137.4100000001</v>
      </c>
      <c r="D61" s="108">
        <v>0</v>
      </c>
      <c r="E61" s="108">
        <v>0</v>
      </c>
      <c r="F61" s="108">
        <v>0</v>
      </c>
      <c r="G61" s="108">
        <v>5990137.4100000001</v>
      </c>
      <c r="H61" s="108">
        <v>0</v>
      </c>
      <c r="I61" s="108">
        <v>0</v>
      </c>
      <c r="J61" s="108">
        <v>0</v>
      </c>
      <c r="K61" s="108">
        <v>5990137.4100000001</v>
      </c>
      <c r="L61" s="108">
        <v>0</v>
      </c>
      <c r="M61" s="108">
        <v>0</v>
      </c>
      <c r="N61" s="108">
        <v>5990137.4100000001</v>
      </c>
    </row>
    <row r="62" spans="1:14" x14ac:dyDescent="0.25">
      <c r="A62" s="421"/>
      <c r="B62" s="109" t="s">
        <v>93</v>
      </c>
      <c r="C62" s="108">
        <v>5990137.4100000001</v>
      </c>
      <c r="D62" s="108">
        <v>0</v>
      </c>
      <c r="E62" s="108">
        <v>0</v>
      </c>
      <c r="F62" s="108">
        <v>0</v>
      </c>
      <c r="G62" s="108">
        <v>5990137.4100000001</v>
      </c>
      <c r="H62" s="108">
        <v>0</v>
      </c>
      <c r="I62" s="108">
        <v>0</v>
      </c>
      <c r="J62" s="108">
        <v>0</v>
      </c>
      <c r="K62" s="108">
        <v>5990137.4100000001</v>
      </c>
      <c r="L62" s="108">
        <v>0</v>
      </c>
      <c r="M62" s="108">
        <v>0</v>
      </c>
      <c r="N62" s="108">
        <v>5990137.4100000001</v>
      </c>
    </row>
    <row r="63" spans="1:14" x14ac:dyDescent="0.25">
      <c r="A63" s="421"/>
      <c r="B63" s="431" t="s">
        <v>412</v>
      </c>
      <c r="C63" s="394"/>
      <c r="D63" s="394"/>
      <c r="E63" s="394"/>
      <c r="F63" s="394"/>
      <c r="G63" s="394"/>
      <c r="H63" s="394"/>
      <c r="I63" s="394"/>
      <c r="J63" s="394"/>
      <c r="K63" s="394"/>
      <c r="L63" s="394"/>
      <c r="M63" s="394"/>
      <c r="N63" s="395"/>
    </row>
    <row r="64" spans="1:14" x14ac:dyDescent="0.25">
      <c r="A64" s="421"/>
      <c r="B64" s="112"/>
      <c r="C64" s="108">
        <v>16074597.4</v>
      </c>
      <c r="D64" s="108">
        <v>0</v>
      </c>
      <c r="E64" s="108">
        <v>0</v>
      </c>
      <c r="F64" s="108">
        <v>0</v>
      </c>
      <c r="G64" s="108">
        <v>16074597.4</v>
      </c>
      <c r="H64" s="108">
        <v>0</v>
      </c>
      <c r="I64" s="108">
        <v>0</v>
      </c>
      <c r="J64" s="108">
        <v>0</v>
      </c>
      <c r="K64" s="108">
        <v>16074597.4</v>
      </c>
      <c r="L64" s="108">
        <v>0</v>
      </c>
      <c r="M64" s="108">
        <v>0</v>
      </c>
      <c r="N64" s="108">
        <v>16074597.4</v>
      </c>
    </row>
    <row r="65" spans="1:14" x14ac:dyDescent="0.25">
      <c r="A65" s="421"/>
      <c r="B65" s="109" t="s">
        <v>93</v>
      </c>
      <c r="C65" s="108">
        <v>16074597.4</v>
      </c>
      <c r="D65" s="108">
        <v>0</v>
      </c>
      <c r="E65" s="108">
        <v>0</v>
      </c>
      <c r="F65" s="108">
        <v>0</v>
      </c>
      <c r="G65" s="108">
        <v>16074597.4</v>
      </c>
      <c r="H65" s="108">
        <v>0</v>
      </c>
      <c r="I65" s="108">
        <v>0</v>
      </c>
      <c r="J65" s="108">
        <v>0</v>
      </c>
      <c r="K65" s="108">
        <v>16074597.4</v>
      </c>
      <c r="L65" s="108">
        <v>0</v>
      </c>
      <c r="M65" s="108">
        <v>0</v>
      </c>
      <c r="N65" s="108">
        <v>16074597.4</v>
      </c>
    </row>
    <row r="66" spans="1:14" x14ac:dyDescent="0.25">
      <c r="A66" s="421"/>
      <c r="B66" s="431" t="s">
        <v>413</v>
      </c>
      <c r="C66" s="394"/>
      <c r="D66" s="394"/>
      <c r="E66" s="394"/>
      <c r="F66" s="394"/>
      <c r="G66" s="394"/>
      <c r="H66" s="394"/>
      <c r="I66" s="394"/>
      <c r="J66" s="394"/>
      <c r="K66" s="394"/>
      <c r="L66" s="394"/>
      <c r="M66" s="394"/>
      <c r="N66" s="395"/>
    </row>
    <row r="67" spans="1:14" x14ac:dyDescent="0.25">
      <c r="A67" s="421"/>
      <c r="B67" s="112"/>
      <c r="C67" s="108">
        <v>0</v>
      </c>
      <c r="D67" s="108">
        <v>0</v>
      </c>
      <c r="E67" s="108">
        <v>0</v>
      </c>
      <c r="F67" s="108">
        <v>0</v>
      </c>
      <c r="G67" s="108">
        <v>0</v>
      </c>
      <c r="H67" s="108">
        <v>0</v>
      </c>
      <c r="I67" s="108">
        <v>0</v>
      </c>
      <c r="J67" s="108">
        <v>0</v>
      </c>
      <c r="K67" s="108">
        <v>0</v>
      </c>
      <c r="L67" s="108">
        <v>0</v>
      </c>
      <c r="M67" s="108">
        <v>0</v>
      </c>
      <c r="N67" s="108">
        <v>0</v>
      </c>
    </row>
    <row r="68" spans="1:14" x14ac:dyDescent="0.25">
      <c r="A68" s="421"/>
      <c r="B68" s="109" t="s">
        <v>93</v>
      </c>
      <c r="C68" s="108">
        <v>0</v>
      </c>
      <c r="D68" s="108">
        <v>0</v>
      </c>
      <c r="E68" s="108">
        <v>0</v>
      </c>
      <c r="F68" s="108">
        <v>0</v>
      </c>
      <c r="G68" s="108">
        <v>0</v>
      </c>
      <c r="H68" s="108">
        <v>0</v>
      </c>
      <c r="I68" s="108">
        <v>0</v>
      </c>
      <c r="J68" s="108">
        <v>0</v>
      </c>
      <c r="K68" s="108">
        <v>0</v>
      </c>
      <c r="L68" s="108">
        <v>0</v>
      </c>
      <c r="M68" s="108">
        <v>0</v>
      </c>
      <c r="N68" s="108">
        <v>0</v>
      </c>
    </row>
    <row r="69" spans="1:14" x14ac:dyDescent="0.25">
      <c r="A69" s="421"/>
      <c r="B69" s="431" t="s">
        <v>414</v>
      </c>
      <c r="C69" s="394"/>
      <c r="D69" s="394"/>
      <c r="E69" s="394"/>
      <c r="F69" s="394"/>
      <c r="G69" s="394"/>
      <c r="H69" s="394"/>
      <c r="I69" s="394"/>
      <c r="J69" s="394"/>
      <c r="K69" s="394"/>
      <c r="L69" s="394"/>
      <c r="M69" s="394"/>
      <c r="N69" s="395"/>
    </row>
    <row r="70" spans="1:14" ht="33" customHeight="1" x14ac:dyDescent="0.25">
      <c r="A70" s="421"/>
      <c r="B70" s="112" t="s">
        <v>415</v>
      </c>
      <c r="C70" s="108">
        <v>0</v>
      </c>
      <c r="D70" s="108">
        <v>0</v>
      </c>
      <c r="E70" s="108">
        <v>0</v>
      </c>
      <c r="F70" s="108">
        <v>0</v>
      </c>
      <c r="G70" s="108">
        <v>0</v>
      </c>
      <c r="H70" s="108">
        <v>0</v>
      </c>
      <c r="I70" s="108">
        <v>0</v>
      </c>
      <c r="J70" s="108">
        <v>0</v>
      </c>
      <c r="K70" s="108">
        <v>0</v>
      </c>
      <c r="L70" s="108">
        <v>0</v>
      </c>
      <c r="M70" s="108">
        <v>0</v>
      </c>
      <c r="N70" s="108">
        <v>0</v>
      </c>
    </row>
    <row r="71" spans="1:14" ht="33" customHeight="1" x14ac:dyDescent="0.25">
      <c r="A71" s="421"/>
      <c r="B71" s="112" t="s">
        <v>416</v>
      </c>
      <c r="C71" s="108">
        <v>1297822.31</v>
      </c>
      <c r="D71" s="108">
        <v>0</v>
      </c>
      <c r="E71" s="108">
        <v>0</v>
      </c>
      <c r="F71" s="108">
        <v>0</v>
      </c>
      <c r="G71" s="108">
        <v>2047385.47</v>
      </c>
      <c r="H71" s="108">
        <v>0</v>
      </c>
      <c r="I71" s="108">
        <v>0</v>
      </c>
      <c r="J71" s="108">
        <v>0</v>
      </c>
      <c r="K71" s="108">
        <v>2047385.47</v>
      </c>
      <c r="L71" s="108">
        <v>0</v>
      </c>
      <c r="M71" s="108">
        <v>0</v>
      </c>
      <c r="N71" s="108">
        <v>2047385.47</v>
      </c>
    </row>
    <row r="72" spans="1:14" ht="33" customHeight="1" x14ac:dyDescent="0.25">
      <c r="A72" s="421"/>
      <c r="B72" s="112" t="s">
        <v>417</v>
      </c>
      <c r="C72" s="108">
        <v>868231.26</v>
      </c>
      <c r="D72" s="108">
        <v>0</v>
      </c>
      <c r="E72" s="108">
        <v>0</v>
      </c>
      <c r="F72" s="108">
        <v>0</v>
      </c>
      <c r="G72" s="108">
        <v>73318.12</v>
      </c>
      <c r="H72" s="108">
        <v>0</v>
      </c>
      <c r="I72" s="108">
        <v>0</v>
      </c>
      <c r="J72" s="108">
        <v>0</v>
      </c>
      <c r="K72" s="108">
        <v>73318.12</v>
      </c>
      <c r="L72" s="108">
        <v>0</v>
      </c>
      <c r="M72" s="108">
        <v>0</v>
      </c>
      <c r="N72" s="108">
        <v>73318.12</v>
      </c>
    </row>
    <row r="73" spans="1:14" x14ac:dyDescent="0.25">
      <c r="A73" s="421"/>
      <c r="B73" s="109" t="s">
        <v>93</v>
      </c>
      <c r="C73" s="108">
        <v>2166053.5699999998</v>
      </c>
      <c r="D73" s="108">
        <v>0</v>
      </c>
      <c r="E73" s="108">
        <v>0</v>
      </c>
      <c r="F73" s="108">
        <v>0</v>
      </c>
      <c r="G73" s="108">
        <v>2120703.59</v>
      </c>
      <c r="H73" s="108">
        <v>0</v>
      </c>
      <c r="I73" s="108">
        <v>0</v>
      </c>
      <c r="J73" s="108">
        <v>0</v>
      </c>
      <c r="K73" s="108">
        <v>2120703.59</v>
      </c>
      <c r="L73" s="108">
        <v>0</v>
      </c>
      <c r="M73" s="108">
        <v>0</v>
      </c>
      <c r="N73" s="108">
        <v>2120703.59</v>
      </c>
    </row>
    <row r="74" spans="1:14" x14ac:dyDescent="0.25">
      <c r="A74" s="421"/>
      <c r="B74" s="431" t="s">
        <v>418</v>
      </c>
      <c r="C74" s="394"/>
      <c r="D74" s="394"/>
      <c r="E74" s="394"/>
      <c r="F74" s="394"/>
      <c r="G74" s="394"/>
      <c r="H74" s="394"/>
      <c r="I74" s="394"/>
      <c r="J74" s="394"/>
      <c r="K74" s="394"/>
      <c r="L74" s="394"/>
      <c r="M74" s="394"/>
      <c r="N74" s="395"/>
    </row>
    <row r="75" spans="1:14" ht="33" customHeight="1" x14ac:dyDescent="0.25">
      <c r="A75" s="421"/>
      <c r="B75" s="112" t="s">
        <v>415</v>
      </c>
      <c r="C75" s="108">
        <v>0</v>
      </c>
      <c r="D75" s="108">
        <v>0</v>
      </c>
      <c r="E75" s="108">
        <v>0</v>
      </c>
      <c r="F75" s="108">
        <v>0</v>
      </c>
      <c r="G75" s="108">
        <v>0</v>
      </c>
      <c r="H75" s="108">
        <v>0</v>
      </c>
      <c r="I75" s="108">
        <v>0</v>
      </c>
      <c r="J75" s="108">
        <v>0</v>
      </c>
      <c r="K75" s="108">
        <v>0</v>
      </c>
      <c r="L75" s="108">
        <v>0</v>
      </c>
      <c r="M75" s="108">
        <v>0</v>
      </c>
      <c r="N75" s="108">
        <v>0</v>
      </c>
    </row>
    <row r="76" spans="1:14" ht="33" customHeight="1" x14ac:dyDescent="0.25">
      <c r="A76" s="421"/>
      <c r="B76" s="112" t="s">
        <v>416</v>
      </c>
      <c r="C76" s="108">
        <v>0</v>
      </c>
      <c r="D76" s="108">
        <v>0</v>
      </c>
      <c r="E76" s="108">
        <v>0</v>
      </c>
      <c r="F76" s="108">
        <v>0</v>
      </c>
      <c r="G76" s="108">
        <v>0</v>
      </c>
      <c r="H76" s="108">
        <v>0</v>
      </c>
      <c r="I76" s="108">
        <v>0</v>
      </c>
      <c r="J76" s="108">
        <v>0</v>
      </c>
      <c r="K76" s="108">
        <v>0</v>
      </c>
      <c r="L76" s="108">
        <v>0</v>
      </c>
      <c r="M76" s="108">
        <v>0</v>
      </c>
      <c r="N76" s="108">
        <v>0</v>
      </c>
    </row>
    <row r="77" spans="1:14" x14ac:dyDescent="0.25">
      <c r="A77" s="421"/>
      <c r="B77" s="109" t="s">
        <v>93</v>
      </c>
      <c r="C77" s="108">
        <v>0</v>
      </c>
      <c r="D77" s="108">
        <v>0</v>
      </c>
      <c r="E77" s="108">
        <v>0</v>
      </c>
      <c r="F77" s="108">
        <v>0</v>
      </c>
      <c r="G77" s="108">
        <v>0</v>
      </c>
      <c r="H77" s="108">
        <v>0</v>
      </c>
      <c r="I77" s="108">
        <v>0</v>
      </c>
      <c r="J77" s="108">
        <v>0</v>
      </c>
      <c r="K77" s="108">
        <v>0</v>
      </c>
      <c r="L77" s="108">
        <v>0</v>
      </c>
      <c r="M77" s="108">
        <v>0</v>
      </c>
      <c r="N77" s="108">
        <v>0</v>
      </c>
    </row>
    <row r="78" spans="1:14" x14ac:dyDescent="0.25">
      <c r="A78" s="421"/>
      <c r="B78" s="431" t="s">
        <v>420</v>
      </c>
      <c r="C78" s="394"/>
      <c r="D78" s="394"/>
      <c r="E78" s="394"/>
      <c r="F78" s="394"/>
      <c r="G78" s="394"/>
      <c r="H78" s="394"/>
      <c r="I78" s="394"/>
      <c r="J78" s="394"/>
      <c r="K78" s="394"/>
      <c r="L78" s="394"/>
      <c r="M78" s="394"/>
      <c r="N78" s="395"/>
    </row>
    <row r="79" spans="1:14" x14ac:dyDescent="0.25">
      <c r="A79" s="421"/>
      <c r="B79" s="112" t="s">
        <v>366</v>
      </c>
      <c r="C79" s="108">
        <v>0</v>
      </c>
      <c r="D79" s="108">
        <v>0</v>
      </c>
      <c r="E79" s="108">
        <v>0</v>
      </c>
      <c r="F79" s="108">
        <v>0</v>
      </c>
      <c r="G79" s="108">
        <v>0</v>
      </c>
      <c r="H79" s="108">
        <v>0</v>
      </c>
      <c r="I79" s="108">
        <v>0</v>
      </c>
      <c r="J79" s="108">
        <v>0</v>
      </c>
      <c r="K79" s="108">
        <v>0</v>
      </c>
      <c r="L79" s="108">
        <v>0</v>
      </c>
      <c r="M79" s="108">
        <v>0</v>
      </c>
      <c r="N79" s="108">
        <v>0</v>
      </c>
    </row>
    <row r="80" spans="1:14" x14ac:dyDescent="0.25">
      <c r="A80" s="421"/>
      <c r="B80" s="109" t="s">
        <v>93</v>
      </c>
      <c r="C80" s="108">
        <v>0</v>
      </c>
      <c r="D80" s="108">
        <v>0</v>
      </c>
      <c r="E80" s="108">
        <v>0</v>
      </c>
      <c r="F80" s="108">
        <v>0</v>
      </c>
      <c r="G80" s="108">
        <v>0</v>
      </c>
      <c r="H80" s="108">
        <v>0</v>
      </c>
      <c r="I80" s="108">
        <v>0</v>
      </c>
      <c r="J80" s="108">
        <v>0</v>
      </c>
      <c r="K80" s="108">
        <v>0</v>
      </c>
      <c r="L80" s="108">
        <v>0</v>
      </c>
      <c r="M80" s="108">
        <v>0</v>
      </c>
      <c r="N80" s="108">
        <v>0</v>
      </c>
    </row>
    <row r="81" spans="1:14" x14ac:dyDescent="0.25">
      <c r="A81" s="421"/>
      <c r="B81" s="431" t="s">
        <v>421</v>
      </c>
      <c r="C81" s="394"/>
      <c r="D81" s="394"/>
      <c r="E81" s="394"/>
      <c r="F81" s="394"/>
      <c r="G81" s="394"/>
      <c r="H81" s="394"/>
      <c r="I81" s="394"/>
      <c r="J81" s="394"/>
      <c r="K81" s="394"/>
      <c r="L81" s="394"/>
      <c r="M81" s="394"/>
      <c r="N81" s="395"/>
    </row>
    <row r="82" spans="1:14" x14ac:dyDescent="0.25">
      <c r="A82" s="421"/>
      <c r="B82" s="112" t="s">
        <v>367</v>
      </c>
      <c r="C82" s="108">
        <v>48696.56</v>
      </c>
      <c r="D82" s="108">
        <v>0</v>
      </c>
      <c r="E82" s="108">
        <v>0</v>
      </c>
      <c r="F82" s="108">
        <v>0</v>
      </c>
      <c r="G82" s="108">
        <v>48948.33</v>
      </c>
      <c r="H82" s="108">
        <v>0</v>
      </c>
      <c r="I82" s="108">
        <v>0</v>
      </c>
      <c r="J82" s="108">
        <v>0</v>
      </c>
      <c r="K82" s="108">
        <v>48948.33</v>
      </c>
      <c r="L82" s="108">
        <v>0</v>
      </c>
      <c r="M82" s="108">
        <v>0</v>
      </c>
      <c r="N82" s="108">
        <v>48948.33</v>
      </c>
    </row>
    <row r="83" spans="1:14" x14ac:dyDescent="0.25">
      <c r="A83" s="421"/>
      <c r="B83" s="112" t="s">
        <v>368</v>
      </c>
      <c r="C83" s="108">
        <v>0</v>
      </c>
      <c r="D83" s="108">
        <v>0</v>
      </c>
      <c r="E83" s="108">
        <v>0</v>
      </c>
      <c r="F83" s="108">
        <v>0</v>
      </c>
      <c r="G83" s="108">
        <v>0</v>
      </c>
      <c r="H83" s="108">
        <v>0</v>
      </c>
      <c r="I83" s="108">
        <v>0</v>
      </c>
      <c r="J83" s="108">
        <v>0</v>
      </c>
      <c r="K83" s="108">
        <v>0</v>
      </c>
      <c r="L83" s="108">
        <v>0</v>
      </c>
      <c r="M83" s="108">
        <v>0</v>
      </c>
      <c r="N83" s="108">
        <v>0</v>
      </c>
    </row>
    <row r="84" spans="1:14" x14ac:dyDescent="0.25">
      <c r="A84" s="421"/>
      <c r="B84" s="109" t="s">
        <v>93</v>
      </c>
      <c r="C84" s="108">
        <v>48696.56</v>
      </c>
      <c r="D84" s="108">
        <v>0</v>
      </c>
      <c r="E84" s="108">
        <v>0</v>
      </c>
      <c r="F84" s="108">
        <v>0</v>
      </c>
      <c r="G84" s="108">
        <v>48948.33</v>
      </c>
      <c r="H84" s="108">
        <v>0</v>
      </c>
      <c r="I84" s="108">
        <v>0</v>
      </c>
      <c r="J84" s="108">
        <v>0</v>
      </c>
      <c r="K84" s="108">
        <v>48948.33</v>
      </c>
      <c r="L84" s="108">
        <v>0</v>
      </c>
      <c r="M84" s="108">
        <v>0</v>
      </c>
      <c r="N84" s="108">
        <v>48948.33</v>
      </c>
    </row>
    <row r="85" spans="1:14" x14ac:dyDescent="0.25">
      <c r="A85" s="421"/>
      <c r="B85" s="431" t="s">
        <v>422</v>
      </c>
      <c r="C85" s="394"/>
      <c r="D85" s="394"/>
      <c r="E85" s="394"/>
      <c r="F85" s="394"/>
      <c r="G85" s="394"/>
      <c r="H85" s="394"/>
      <c r="I85" s="394"/>
      <c r="J85" s="394"/>
      <c r="K85" s="394"/>
      <c r="L85" s="394"/>
      <c r="M85" s="394"/>
      <c r="N85" s="395"/>
    </row>
    <row r="86" spans="1:14" x14ac:dyDescent="0.25">
      <c r="A86" s="421"/>
      <c r="B86" s="112" t="s">
        <v>367</v>
      </c>
      <c r="C86" s="108">
        <v>0</v>
      </c>
      <c r="D86" s="108">
        <v>0</v>
      </c>
      <c r="E86" s="108">
        <v>0</v>
      </c>
      <c r="F86" s="108">
        <v>0</v>
      </c>
      <c r="G86" s="108">
        <v>0</v>
      </c>
      <c r="H86" s="108">
        <v>0</v>
      </c>
      <c r="I86" s="108">
        <v>0</v>
      </c>
      <c r="J86" s="108">
        <v>0</v>
      </c>
      <c r="K86" s="108">
        <v>0</v>
      </c>
      <c r="L86" s="108">
        <v>0</v>
      </c>
      <c r="M86" s="108">
        <v>0</v>
      </c>
      <c r="N86" s="108">
        <v>0</v>
      </c>
    </row>
    <row r="87" spans="1:14" x14ac:dyDescent="0.25">
      <c r="A87" s="421"/>
      <c r="B87" s="109" t="s">
        <v>93</v>
      </c>
      <c r="C87" s="108">
        <v>0</v>
      </c>
      <c r="D87" s="108">
        <v>0</v>
      </c>
      <c r="E87" s="108">
        <v>0</v>
      </c>
      <c r="F87" s="108">
        <v>0</v>
      </c>
      <c r="G87" s="108">
        <v>0</v>
      </c>
      <c r="H87" s="108">
        <v>0</v>
      </c>
      <c r="I87" s="108">
        <v>0</v>
      </c>
      <c r="J87" s="108">
        <v>0</v>
      </c>
      <c r="K87" s="108">
        <v>0</v>
      </c>
      <c r="L87" s="108">
        <v>0</v>
      </c>
      <c r="M87" s="108">
        <v>0</v>
      </c>
      <c r="N87" s="108">
        <v>0</v>
      </c>
    </row>
    <row r="88" spans="1:14" x14ac:dyDescent="0.25">
      <c r="A88" s="421"/>
      <c r="B88" s="431" t="s">
        <v>423</v>
      </c>
      <c r="C88" s="394"/>
      <c r="D88" s="394"/>
      <c r="E88" s="394"/>
      <c r="F88" s="394"/>
      <c r="G88" s="394"/>
      <c r="H88" s="394"/>
      <c r="I88" s="394"/>
      <c r="J88" s="394"/>
      <c r="K88" s="394"/>
      <c r="L88" s="394"/>
      <c r="M88" s="394"/>
      <c r="N88" s="395"/>
    </row>
    <row r="89" spans="1:14" x14ac:dyDescent="0.25">
      <c r="A89" s="421"/>
      <c r="B89" s="112"/>
      <c r="C89" s="108">
        <v>0</v>
      </c>
      <c r="D89" s="108">
        <v>0</v>
      </c>
      <c r="E89" s="108">
        <v>0</v>
      </c>
      <c r="F89" s="108">
        <v>0</v>
      </c>
      <c r="G89" s="108">
        <v>0</v>
      </c>
      <c r="H89" s="108">
        <v>0</v>
      </c>
      <c r="I89" s="108">
        <v>0</v>
      </c>
      <c r="J89" s="108">
        <v>0</v>
      </c>
      <c r="K89" s="108">
        <v>0</v>
      </c>
      <c r="L89" s="108">
        <v>0</v>
      </c>
      <c r="M89" s="108">
        <v>0</v>
      </c>
      <c r="N89" s="108">
        <v>0</v>
      </c>
    </row>
    <row r="90" spans="1:14" x14ac:dyDescent="0.25">
      <c r="A90" s="421"/>
      <c r="B90" s="109" t="s">
        <v>93</v>
      </c>
      <c r="C90" s="108">
        <v>0</v>
      </c>
      <c r="D90" s="108">
        <v>0</v>
      </c>
      <c r="E90" s="108">
        <v>0</v>
      </c>
      <c r="F90" s="108">
        <v>0</v>
      </c>
      <c r="G90" s="108">
        <v>0</v>
      </c>
      <c r="H90" s="108">
        <v>0</v>
      </c>
      <c r="I90" s="108">
        <v>0</v>
      </c>
      <c r="J90" s="108">
        <v>0</v>
      </c>
      <c r="K90" s="108">
        <v>0</v>
      </c>
      <c r="L90" s="108">
        <v>0</v>
      </c>
      <c r="M90" s="108">
        <v>0</v>
      </c>
      <c r="N90" s="108">
        <v>0</v>
      </c>
    </row>
    <row r="91" spans="1:14" x14ac:dyDescent="0.25">
      <c r="A91" s="421"/>
      <c r="B91" s="431" t="s">
        <v>424</v>
      </c>
      <c r="C91" s="394"/>
      <c r="D91" s="394"/>
      <c r="E91" s="394"/>
      <c r="F91" s="394"/>
      <c r="G91" s="394"/>
      <c r="H91" s="394"/>
      <c r="I91" s="394"/>
      <c r="J91" s="394"/>
      <c r="K91" s="394"/>
      <c r="L91" s="394"/>
      <c r="M91" s="394"/>
      <c r="N91" s="395"/>
    </row>
    <row r="92" spans="1:14" x14ac:dyDescent="0.25">
      <c r="A92" s="421"/>
      <c r="B92" s="112" t="s">
        <v>371</v>
      </c>
      <c r="C92" s="108">
        <v>39452.31</v>
      </c>
      <c r="D92" s="108">
        <v>0</v>
      </c>
      <c r="E92" s="108">
        <v>0</v>
      </c>
      <c r="F92" s="108">
        <v>0</v>
      </c>
      <c r="G92" s="108">
        <v>39498.82</v>
      </c>
      <c r="H92" s="108">
        <v>0</v>
      </c>
      <c r="I92" s="108">
        <v>0</v>
      </c>
      <c r="J92" s="108">
        <v>0</v>
      </c>
      <c r="K92" s="108">
        <v>39498.82</v>
      </c>
      <c r="L92" s="108">
        <v>0</v>
      </c>
      <c r="M92" s="108">
        <v>0</v>
      </c>
      <c r="N92" s="108">
        <v>39498.82</v>
      </c>
    </row>
    <row r="93" spans="1:14" ht="24.75" customHeight="1" x14ac:dyDescent="0.25">
      <c r="A93" s="421"/>
      <c r="B93" s="112" t="s">
        <v>372</v>
      </c>
      <c r="C93" s="108">
        <v>0</v>
      </c>
      <c r="D93" s="108">
        <v>0</v>
      </c>
      <c r="E93" s="108">
        <v>0</v>
      </c>
      <c r="F93" s="108">
        <v>0</v>
      </c>
      <c r="G93" s="108">
        <v>4430520.7</v>
      </c>
      <c r="H93" s="108">
        <v>0</v>
      </c>
      <c r="I93" s="108">
        <v>0</v>
      </c>
      <c r="J93" s="108">
        <v>0</v>
      </c>
      <c r="K93" s="108">
        <v>4430520.7</v>
      </c>
      <c r="L93" s="108">
        <v>0</v>
      </c>
      <c r="M93" s="108">
        <v>0</v>
      </c>
      <c r="N93" s="108">
        <v>4430520.7</v>
      </c>
    </row>
    <row r="94" spans="1:14" ht="16.5" customHeight="1" x14ac:dyDescent="0.25">
      <c r="A94" s="421"/>
      <c r="B94" s="112" t="s">
        <v>373</v>
      </c>
      <c r="C94" s="108">
        <v>9431290.7599999998</v>
      </c>
      <c r="D94" s="108">
        <v>0</v>
      </c>
      <c r="E94" s="108">
        <v>0</v>
      </c>
      <c r="F94" s="108">
        <v>0</v>
      </c>
      <c r="G94" s="108">
        <v>36431290.759999998</v>
      </c>
      <c r="H94" s="108">
        <v>0</v>
      </c>
      <c r="I94" s="108">
        <v>0</v>
      </c>
      <c r="J94" s="108">
        <v>0</v>
      </c>
      <c r="K94" s="108">
        <v>36431290.759999998</v>
      </c>
      <c r="L94" s="108">
        <v>0</v>
      </c>
      <c r="M94" s="108">
        <v>0</v>
      </c>
      <c r="N94" s="108">
        <v>36431290.759999998</v>
      </c>
    </row>
    <row r="95" spans="1:14" ht="41.25" customHeight="1" x14ac:dyDescent="0.25">
      <c r="A95" s="421"/>
      <c r="B95" s="112" t="s">
        <v>374</v>
      </c>
      <c r="C95" s="108">
        <v>256021.42</v>
      </c>
      <c r="D95" s="108">
        <v>0</v>
      </c>
      <c r="E95" s="108">
        <v>0</v>
      </c>
      <c r="F95" s="108">
        <v>0</v>
      </c>
      <c r="G95" s="108">
        <v>256742.21</v>
      </c>
      <c r="H95" s="108">
        <v>0</v>
      </c>
      <c r="I95" s="108">
        <v>0</v>
      </c>
      <c r="J95" s="108">
        <v>0</v>
      </c>
      <c r="K95" s="108">
        <v>256742.21</v>
      </c>
      <c r="L95" s="108">
        <v>0</v>
      </c>
      <c r="M95" s="108">
        <v>0</v>
      </c>
      <c r="N95" s="108">
        <v>256742.21</v>
      </c>
    </row>
    <row r="96" spans="1:14" ht="33" customHeight="1" x14ac:dyDescent="0.25">
      <c r="A96" s="421"/>
      <c r="B96" s="112" t="s">
        <v>375</v>
      </c>
      <c r="C96" s="108">
        <v>7679107.3300000001</v>
      </c>
      <c r="D96" s="108">
        <v>0</v>
      </c>
      <c r="E96" s="108">
        <v>0</v>
      </c>
      <c r="F96" s="108">
        <v>0</v>
      </c>
      <c r="G96" s="108">
        <v>43679107.329999998</v>
      </c>
      <c r="H96" s="108">
        <v>0</v>
      </c>
      <c r="I96" s="108">
        <v>0</v>
      </c>
      <c r="J96" s="108">
        <v>0</v>
      </c>
      <c r="K96" s="108">
        <v>43679107.329999998</v>
      </c>
      <c r="L96" s="108">
        <v>0</v>
      </c>
      <c r="M96" s="108">
        <v>0</v>
      </c>
      <c r="N96" s="108">
        <v>43679107.329999998</v>
      </c>
    </row>
    <row r="97" spans="1:14" ht="16.5" customHeight="1" x14ac:dyDescent="0.25">
      <c r="A97" s="421"/>
      <c r="B97" s="112" t="s">
        <v>376</v>
      </c>
      <c r="C97" s="108">
        <v>5170592.17</v>
      </c>
      <c r="D97" s="108">
        <v>0</v>
      </c>
      <c r="E97" s="108">
        <v>0</v>
      </c>
      <c r="F97" s="108">
        <v>0</v>
      </c>
      <c r="G97" s="108">
        <v>23170592.170000002</v>
      </c>
      <c r="H97" s="108">
        <v>0</v>
      </c>
      <c r="I97" s="108">
        <v>0</v>
      </c>
      <c r="J97" s="108">
        <v>0</v>
      </c>
      <c r="K97" s="108">
        <v>23170592.170000002</v>
      </c>
      <c r="L97" s="108">
        <v>0</v>
      </c>
      <c r="M97" s="108">
        <v>0</v>
      </c>
      <c r="N97" s="108">
        <v>23170592.170000002</v>
      </c>
    </row>
    <row r="98" spans="1:14" ht="41.25" customHeight="1" x14ac:dyDescent="0.25">
      <c r="A98" s="421"/>
      <c r="B98" s="112" t="s">
        <v>377</v>
      </c>
      <c r="C98" s="108">
        <v>188.23</v>
      </c>
      <c r="D98" s="108">
        <v>0</v>
      </c>
      <c r="E98" s="108">
        <v>0</v>
      </c>
      <c r="F98" s="108">
        <v>0</v>
      </c>
      <c r="G98" s="108">
        <v>284.33999999999997</v>
      </c>
      <c r="H98" s="108">
        <v>0</v>
      </c>
      <c r="I98" s="108">
        <v>0</v>
      </c>
      <c r="J98" s="108">
        <v>0</v>
      </c>
      <c r="K98" s="108">
        <v>284.33999999999997</v>
      </c>
      <c r="L98" s="108">
        <v>0</v>
      </c>
      <c r="M98" s="108">
        <v>0</v>
      </c>
      <c r="N98" s="108">
        <v>284.33999999999997</v>
      </c>
    </row>
    <row r="99" spans="1:14" ht="41.25" customHeight="1" x14ac:dyDescent="0.25">
      <c r="A99" s="421"/>
      <c r="B99" s="112" t="s">
        <v>383</v>
      </c>
      <c r="C99" s="108">
        <v>167507.26</v>
      </c>
      <c r="D99" s="108">
        <v>0</v>
      </c>
      <c r="E99" s="108">
        <v>0</v>
      </c>
      <c r="F99" s="108">
        <v>0</v>
      </c>
      <c r="G99" s="108">
        <v>167507.26</v>
      </c>
      <c r="H99" s="108">
        <v>0</v>
      </c>
      <c r="I99" s="108">
        <v>0</v>
      </c>
      <c r="J99" s="108">
        <v>0</v>
      </c>
      <c r="K99" s="108">
        <v>167507.26</v>
      </c>
      <c r="L99" s="108">
        <v>0</v>
      </c>
      <c r="M99" s="108">
        <v>0</v>
      </c>
      <c r="N99" s="108">
        <v>167507.26</v>
      </c>
    </row>
    <row r="100" spans="1:14" x14ac:dyDescent="0.25">
      <c r="A100" s="421"/>
      <c r="B100" s="109" t="s">
        <v>93</v>
      </c>
      <c r="C100" s="108">
        <v>22744159.48</v>
      </c>
      <c r="D100" s="108">
        <v>0</v>
      </c>
      <c r="E100" s="108">
        <v>0</v>
      </c>
      <c r="F100" s="108">
        <v>0</v>
      </c>
      <c r="G100" s="108">
        <v>108175543.59</v>
      </c>
      <c r="H100" s="108">
        <v>0</v>
      </c>
      <c r="I100" s="108">
        <v>0</v>
      </c>
      <c r="J100" s="108">
        <v>0</v>
      </c>
      <c r="K100" s="108">
        <v>108175543.59</v>
      </c>
      <c r="L100" s="108">
        <v>0</v>
      </c>
      <c r="M100" s="108">
        <v>0</v>
      </c>
      <c r="N100" s="108">
        <v>108175543.59</v>
      </c>
    </row>
    <row r="101" spans="1:14" x14ac:dyDescent="0.25">
      <c r="A101" s="421"/>
      <c r="B101" s="431" t="s">
        <v>425</v>
      </c>
      <c r="C101" s="394"/>
      <c r="D101" s="394"/>
      <c r="E101" s="394"/>
      <c r="F101" s="394"/>
      <c r="G101" s="394"/>
      <c r="H101" s="394"/>
      <c r="I101" s="394"/>
      <c r="J101" s="394"/>
      <c r="K101" s="394"/>
      <c r="L101" s="394"/>
      <c r="M101" s="394"/>
      <c r="N101" s="395"/>
    </row>
    <row r="102" spans="1:14" ht="24.75" customHeight="1" x14ac:dyDescent="0.25">
      <c r="A102" s="421"/>
      <c r="B102" s="112" t="s">
        <v>370</v>
      </c>
      <c r="C102" s="108">
        <v>0</v>
      </c>
      <c r="D102" s="108">
        <v>0</v>
      </c>
      <c r="E102" s="108">
        <v>0</v>
      </c>
      <c r="F102" s="108">
        <v>0</v>
      </c>
      <c r="G102" s="108">
        <v>0</v>
      </c>
      <c r="H102" s="108">
        <v>0</v>
      </c>
      <c r="I102" s="108">
        <v>0</v>
      </c>
      <c r="J102" s="108">
        <v>0</v>
      </c>
      <c r="K102" s="108">
        <v>0</v>
      </c>
      <c r="L102" s="108">
        <v>0</v>
      </c>
      <c r="M102" s="108">
        <v>0</v>
      </c>
      <c r="N102" s="108">
        <v>0</v>
      </c>
    </row>
    <row r="103" spans="1:14" ht="24.75" customHeight="1" x14ac:dyDescent="0.25">
      <c r="A103" s="421"/>
      <c r="B103" s="112" t="s">
        <v>372</v>
      </c>
      <c r="C103" s="108">
        <v>0</v>
      </c>
      <c r="D103" s="108">
        <v>0</v>
      </c>
      <c r="E103" s="108">
        <v>0</v>
      </c>
      <c r="F103" s="108">
        <v>0</v>
      </c>
      <c r="G103" s="108">
        <v>0</v>
      </c>
      <c r="H103" s="108">
        <v>0</v>
      </c>
      <c r="I103" s="108">
        <v>0</v>
      </c>
      <c r="J103" s="108">
        <v>0</v>
      </c>
      <c r="K103" s="108">
        <v>0</v>
      </c>
      <c r="L103" s="108">
        <v>0</v>
      </c>
      <c r="M103" s="108">
        <v>0</v>
      </c>
      <c r="N103" s="108">
        <v>0</v>
      </c>
    </row>
    <row r="104" spans="1:14" ht="16.5" customHeight="1" x14ac:dyDescent="0.25">
      <c r="A104" s="421"/>
      <c r="B104" s="112" t="s">
        <v>373</v>
      </c>
      <c r="C104" s="108">
        <v>0</v>
      </c>
      <c r="D104" s="108">
        <v>0</v>
      </c>
      <c r="E104" s="108">
        <v>0</v>
      </c>
      <c r="F104" s="108">
        <v>0</v>
      </c>
      <c r="G104" s="108">
        <v>0</v>
      </c>
      <c r="H104" s="108">
        <v>0</v>
      </c>
      <c r="I104" s="108">
        <v>0</v>
      </c>
      <c r="J104" s="108">
        <v>0</v>
      </c>
      <c r="K104" s="108">
        <v>0</v>
      </c>
      <c r="L104" s="108">
        <v>0</v>
      </c>
      <c r="M104" s="108">
        <v>0</v>
      </c>
      <c r="N104" s="108">
        <v>0</v>
      </c>
    </row>
    <row r="105" spans="1:14" ht="41.25" customHeight="1" x14ac:dyDescent="0.25">
      <c r="A105" s="421"/>
      <c r="B105" s="112" t="s">
        <v>374</v>
      </c>
      <c r="C105" s="108">
        <v>0</v>
      </c>
      <c r="D105" s="108">
        <v>0</v>
      </c>
      <c r="E105" s="108">
        <v>0</v>
      </c>
      <c r="F105" s="108">
        <v>0</v>
      </c>
      <c r="G105" s="108">
        <v>0</v>
      </c>
      <c r="H105" s="108">
        <v>0</v>
      </c>
      <c r="I105" s="108">
        <v>0</v>
      </c>
      <c r="J105" s="108">
        <v>0</v>
      </c>
      <c r="K105" s="108">
        <v>0</v>
      </c>
      <c r="L105" s="108">
        <v>0</v>
      </c>
      <c r="M105" s="108">
        <v>0</v>
      </c>
      <c r="N105" s="108">
        <v>0</v>
      </c>
    </row>
    <row r="106" spans="1:14" ht="33" customHeight="1" x14ac:dyDescent="0.25">
      <c r="A106" s="421"/>
      <c r="B106" s="112" t="s">
        <v>375</v>
      </c>
      <c r="C106" s="108">
        <v>0</v>
      </c>
      <c r="D106" s="108">
        <v>0</v>
      </c>
      <c r="E106" s="108">
        <v>0</v>
      </c>
      <c r="F106" s="108">
        <v>0</v>
      </c>
      <c r="G106" s="108">
        <v>0</v>
      </c>
      <c r="H106" s="108">
        <v>0</v>
      </c>
      <c r="I106" s="108">
        <v>0</v>
      </c>
      <c r="J106" s="108">
        <v>0</v>
      </c>
      <c r="K106" s="108">
        <v>0</v>
      </c>
      <c r="L106" s="108">
        <v>0</v>
      </c>
      <c r="M106" s="108">
        <v>0</v>
      </c>
      <c r="N106" s="108">
        <v>0</v>
      </c>
    </row>
    <row r="107" spans="1:14" ht="41.25" customHeight="1" x14ac:dyDescent="0.25">
      <c r="A107" s="421"/>
      <c r="B107" s="112" t="s">
        <v>377</v>
      </c>
      <c r="C107" s="108">
        <v>0</v>
      </c>
      <c r="D107" s="108">
        <v>0</v>
      </c>
      <c r="E107" s="108">
        <v>0</v>
      </c>
      <c r="F107" s="108">
        <v>0</v>
      </c>
      <c r="G107" s="108">
        <v>0</v>
      </c>
      <c r="H107" s="108">
        <v>0</v>
      </c>
      <c r="I107" s="108">
        <v>0</v>
      </c>
      <c r="J107" s="108">
        <v>0</v>
      </c>
      <c r="K107" s="108">
        <v>0</v>
      </c>
      <c r="L107" s="108">
        <v>0</v>
      </c>
      <c r="M107" s="108">
        <v>0</v>
      </c>
      <c r="N107" s="108">
        <v>0</v>
      </c>
    </row>
    <row r="108" spans="1:14" ht="24.75" customHeight="1" x14ac:dyDescent="0.25">
      <c r="A108" s="421"/>
      <c r="B108" s="112" t="s">
        <v>378</v>
      </c>
      <c r="C108" s="108">
        <v>0</v>
      </c>
      <c r="D108" s="108">
        <v>0</v>
      </c>
      <c r="E108" s="108">
        <v>0</v>
      </c>
      <c r="F108" s="108">
        <v>0</v>
      </c>
      <c r="G108" s="108">
        <v>0</v>
      </c>
      <c r="H108" s="108">
        <v>0</v>
      </c>
      <c r="I108" s="108">
        <v>0</v>
      </c>
      <c r="J108" s="108">
        <v>0</v>
      </c>
      <c r="K108" s="108">
        <v>0</v>
      </c>
      <c r="L108" s="108">
        <v>0</v>
      </c>
      <c r="M108" s="108">
        <v>0</v>
      </c>
      <c r="N108" s="108">
        <v>0</v>
      </c>
    </row>
    <row r="109" spans="1:14" ht="24.75" customHeight="1" x14ac:dyDescent="0.25">
      <c r="A109" s="421"/>
      <c r="B109" s="112" t="s">
        <v>379</v>
      </c>
      <c r="C109" s="108">
        <v>0</v>
      </c>
      <c r="D109" s="108">
        <v>0</v>
      </c>
      <c r="E109" s="108">
        <v>0</v>
      </c>
      <c r="F109" s="108">
        <v>0</v>
      </c>
      <c r="G109" s="108">
        <v>0</v>
      </c>
      <c r="H109" s="108">
        <v>0</v>
      </c>
      <c r="I109" s="108">
        <v>0</v>
      </c>
      <c r="J109" s="108">
        <v>0</v>
      </c>
      <c r="K109" s="108">
        <v>0</v>
      </c>
      <c r="L109" s="108">
        <v>0</v>
      </c>
      <c r="M109" s="108">
        <v>0</v>
      </c>
      <c r="N109" s="108">
        <v>0</v>
      </c>
    </row>
    <row r="110" spans="1:14" ht="24.75" customHeight="1" x14ac:dyDescent="0.25">
      <c r="A110" s="421"/>
      <c r="B110" s="112" t="s">
        <v>380</v>
      </c>
      <c r="C110" s="108">
        <v>0</v>
      </c>
      <c r="D110" s="108">
        <v>0</v>
      </c>
      <c r="E110" s="108">
        <v>0</v>
      </c>
      <c r="F110" s="108">
        <v>0</v>
      </c>
      <c r="G110" s="108">
        <v>0</v>
      </c>
      <c r="H110" s="108">
        <v>0</v>
      </c>
      <c r="I110" s="108">
        <v>0</v>
      </c>
      <c r="J110" s="108">
        <v>0</v>
      </c>
      <c r="K110" s="108">
        <v>0</v>
      </c>
      <c r="L110" s="108">
        <v>0</v>
      </c>
      <c r="M110" s="108">
        <v>0</v>
      </c>
      <c r="N110" s="108">
        <v>0</v>
      </c>
    </row>
    <row r="111" spans="1:14" ht="24.75" customHeight="1" x14ac:dyDescent="0.25">
      <c r="A111" s="421"/>
      <c r="B111" s="112" t="s">
        <v>381</v>
      </c>
      <c r="C111" s="108">
        <v>0</v>
      </c>
      <c r="D111" s="108">
        <v>0</v>
      </c>
      <c r="E111" s="108">
        <v>0</v>
      </c>
      <c r="F111" s="108">
        <v>0</v>
      </c>
      <c r="G111" s="108">
        <v>0</v>
      </c>
      <c r="H111" s="108">
        <v>0</v>
      </c>
      <c r="I111" s="108">
        <v>0</v>
      </c>
      <c r="J111" s="108">
        <v>0</v>
      </c>
      <c r="K111" s="108">
        <v>0</v>
      </c>
      <c r="L111" s="108">
        <v>0</v>
      </c>
      <c r="M111" s="108">
        <v>0</v>
      </c>
      <c r="N111" s="108">
        <v>0</v>
      </c>
    </row>
    <row r="112" spans="1:14" ht="24.75" customHeight="1" x14ac:dyDescent="0.25">
      <c r="A112" s="421"/>
      <c r="B112" s="112" t="s">
        <v>382</v>
      </c>
      <c r="C112" s="108">
        <v>0</v>
      </c>
      <c r="D112" s="108">
        <v>0</v>
      </c>
      <c r="E112" s="108">
        <v>0</v>
      </c>
      <c r="F112" s="108">
        <v>0</v>
      </c>
      <c r="G112" s="108">
        <v>0</v>
      </c>
      <c r="H112" s="108">
        <v>0</v>
      </c>
      <c r="I112" s="108">
        <v>0</v>
      </c>
      <c r="J112" s="108">
        <v>0</v>
      </c>
      <c r="K112" s="108">
        <v>0</v>
      </c>
      <c r="L112" s="108">
        <v>0</v>
      </c>
      <c r="M112" s="108">
        <v>0</v>
      </c>
      <c r="N112" s="108">
        <v>0</v>
      </c>
    </row>
    <row r="113" spans="1:14" x14ac:dyDescent="0.25">
      <c r="A113" s="422"/>
      <c r="B113" s="109" t="s">
        <v>93</v>
      </c>
      <c r="C113" s="108">
        <v>0</v>
      </c>
      <c r="D113" s="108">
        <v>0</v>
      </c>
      <c r="E113" s="108">
        <v>0</v>
      </c>
      <c r="F113" s="108">
        <v>0</v>
      </c>
      <c r="G113" s="108">
        <v>0</v>
      </c>
      <c r="H113" s="108">
        <v>0</v>
      </c>
      <c r="I113" s="108">
        <v>0</v>
      </c>
      <c r="J113" s="108">
        <v>0</v>
      </c>
      <c r="K113" s="108">
        <v>0</v>
      </c>
      <c r="L113" s="108">
        <v>0</v>
      </c>
      <c r="M113" s="108">
        <v>0</v>
      </c>
      <c r="N113" s="108">
        <v>0</v>
      </c>
    </row>
    <row r="114" spans="1:14" ht="16.5" customHeight="1" x14ac:dyDescent="0.25">
      <c r="A114" s="112" t="s">
        <v>448</v>
      </c>
      <c r="B114" s="113"/>
      <c r="C114" s="108">
        <v>157273324.38</v>
      </c>
      <c r="D114" s="108">
        <v>52423495.469999999</v>
      </c>
      <c r="E114" s="108">
        <v>123484221.37</v>
      </c>
      <c r="F114" s="108">
        <v>123484221.37</v>
      </c>
      <c r="G114" s="108">
        <v>651164539.98000002</v>
      </c>
      <c r="H114" s="108">
        <v>502493478.75999999</v>
      </c>
      <c r="I114" s="108">
        <v>393768849.39999998</v>
      </c>
      <c r="J114" s="108">
        <v>393768849.39999998</v>
      </c>
      <c r="K114" s="108">
        <v>148671061.22</v>
      </c>
      <c r="L114" s="108">
        <v>108724629.36</v>
      </c>
      <c r="M114" s="108">
        <v>0</v>
      </c>
      <c r="N114" s="108">
        <v>257395690.58000001</v>
      </c>
    </row>
    <row r="115" spans="1:14" x14ac:dyDescent="0.25">
      <c r="A115" s="112" t="s">
        <v>427</v>
      </c>
      <c r="B115" s="429"/>
      <c r="C115" s="394"/>
      <c r="D115" s="394"/>
      <c r="E115" s="394"/>
      <c r="F115" s="394"/>
      <c r="G115" s="394"/>
      <c r="H115" s="394"/>
      <c r="I115" s="394"/>
      <c r="J115" s="394"/>
      <c r="K115" s="394"/>
      <c r="L115" s="394"/>
      <c r="M115" s="394"/>
      <c r="N115" s="395"/>
    </row>
    <row r="116" spans="1:14" x14ac:dyDescent="0.25">
      <c r="A116" s="430" t="s">
        <v>116</v>
      </c>
      <c r="B116" s="431" t="s">
        <v>414</v>
      </c>
      <c r="C116" s="394"/>
      <c r="D116" s="394"/>
      <c r="E116" s="394"/>
      <c r="F116" s="394"/>
      <c r="G116" s="394"/>
      <c r="H116" s="394"/>
      <c r="I116" s="394"/>
      <c r="J116" s="394"/>
      <c r="K116" s="394"/>
      <c r="L116" s="394"/>
      <c r="M116" s="394"/>
      <c r="N116" s="395"/>
    </row>
    <row r="117" spans="1:14" ht="33" customHeight="1" x14ac:dyDescent="0.25">
      <c r="A117" s="421"/>
      <c r="B117" s="112" t="s">
        <v>416</v>
      </c>
      <c r="C117" s="108">
        <v>0</v>
      </c>
      <c r="D117" s="108">
        <v>0</v>
      </c>
      <c r="E117" s="108">
        <v>0</v>
      </c>
      <c r="F117" s="108">
        <v>0</v>
      </c>
      <c r="G117" s="108">
        <v>0</v>
      </c>
      <c r="H117" s="108">
        <v>0</v>
      </c>
      <c r="I117" s="108">
        <v>0</v>
      </c>
      <c r="J117" s="108">
        <v>0</v>
      </c>
      <c r="K117" s="108">
        <v>0</v>
      </c>
      <c r="L117" s="108">
        <v>0</v>
      </c>
      <c r="M117" s="108">
        <v>0</v>
      </c>
      <c r="N117" s="108">
        <v>0</v>
      </c>
    </row>
    <row r="118" spans="1:14" x14ac:dyDescent="0.25">
      <c r="A118" s="422"/>
      <c r="B118" s="109" t="s">
        <v>93</v>
      </c>
      <c r="C118" s="108">
        <v>0</v>
      </c>
      <c r="D118" s="108">
        <v>0</v>
      </c>
      <c r="E118" s="108">
        <v>0</v>
      </c>
      <c r="F118" s="108">
        <v>0</v>
      </c>
      <c r="G118" s="108">
        <v>0</v>
      </c>
      <c r="H118" s="108">
        <v>0</v>
      </c>
      <c r="I118" s="108">
        <v>0</v>
      </c>
      <c r="J118" s="108">
        <v>0</v>
      </c>
      <c r="K118" s="108">
        <v>0</v>
      </c>
      <c r="L118" s="108">
        <v>0</v>
      </c>
      <c r="M118" s="108">
        <v>0</v>
      </c>
      <c r="N118" s="108">
        <v>0</v>
      </c>
    </row>
    <row r="119" spans="1:14" x14ac:dyDescent="0.25">
      <c r="A119" s="430" t="s">
        <v>130</v>
      </c>
      <c r="B119" s="431" t="s">
        <v>411</v>
      </c>
      <c r="C119" s="394"/>
      <c r="D119" s="394"/>
      <c r="E119" s="394"/>
      <c r="F119" s="394"/>
      <c r="G119" s="394"/>
      <c r="H119" s="394"/>
      <c r="I119" s="394"/>
      <c r="J119" s="394"/>
      <c r="K119" s="394"/>
      <c r="L119" s="394"/>
      <c r="M119" s="394"/>
      <c r="N119" s="395"/>
    </row>
    <row r="120" spans="1:14" x14ac:dyDescent="0.25">
      <c r="A120" s="421"/>
      <c r="B120" s="112" t="s">
        <v>111</v>
      </c>
      <c r="C120" s="108">
        <v>12736.8</v>
      </c>
      <c r="D120" s="108">
        <v>165492.24</v>
      </c>
      <c r="E120" s="108">
        <v>165492.24</v>
      </c>
      <c r="F120" s="108">
        <v>165492.24</v>
      </c>
      <c r="G120" s="108">
        <v>358794.08</v>
      </c>
      <c r="H120" s="108">
        <v>358794.08</v>
      </c>
      <c r="I120" s="108">
        <v>358794.08</v>
      </c>
      <c r="J120" s="108">
        <v>358794.08</v>
      </c>
      <c r="K120" s="108">
        <v>0</v>
      </c>
      <c r="L120" s="108">
        <v>0</v>
      </c>
      <c r="M120" s="108">
        <v>0</v>
      </c>
      <c r="N120" s="108">
        <v>0</v>
      </c>
    </row>
    <row r="121" spans="1:14" x14ac:dyDescent="0.25">
      <c r="A121" s="421"/>
      <c r="B121" s="109" t="s">
        <v>93</v>
      </c>
      <c r="C121" s="108">
        <v>12736.8</v>
      </c>
      <c r="D121" s="108">
        <v>165492.24</v>
      </c>
      <c r="E121" s="108">
        <v>165492.24</v>
      </c>
      <c r="F121" s="108">
        <v>165492.24</v>
      </c>
      <c r="G121" s="108">
        <v>358794.08</v>
      </c>
      <c r="H121" s="108">
        <v>358794.08</v>
      </c>
      <c r="I121" s="108">
        <v>358794.08</v>
      </c>
      <c r="J121" s="108">
        <v>358794.08</v>
      </c>
      <c r="K121" s="108">
        <v>0</v>
      </c>
      <c r="L121" s="108">
        <v>0</v>
      </c>
      <c r="M121" s="108">
        <v>0</v>
      </c>
      <c r="N121" s="108">
        <v>0</v>
      </c>
    </row>
    <row r="122" spans="1:14" x14ac:dyDescent="0.25">
      <c r="A122" s="421"/>
      <c r="B122" s="431" t="s">
        <v>413</v>
      </c>
      <c r="C122" s="394"/>
      <c r="D122" s="394"/>
      <c r="E122" s="394"/>
      <c r="F122" s="394"/>
      <c r="G122" s="394"/>
      <c r="H122" s="394"/>
      <c r="I122" s="394"/>
      <c r="J122" s="394"/>
      <c r="K122" s="394"/>
      <c r="L122" s="394"/>
      <c r="M122" s="394"/>
      <c r="N122" s="395"/>
    </row>
    <row r="123" spans="1:14" x14ac:dyDescent="0.25">
      <c r="A123" s="421"/>
      <c r="B123" s="112"/>
      <c r="C123" s="108">
        <v>0</v>
      </c>
      <c r="D123" s="108">
        <v>0</v>
      </c>
      <c r="E123" s="108">
        <v>0</v>
      </c>
      <c r="F123" s="108">
        <v>0</v>
      </c>
      <c r="G123" s="108">
        <v>6032</v>
      </c>
      <c r="H123" s="108">
        <v>6032</v>
      </c>
      <c r="I123" s="108">
        <v>6032</v>
      </c>
      <c r="J123" s="108">
        <v>6032</v>
      </c>
      <c r="K123" s="108">
        <v>0</v>
      </c>
      <c r="L123" s="108">
        <v>0</v>
      </c>
      <c r="M123" s="108">
        <v>0</v>
      </c>
      <c r="N123" s="108">
        <v>0</v>
      </c>
    </row>
    <row r="124" spans="1:14" x14ac:dyDescent="0.25">
      <c r="A124" s="421"/>
      <c r="B124" s="109" t="s">
        <v>93</v>
      </c>
      <c r="C124" s="108">
        <v>0</v>
      </c>
      <c r="D124" s="108">
        <v>0</v>
      </c>
      <c r="E124" s="108">
        <v>0</v>
      </c>
      <c r="F124" s="108">
        <v>0</v>
      </c>
      <c r="G124" s="108">
        <v>6032</v>
      </c>
      <c r="H124" s="108">
        <v>6032</v>
      </c>
      <c r="I124" s="108">
        <v>6032</v>
      </c>
      <c r="J124" s="108">
        <v>6032</v>
      </c>
      <c r="K124" s="108">
        <v>0</v>
      </c>
      <c r="L124" s="108">
        <v>0</v>
      </c>
      <c r="M124" s="108">
        <v>0</v>
      </c>
      <c r="N124" s="108">
        <v>0</v>
      </c>
    </row>
    <row r="125" spans="1:14" x14ac:dyDescent="0.25">
      <c r="A125" s="421"/>
      <c r="B125" s="431" t="s">
        <v>414</v>
      </c>
      <c r="C125" s="394"/>
      <c r="D125" s="394"/>
      <c r="E125" s="394"/>
      <c r="F125" s="394"/>
      <c r="G125" s="394"/>
      <c r="H125" s="394"/>
      <c r="I125" s="394"/>
      <c r="J125" s="394"/>
      <c r="K125" s="394"/>
      <c r="L125" s="394"/>
      <c r="M125" s="394"/>
      <c r="N125" s="395"/>
    </row>
    <row r="126" spans="1:14" ht="33" customHeight="1" x14ac:dyDescent="0.25">
      <c r="A126" s="421"/>
      <c r="B126" s="112" t="s">
        <v>417</v>
      </c>
      <c r="C126" s="108">
        <v>25473.599999999999</v>
      </c>
      <c r="D126" s="108">
        <v>25473.599999999999</v>
      </c>
      <c r="E126" s="108">
        <v>25473.599999999999</v>
      </c>
      <c r="F126" s="108">
        <v>25473.599999999999</v>
      </c>
      <c r="G126" s="108">
        <v>130319.6</v>
      </c>
      <c r="H126" s="108">
        <v>130319.6</v>
      </c>
      <c r="I126" s="108">
        <v>130319.6</v>
      </c>
      <c r="J126" s="108">
        <v>130319.6</v>
      </c>
      <c r="K126" s="108">
        <v>0</v>
      </c>
      <c r="L126" s="108">
        <v>0</v>
      </c>
      <c r="M126" s="108">
        <v>0</v>
      </c>
      <c r="N126" s="108">
        <v>0</v>
      </c>
    </row>
    <row r="127" spans="1:14" x14ac:dyDescent="0.25">
      <c r="A127" s="421"/>
      <c r="B127" s="109" t="s">
        <v>93</v>
      </c>
      <c r="C127" s="108">
        <v>25473.599999999999</v>
      </c>
      <c r="D127" s="108">
        <v>25473.599999999999</v>
      </c>
      <c r="E127" s="108">
        <v>25473.599999999999</v>
      </c>
      <c r="F127" s="108">
        <v>25473.599999999999</v>
      </c>
      <c r="G127" s="108">
        <v>130319.6</v>
      </c>
      <c r="H127" s="108">
        <v>130319.6</v>
      </c>
      <c r="I127" s="108">
        <v>130319.6</v>
      </c>
      <c r="J127" s="108">
        <v>130319.6</v>
      </c>
      <c r="K127" s="108">
        <v>0</v>
      </c>
      <c r="L127" s="108">
        <v>0</v>
      </c>
      <c r="M127" s="108">
        <v>0</v>
      </c>
      <c r="N127" s="108">
        <v>0</v>
      </c>
    </row>
    <row r="128" spans="1:14" x14ac:dyDescent="0.25">
      <c r="A128" s="421"/>
      <c r="B128" s="431" t="s">
        <v>421</v>
      </c>
      <c r="C128" s="394"/>
      <c r="D128" s="394"/>
      <c r="E128" s="394"/>
      <c r="F128" s="394"/>
      <c r="G128" s="394"/>
      <c r="H128" s="394"/>
      <c r="I128" s="394"/>
      <c r="J128" s="394"/>
      <c r="K128" s="394"/>
      <c r="L128" s="394"/>
      <c r="M128" s="394"/>
      <c r="N128" s="395"/>
    </row>
    <row r="129" spans="1:14" x14ac:dyDescent="0.25">
      <c r="A129" s="421"/>
      <c r="B129" s="112" t="s">
        <v>367</v>
      </c>
      <c r="C129" s="108">
        <v>0</v>
      </c>
      <c r="D129" s="108">
        <v>1569016</v>
      </c>
      <c r="E129" s="108">
        <v>1569016</v>
      </c>
      <c r="F129" s="108">
        <v>1569016</v>
      </c>
      <c r="G129" s="108">
        <v>1569016</v>
      </c>
      <c r="H129" s="108">
        <v>1569016</v>
      </c>
      <c r="I129" s="108">
        <v>1569016</v>
      </c>
      <c r="J129" s="108">
        <v>1569016</v>
      </c>
      <c r="K129" s="108">
        <v>0</v>
      </c>
      <c r="L129" s="108">
        <v>0</v>
      </c>
      <c r="M129" s="108">
        <v>0</v>
      </c>
      <c r="N129" s="108">
        <v>0</v>
      </c>
    </row>
    <row r="130" spans="1:14" x14ac:dyDescent="0.25">
      <c r="A130" s="422"/>
      <c r="B130" s="109" t="s">
        <v>93</v>
      </c>
      <c r="C130" s="108">
        <v>0</v>
      </c>
      <c r="D130" s="108">
        <v>1569016</v>
      </c>
      <c r="E130" s="108">
        <v>1569016</v>
      </c>
      <c r="F130" s="108">
        <v>1569016</v>
      </c>
      <c r="G130" s="108">
        <v>1569016</v>
      </c>
      <c r="H130" s="108">
        <v>1569016</v>
      </c>
      <c r="I130" s="108">
        <v>1569016</v>
      </c>
      <c r="J130" s="108">
        <v>1569016</v>
      </c>
      <c r="K130" s="108">
        <v>0</v>
      </c>
      <c r="L130" s="108">
        <v>0</v>
      </c>
      <c r="M130" s="108">
        <v>0</v>
      </c>
      <c r="N130" s="108">
        <v>0</v>
      </c>
    </row>
    <row r="131" spans="1:14" x14ac:dyDescent="0.25">
      <c r="A131" s="430" t="s">
        <v>132</v>
      </c>
      <c r="B131" s="431" t="s">
        <v>411</v>
      </c>
      <c r="C131" s="394"/>
      <c r="D131" s="394"/>
      <c r="E131" s="394"/>
      <c r="F131" s="394"/>
      <c r="G131" s="394"/>
      <c r="H131" s="394"/>
      <c r="I131" s="394"/>
      <c r="J131" s="394"/>
      <c r="K131" s="394"/>
      <c r="L131" s="394"/>
      <c r="M131" s="394"/>
      <c r="N131" s="395"/>
    </row>
    <row r="132" spans="1:14" x14ac:dyDescent="0.25">
      <c r="A132" s="421"/>
      <c r="B132" s="112" t="s">
        <v>111</v>
      </c>
      <c r="C132" s="108">
        <v>97619.5</v>
      </c>
      <c r="D132" s="108">
        <v>298798.31</v>
      </c>
      <c r="E132" s="108">
        <v>4991353.8600000003</v>
      </c>
      <c r="F132" s="108">
        <v>4991353.8600000003</v>
      </c>
      <c r="G132" s="108">
        <v>8040989.0499999998</v>
      </c>
      <c r="H132" s="108">
        <v>8040989.0499999998</v>
      </c>
      <c r="I132" s="108">
        <v>8040989.0499999998</v>
      </c>
      <c r="J132" s="108">
        <v>8040989.0499999998</v>
      </c>
      <c r="K132" s="108">
        <v>0</v>
      </c>
      <c r="L132" s="108">
        <v>0</v>
      </c>
      <c r="M132" s="108">
        <v>0</v>
      </c>
      <c r="N132" s="108">
        <v>0</v>
      </c>
    </row>
    <row r="133" spans="1:14" x14ac:dyDescent="0.25">
      <c r="A133" s="421"/>
      <c r="B133" s="109" t="s">
        <v>93</v>
      </c>
      <c r="C133" s="108">
        <v>97619.5</v>
      </c>
      <c r="D133" s="108">
        <v>298798.31</v>
      </c>
      <c r="E133" s="108">
        <v>4991353.8600000003</v>
      </c>
      <c r="F133" s="108">
        <v>4991353.8600000003</v>
      </c>
      <c r="G133" s="108">
        <v>8040989.0499999998</v>
      </c>
      <c r="H133" s="108">
        <v>8040989.0499999998</v>
      </c>
      <c r="I133" s="108">
        <v>8040989.0499999998</v>
      </c>
      <c r="J133" s="108">
        <v>8040989.0499999998</v>
      </c>
      <c r="K133" s="108">
        <v>0</v>
      </c>
      <c r="L133" s="108">
        <v>0</v>
      </c>
      <c r="M133" s="108">
        <v>0</v>
      </c>
      <c r="N133" s="108">
        <v>0</v>
      </c>
    </row>
    <row r="134" spans="1:14" x14ac:dyDescent="0.25">
      <c r="A134" s="421"/>
      <c r="B134" s="431" t="s">
        <v>412</v>
      </c>
      <c r="C134" s="394"/>
      <c r="D134" s="394"/>
      <c r="E134" s="394"/>
      <c r="F134" s="394"/>
      <c r="G134" s="394"/>
      <c r="H134" s="394"/>
      <c r="I134" s="394"/>
      <c r="J134" s="394"/>
      <c r="K134" s="394"/>
      <c r="L134" s="394"/>
      <c r="M134" s="394"/>
      <c r="N134" s="395"/>
    </row>
    <row r="135" spans="1:14" x14ac:dyDescent="0.25">
      <c r="A135" s="421"/>
      <c r="B135" s="112"/>
      <c r="C135" s="108">
        <v>1306492.45</v>
      </c>
      <c r="D135" s="108">
        <v>1306492.45</v>
      </c>
      <c r="E135" s="108">
        <v>1306492.45</v>
      </c>
      <c r="F135" s="108">
        <v>1306492.45</v>
      </c>
      <c r="G135" s="108">
        <v>1306492.45</v>
      </c>
      <c r="H135" s="108">
        <v>1306492.45</v>
      </c>
      <c r="I135" s="108">
        <v>1306492.45</v>
      </c>
      <c r="J135" s="108">
        <v>1306492.45</v>
      </c>
      <c r="K135" s="108">
        <v>0</v>
      </c>
      <c r="L135" s="108">
        <v>0</v>
      </c>
      <c r="M135" s="108">
        <v>0</v>
      </c>
      <c r="N135" s="108">
        <v>0</v>
      </c>
    </row>
    <row r="136" spans="1:14" x14ac:dyDescent="0.25">
      <c r="A136" s="421"/>
      <c r="B136" s="109" t="s">
        <v>93</v>
      </c>
      <c r="C136" s="108">
        <v>1306492.45</v>
      </c>
      <c r="D136" s="108">
        <v>1306492.45</v>
      </c>
      <c r="E136" s="108">
        <v>1306492.45</v>
      </c>
      <c r="F136" s="108">
        <v>1306492.45</v>
      </c>
      <c r="G136" s="108">
        <v>1306492.45</v>
      </c>
      <c r="H136" s="108">
        <v>1306492.45</v>
      </c>
      <c r="I136" s="108">
        <v>1306492.45</v>
      </c>
      <c r="J136" s="108">
        <v>1306492.45</v>
      </c>
      <c r="K136" s="108">
        <v>0</v>
      </c>
      <c r="L136" s="108">
        <v>0</v>
      </c>
      <c r="M136" s="108">
        <v>0</v>
      </c>
      <c r="N136" s="108">
        <v>0</v>
      </c>
    </row>
    <row r="137" spans="1:14" x14ac:dyDescent="0.25">
      <c r="A137" s="421"/>
      <c r="B137" s="431" t="s">
        <v>414</v>
      </c>
      <c r="C137" s="394"/>
      <c r="D137" s="394"/>
      <c r="E137" s="394"/>
      <c r="F137" s="394"/>
      <c r="G137" s="394"/>
      <c r="H137" s="394"/>
      <c r="I137" s="394"/>
      <c r="J137" s="394"/>
      <c r="K137" s="394"/>
      <c r="L137" s="394"/>
      <c r="M137" s="394"/>
      <c r="N137" s="395"/>
    </row>
    <row r="138" spans="1:14" ht="33" customHeight="1" x14ac:dyDescent="0.25">
      <c r="A138" s="421"/>
      <c r="B138" s="112" t="s">
        <v>415</v>
      </c>
      <c r="C138" s="108">
        <v>-6614.99</v>
      </c>
      <c r="D138" s="108">
        <v>11957375.57</v>
      </c>
      <c r="E138" s="108">
        <v>11957375.57</v>
      </c>
      <c r="F138" s="108">
        <v>11957375.57</v>
      </c>
      <c r="G138" s="108">
        <v>11957375.57</v>
      </c>
      <c r="H138" s="108">
        <v>11957375.57</v>
      </c>
      <c r="I138" s="108">
        <v>11957375.57</v>
      </c>
      <c r="J138" s="108">
        <v>11957375.57</v>
      </c>
      <c r="K138" s="108">
        <v>0</v>
      </c>
      <c r="L138" s="108">
        <v>0</v>
      </c>
      <c r="M138" s="108">
        <v>0</v>
      </c>
      <c r="N138" s="108">
        <v>0</v>
      </c>
    </row>
    <row r="139" spans="1:14" ht="33" customHeight="1" x14ac:dyDescent="0.25">
      <c r="A139" s="421"/>
      <c r="B139" s="112" t="s">
        <v>416</v>
      </c>
      <c r="C139" s="108">
        <v>23556219.399999999</v>
      </c>
      <c r="D139" s="108">
        <v>11959914.49</v>
      </c>
      <c r="E139" s="108">
        <v>66603238.909999996</v>
      </c>
      <c r="F139" s="108">
        <v>66603238.909999996</v>
      </c>
      <c r="G139" s="108">
        <v>137658661.44</v>
      </c>
      <c r="H139" s="108">
        <v>125986110.68000001</v>
      </c>
      <c r="I139" s="108">
        <v>120976322.09999999</v>
      </c>
      <c r="J139" s="108">
        <v>120976322.09999999</v>
      </c>
      <c r="K139" s="108">
        <v>11672550.76</v>
      </c>
      <c r="L139" s="108">
        <v>5009788.5799999796</v>
      </c>
      <c r="M139" s="108">
        <v>0</v>
      </c>
      <c r="N139" s="108">
        <v>16682339.34</v>
      </c>
    </row>
    <row r="140" spans="1:14" x14ac:dyDescent="0.25">
      <c r="A140" s="421"/>
      <c r="B140" s="109" t="s">
        <v>93</v>
      </c>
      <c r="C140" s="108">
        <v>23549604.41</v>
      </c>
      <c r="D140" s="108">
        <v>23917290.059999999</v>
      </c>
      <c r="E140" s="108">
        <v>78560614.480000004</v>
      </c>
      <c r="F140" s="108">
        <v>78560614.480000004</v>
      </c>
      <c r="G140" s="108">
        <v>149616037.00999999</v>
      </c>
      <c r="H140" s="108">
        <v>137943486.25</v>
      </c>
      <c r="I140" s="108">
        <v>132933697.67</v>
      </c>
      <c r="J140" s="108">
        <v>132933697.67</v>
      </c>
      <c r="K140" s="108">
        <v>11672550.76</v>
      </c>
      <c r="L140" s="108">
        <v>5009788.5799999498</v>
      </c>
      <c r="M140" s="108">
        <v>0</v>
      </c>
      <c r="N140" s="108">
        <v>16682339.34</v>
      </c>
    </row>
    <row r="141" spans="1:14" x14ac:dyDescent="0.25">
      <c r="A141" s="421"/>
      <c r="B141" s="431" t="s">
        <v>418</v>
      </c>
      <c r="C141" s="394"/>
      <c r="D141" s="394"/>
      <c r="E141" s="394"/>
      <c r="F141" s="394"/>
      <c r="G141" s="394"/>
      <c r="H141" s="394"/>
      <c r="I141" s="394"/>
      <c r="J141" s="394"/>
      <c r="K141" s="394"/>
      <c r="L141" s="394"/>
      <c r="M141" s="394"/>
      <c r="N141" s="395"/>
    </row>
    <row r="142" spans="1:14" ht="33" customHeight="1" x14ac:dyDescent="0.25">
      <c r="A142" s="421"/>
      <c r="B142" s="112" t="s">
        <v>416</v>
      </c>
      <c r="C142" s="108">
        <v>0</v>
      </c>
      <c r="D142" s="108">
        <v>41069.839999999997</v>
      </c>
      <c r="E142" s="108">
        <v>664755.12</v>
      </c>
      <c r="F142" s="108">
        <v>664755.12</v>
      </c>
      <c r="G142" s="108">
        <v>1695605.51</v>
      </c>
      <c r="H142" s="108">
        <v>1695605.51</v>
      </c>
      <c r="I142" s="108">
        <v>1695605.51</v>
      </c>
      <c r="J142" s="108">
        <v>1695605.51</v>
      </c>
      <c r="K142" s="108">
        <v>0</v>
      </c>
      <c r="L142" s="108">
        <v>0</v>
      </c>
      <c r="M142" s="108">
        <v>0</v>
      </c>
      <c r="N142" s="108">
        <v>0</v>
      </c>
    </row>
    <row r="143" spans="1:14" x14ac:dyDescent="0.25">
      <c r="A143" s="421"/>
      <c r="B143" s="109" t="s">
        <v>93</v>
      </c>
      <c r="C143" s="108">
        <v>0</v>
      </c>
      <c r="D143" s="108">
        <v>41069.839999999997</v>
      </c>
      <c r="E143" s="108">
        <v>664755.12</v>
      </c>
      <c r="F143" s="108">
        <v>664755.12</v>
      </c>
      <c r="G143" s="108">
        <v>1695605.51</v>
      </c>
      <c r="H143" s="108">
        <v>1695605.51</v>
      </c>
      <c r="I143" s="108">
        <v>1695605.51</v>
      </c>
      <c r="J143" s="108">
        <v>1695605.51</v>
      </c>
      <c r="K143" s="108">
        <v>0</v>
      </c>
      <c r="L143" s="108">
        <v>0</v>
      </c>
      <c r="M143" s="108">
        <v>0</v>
      </c>
      <c r="N143" s="108">
        <v>0</v>
      </c>
    </row>
    <row r="144" spans="1:14" x14ac:dyDescent="0.25">
      <c r="A144" s="421"/>
      <c r="B144" s="431" t="s">
        <v>428</v>
      </c>
      <c r="C144" s="394"/>
      <c r="D144" s="394"/>
      <c r="E144" s="394"/>
      <c r="F144" s="394"/>
      <c r="G144" s="394"/>
      <c r="H144" s="394"/>
      <c r="I144" s="394"/>
      <c r="J144" s="394"/>
      <c r="K144" s="394"/>
      <c r="L144" s="394"/>
      <c r="M144" s="394"/>
      <c r="N144" s="395"/>
    </row>
    <row r="145" spans="1:14" ht="41.25" customHeight="1" x14ac:dyDescent="0.25">
      <c r="A145" s="421"/>
      <c r="B145" s="112" t="s">
        <v>374</v>
      </c>
      <c r="C145" s="108">
        <v>0</v>
      </c>
      <c r="D145" s="108">
        <v>0</v>
      </c>
      <c r="E145" s="108">
        <v>0</v>
      </c>
      <c r="F145" s="108">
        <v>0</v>
      </c>
      <c r="G145" s="108">
        <v>5345744.93</v>
      </c>
      <c r="H145" s="108">
        <v>5345744.93</v>
      </c>
      <c r="I145" s="108">
        <v>5345744.93</v>
      </c>
      <c r="J145" s="108">
        <v>5345744.93</v>
      </c>
      <c r="K145" s="108">
        <v>0</v>
      </c>
      <c r="L145" s="108">
        <v>0</v>
      </c>
      <c r="M145" s="108">
        <v>0</v>
      </c>
      <c r="N145" s="108">
        <v>0</v>
      </c>
    </row>
    <row r="146" spans="1:14" ht="33" customHeight="1" x14ac:dyDescent="0.25">
      <c r="A146" s="421"/>
      <c r="B146" s="112" t="s">
        <v>375</v>
      </c>
      <c r="C146" s="108">
        <v>0</v>
      </c>
      <c r="D146" s="108">
        <v>0</v>
      </c>
      <c r="E146" s="108">
        <v>0</v>
      </c>
      <c r="F146" s="108">
        <v>0</v>
      </c>
      <c r="G146" s="108">
        <v>724579.85</v>
      </c>
      <c r="H146" s="108">
        <v>724579.85</v>
      </c>
      <c r="I146" s="108">
        <v>724579.85</v>
      </c>
      <c r="J146" s="108">
        <v>724579.85</v>
      </c>
      <c r="K146" s="108">
        <v>0</v>
      </c>
      <c r="L146" s="108">
        <v>0</v>
      </c>
      <c r="M146" s="108">
        <v>0</v>
      </c>
      <c r="N146" s="108">
        <v>0</v>
      </c>
    </row>
    <row r="147" spans="1:14" ht="41.25" customHeight="1" x14ac:dyDescent="0.25">
      <c r="A147" s="421"/>
      <c r="B147" s="112" t="s">
        <v>377</v>
      </c>
      <c r="C147" s="108">
        <v>0</v>
      </c>
      <c r="D147" s="108">
        <v>0</v>
      </c>
      <c r="E147" s="108">
        <v>0</v>
      </c>
      <c r="F147" s="108">
        <v>0</v>
      </c>
      <c r="G147" s="108">
        <v>2124936.27</v>
      </c>
      <c r="H147" s="108">
        <v>2124936.27</v>
      </c>
      <c r="I147" s="108">
        <v>2124936.27</v>
      </c>
      <c r="J147" s="108">
        <v>2124936.27</v>
      </c>
      <c r="K147" s="108">
        <v>0</v>
      </c>
      <c r="L147" s="108">
        <v>0</v>
      </c>
      <c r="M147" s="108">
        <v>0</v>
      </c>
      <c r="N147" s="108">
        <v>0</v>
      </c>
    </row>
    <row r="148" spans="1:14" ht="24.75" customHeight="1" x14ac:dyDescent="0.25">
      <c r="A148" s="421"/>
      <c r="B148" s="112" t="s">
        <v>382</v>
      </c>
      <c r="C148" s="108">
        <v>0</v>
      </c>
      <c r="D148" s="108">
        <v>-263.16000000000003</v>
      </c>
      <c r="E148" s="108">
        <v>55163612.049999997</v>
      </c>
      <c r="F148" s="108">
        <v>55163612.049999997</v>
      </c>
      <c r="G148" s="108">
        <v>129887351.41</v>
      </c>
      <c r="H148" s="108">
        <v>129887351.41</v>
      </c>
      <c r="I148" s="108">
        <v>129887351.41</v>
      </c>
      <c r="J148" s="108">
        <v>129887351.41</v>
      </c>
      <c r="K148" s="108">
        <v>0</v>
      </c>
      <c r="L148" s="108">
        <v>0</v>
      </c>
      <c r="M148" s="108">
        <v>0</v>
      </c>
      <c r="N148" s="108">
        <v>0</v>
      </c>
    </row>
    <row r="149" spans="1:14" x14ac:dyDescent="0.25">
      <c r="A149" s="421"/>
      <c r="B149" s="109" t="s">
        <v>93</v>
      </c>
      <c r="C149" s="108">
        <v>0</v>
      </c>
      <c r="D149" s="108">
        <v>-263.16000000000003</v>
      </c>
      <c r="E149" s="108">
        <v>55163612.049999997</v>
      </c>
      <c r="F149" s="108">
        <v>55163612.049999997</v>
      </c>
      <c r="G149" s="108">
        <v>138082612.46000001</v>
      </c>
      <c r="H149" s="108">
        <v>138082612.46000001</v>
      </c>
      <c r="I149" s="108">
        <v>138082612.46000001</v>
      </c>
      <c r="J149" s="108">
        <v>138082612.46000001</v>
      </c>
      <c r="K149" s="108">
        <v>0</v>
      </c>
      <c r="L149" s="108">
        <v>0</v>
      </c>
      <c r="M149" s="108">
        <v>0</v>
      </c>
      <c r="N149" s="108">
        <v>0</v>
      </c>
    </row>
    <row r="150" spans="1:14" x14ac:dyDescent="0.25">
      <c r="A150" s="421"/>
      <c r="B150" s="431" t="s">
        <v>424</v>
      </c>
      <c r="C150" s="394"/>
      <c r="D150" s="394"/>
      <c r="E150" s="394"/>
      <c r="F150" s="394"/>
      <c r="G150" s="394"/>
      <c r="H150" s="394"/>
      <c r="I150" s="394"/>
      <c r="J150" s="394"/>
      <c r="K150" s="394"/>
      <c r="L150" s="394"/>
      <c r="M150" s="394"/>
      <c r="N150" s="395"/>
    </row>
    <row r="151" spans="1:14" x14ac:dyDescent="0.25">
      <c r="A151" s="421"/>
      <c r="B151" s="112" t="s">
        <v>371</v>
      </c>
      <c r="C151" s="108">
        <v>4043033.52</v>
      </c>
      <c r="D151" s="108">
        <v>4037937.09</v>
      </c>
      <c r="E151" s="108">
        <v>13110547.689999999</v>
      </c>
      <c r="F151" s="108">
        <v>13110547.689999999</v>
      </c>
      <c r="G151" s="108">
        <v>13110547.689999999</v>
      </c>
      <c r="H151" s="108">
        <v>13110547.689999999</v>
      </c>
      <c r="I151" s="108">
        <v>13110547.689999999</v>
      </c>
      <c r="J151" s="108">
        <v>13110547.689999999</v>
      </c>
      <c r="K151" s="108">
        <v>0</v>
      </c>
      <c r="L151" s="108">
        <v>0</v>
      </c>
      <c r="M151" s="108">
        <v>0</v>
      </c>
      <c r="N151" s="108">
        <v>0</v>
      </c>
    </row>
    <row r="152" spans="1:14" ht="41.25" customHeight="1" x14ac:dyDescent="0.25">
      <c r="A152" s="421"/>
      <c r="B152" s="112" t="s">
        <v>374</v>
      </c>
      <c r="C152" s="108">
        <v>-52804.39</v>
      </c>
      <c r="D152" s="108">
        <v>-53424.24</v>
      </c>
      <c r="E152" s="108">
        <v>11516482.390000001</v>
      </c>
      <c r="F152" s="108">
        <v>11516482.390000001</v>
      </c>
      <c r="G152" s="108">
        <v>21622209.760000002</v>
      </c>
      <c r="H152" s="108">
        <v>21622209.760000002</v>
      </c>
      <c r="I152" s="108">
        <v>21622209.760000002</v>
      </c>
      <c r="J152" s="108">
        <v>21622209.760000002</v>
      </c>
      <c r="K152" s="108">
        <v>0</v>
      </c>
      <c r="L152" s="108">
        <v>0</v>
      </c>
      <c r="M152" s="108">
        <v>0</v>
      </c>
      <c r="N152" s="108">
        <v>0</v>
      </c>
    </row>
    <row r="153" spans="1:14" ht="41.25" customHeight="1" x14ac:dyDescent="0.25">
      <c r="A153" s="421"/>
      <c r="B153" s="112" t="s">
        <v>377</v>
      </c>
      <c r="C153" s="108">
        <v>3005564.39</v>
      </c>
      <c r="D153" s="108">
        <v>5149250.09</v>
      </c>
      <c r="E153" s="108">
        <v>5149250.09</v>
      </c>
      <c r="F153" s="108">
        <v>5149250.09</v>
      </c>
      <c r="G153" s="108">
        <v>5149250.09</v>
      </c>
      <c r="H153" s="108">
        <v>5149250.09</v>
      </c>
      <c r="I153" s="108">
        <v>5149250.09</v>
      </c>
      <c r="J153" s="108">
        <v>5149250.09</v>
      </c>
      <c r="K153" s="108">
        <v>0</v>
      </c>
      <c r="L153" s="108">
        <v>0</v>
      </c>
      <c r="M153" s="108">
        <v>0</v>
      </c>
      <c r="N153" s="108">
        <v>0</v>
      </c>
    </row>
    <row r="154" spans="1:14" ht="41.25" customHeight="1" x14ac:dyDescent="0.25">
      <c r="A154" s="421"/>
      <c r="B154" s="112" t="s">
        <v>383</v>
      </c>
      <c r="C154" s="108">
        <v>0</v>
      </c>
      <c r="D154" s="108">
        <v>-451.1</v>
      </c>
      <c r="E154" s="108">
        <v>99837295.349999994</v>
      </c>
      <c r="F154" s="108">
        <v>99837295.349999994</v>
      </c>
      <c r="G154" s="108">
        <v>99837295.349999994</v>
      </c>
      <c r="H154" s="108">
        <v>99837295.349999994</v>
      </c>
      <c r="I154" s="108">
        <v>99837295.349999994</v>
      </c>
      <c r="J154" s="108">
        <v>99837295.349999994</v>
      </c>
      <c r="K154" s="108">
        <v>0</v>
      </c>
      <c r="L154" s="108">
        <v>0</v>
      </c>
      <c r="M154" s="108">
        <v>0</v>
      </c>
      <c r="N154" s="108">
        <v>0</v>
      </c>
    </row>
    <row r="155" spans="1:14" x14ac:dyDescent="0.25">
      <c r="A155" s="421"/>
      <c r="B155" s="109" t="s">
        <v>93</v>
      </c>
      <c r="C155" s="108">
        <v>6995793.5199999996</v>
      </c>
      <c r="D155" s="108">
        <v>9133311.8399999999</v>
      </c>
      <c r="E155" s="108">
        <v>129613575.52</v>
      </c>
      <c r="F155" s="108">
        <v>129613575.52</v>
      </c>
      <c r="G155" s="108">
        <v>139719302.88999999</v>
      </c>
      <c r="H155" s="108">
        <v>139719302.88999999</v>
      </c>
      <c r="I155" s="108">
        <v>139719302.88999999</v>
      </c>
      <c r="J155" s="108">
        <v>139719302.88999999</v>
      </c>
      <c r="K155" s="108">
        <v>0</v>
      </c>
      <c r="L155" s="108">
        <v>0</v>
      </c>
      <c r="M155" s="108">
        <v>0</v>
      </c>
      <c r="N155" s="108">
        <v>0</v>
      </c>
    </row>
    <row r="156" spans="1:14" x14ac:dyDescent="0.25">
      <c r="A156" s="421"/>
      <c r="B156" s="431" t="s">
        <v>425</v>
      </c>
      <c r="C156" s="394"/>
      <c r="D156" s="394"/>
      <c r="E156" s="394"/>
      <c r="F156" s="394"/>
      <c r="G156" s="394"/>
      <c r="H156" s="394"/>
      <c r="I156" s="394"/>
      <c r="J156" s="394"/>
      <c r="K156" s="394"/>
      <c r="L156" s="394"/>
      <c r="M156" s="394"/>
      <c r="N156" s="395"/>
    </row>
    <row r="157" spans="1:14" ht="41.25" customHeight="1" x14ac:dyDescent="0.25">
      <c r="A157" s="421"/>
      <c r="B157" s="112" t="s">
        <v>374</v>
      </c>
      <c r="C157" s="108">
        <v>0</v>
      </c>
      <c r="D157" s="108">
        <v>0</v>
      </c>
      <c r="E157" s="108">
        <v>0</v>
      </c>
      <c r="F157" s="108">
        <v>0</v>
      </c>
      <c r="G157" s="108">
        <v>0</v>
      </c>
      <c r="H157" s="108">
        <v>0</v>
      </c>
      <c r="I157" s="108">
        <v>0</v>
      </c>
      <c r="J157" s="108">
        <v>0</v>
      </c>
      <c r="K157" s="108">
        <v>0</v>
      </c>
      <c r="L157" s="108">
        <v>0</v>
      </c>
      <c r="M157" s="108">
        <v>0</v>
      </c>
      <c r="N157" s="108">
        <v>0</v>
      </c>
    </row>
    <row r="158" spans="1:14" ht="41.25" customHeight="1" x14ac:dyDescent="0.25">
      <c r="A158" s="421"/>
      <c r="B158" s="112" t="s">
        <v>377</v>
      </c>
      <c r="C158" s="108">
        <v>0</v>
      </c>
      <c r="D158" s="108">
        <v>0</v>
      </c>
      <c r="E158" s="108">
        <v>0</v>
      </c>
      <c r="F158" s="108">
        <v>0</v>
      </c>
      <c r="G158" s="108">
        <v>0</v>
      </c>
      <c r="H158" s="108">
        <v>0</v>
      </c>
      <c r="I158" s="108">
        <v>0</v>
      </c>
      <c r="J158" s="108">
        <v>0</v>
      </c>
      <c r="K158" s="108">
        <v>0</v>
      </c>
      <c r="L158" s="108">
        <v>0</v>
      </c>
      <c r="M158" s="108">
        <v>0</v>
      </c>
      <c r="N158" s="108">
        <v>0</v>
      </c>
    </row>
    <row r="159" spans="1:14" x14ac:dyDescent="0.25">
      <c r="A159" s="422"/>
      <c r="B159" s="109" t="s">
        <v>93</v>
      </c>
      <c r="C159" s="108">
        <v>0</v>
      </c>
      <c r="D159" s="108">
        <v>0</v>
      </c>
      <c r="E159" s="108">
        <v>0</v>
      </c>
      <c r="F159" s="108">
        <v>0</v>
      </c>
      <c r="G159" s="108">
        <v>0</v>
      </c>
      <c r="H159" s="108">
        <v>0</v>
      </c>
      <c r="I159" s="108">
        <v>0</v>
      </c>
      <c r="J159" s="108">
        <v>0</v>
      </c>
      <c r="K159" s="108">
        <v>0</v>
      </c>
      <c r="L159" s="108">
        <v>0</v>
      </c>
      <c r="M159" s="108">
        <v>0</v>
      </c>
      <c r="N159" s="108">
        <v>0</v>
      </c>
    </row>
    <row r="160" spans="1:14" x14ac:dyDescent="0.25">
      <c r="A160" s="430" t="s">
        <v>124</v>
      </c>
      <c r="B160" s="431" t="s">
        <v>424</v>
      </c>
      <c r="C160" s="394"/>
      <c r="D160" s="394"/>
      <c r="E160" s="394"/>
      <c r="F160" s="394"/>
      <c r="G160" s="394"/>
      <c r="H160" s="394"/>
      <c r="I160" s="394"/>
      <c r="J160" s="394"/>
      <c r="K160" s="394"/>
      <c r="L160" s="394"/>
      <c r="M160" s="394"/>
      <c r="N160" s="395"/>
    </row>
    <row r="161" spans="1:14" ht="41.25" customHeight="1" x14ac:dyDescent="0.25">
      <c r="A161" s="421"/>
      <c r="B161" s="112" t="s">
        <v>377</v>
      </c>
      <c r="C161" s="108">
        <v>1041125.72</v>
      </c>
      <c r="D161" s="108">
        <v>0</v>
      </c>
      <c r="E161" s="108">
        <v>0</v>
      </c>
      <c r="F161" s="108">
        <v>0</v>
      </c>
      <c r="G161" s="108">
        <v>1041125.72</v>
      </c>
      <c r="H161" s="108">
        <v>0</v>
      </c>
      <c r="I161" s="108">
        <v>0</v>
      </c>
      <c r="J161" s="108">
        <v>0</v>
      </c>
      <c r="K161" s="108">
        <v>1041125.72</v>
      </c>
      <c r="L161" s="108">
        <v>0</v>
      </c>
      <c r="M161" s="108">
        <v>0</v>
      </c>
      <c r="N161" s="108">
        <v>1041125.72</v>
      </c>
    </row>
    <row r="162" spans="1:14" x14ac:dyDescent="0.25">
      <c r="A162" s="422"/>
      <c r="B162" s="109" t="s">
        <v>93</v>
      </c>
      <c r="C162" s="108">
        <v>1041125.72</v>
      </c>
      <c r="D162" s="108">
        <v>0</v>
      </c>
      <c r="E162" s="108">
        <v>0</v>
      </c>
      <c r="F162" s="108">
        <v>0</v>
      </c>
      <c r="G162" s="108">
        <v>1041125.72</v>
      </c>
      <c r="H162" s="108">
        <v>0</v>
      </c>
      <c r="I162" s="108">
        <v>0</v>
      </c>
      <c r="J162" s="108">
        <v>0</v>
      </c>
      <c r="K162" s="108">
        <v>1041125.72</v>
      </c>
      <c r="L162" s="108">
        <v>0</v>
      </c>
      <c r="M162" s="108">
        <v>0</v>
      </c>
      <c r="N162" s="108">
        <v>1041125.72</v>
      </c>
    </row>
    <row r="163" spans="1:14" ht="16.5" customHeight="1" x14ac:dyDescent="0.25">
      <c r="A163" s="112" t="s">
        <v>449</v>
      </c>
      <c r="B163" s="113"/>
      <c r="C163" s="108">
        <v>33028846</v>
      </c>
      <c r="D163" s="108">
        <v>36456681.18</v>
      </c>
      <c r="E163" s="108">
        <v>272060385.31999999</v>
      </c>
      <c r="F163" s="108">
        <v>272060385.31999999</v>
      </c>
      <c r="G163" s="108">
        <v>441566326.76999998</v>
      </c>
      <c r="H163" s="108">
        <v>428852650.29000002</v>
      </c>
      <c r="I163" s="108">
        <v>423842861.70999998</v>
      </c>
      <c r="J163" s="108">
        <v>423842861.70999998</v>
      </c>
      <c r="K163" s="108">
        <v>12713676.48</v>
      </c>
      <c r="L163" s="108">
        <v>5009788.57999992</v>
      </c>
      <c r="M163" s="108">
        <v>0</v>
      </c>
      <c r="N163" s="108">
        <v>17723465.059999902</v>
      </c>
    </row>
    <row r="164" spans="1:14" x14ac:dyDescent="0.25">
      <c r="A164" s="112" t="s">
        <v>93</v>
      </c>
      <c r="B164" s="113"/>
      <c r="C164" s="108">
        <v>190302170.38</v>
      </c>
      <c r="D164" s="108">
        <v>88880176.650000006</v>
      </c>
      <c r="E164" s="108">
        <v>395544606.69</v>
      </c>
      <c r="F164" s="108">
        <v>395544606.69</v>
      </c>
      <c r="G164" s="108">
        <v>1092730866.75</v>
      </c>
      <c r="H164" s="108">
        <v>931346129.04999995</v>
      </c>
      <c r="I164" s="108">
        <v>817611711.11000001</v>
      </c>
      <c r="J164" s="108">
        <v>817611711.11000001</v>
      </c>
      <c r="K164" s="108">
        <v>161384737.69999999</v>
      </c>
      <c r="L164" s="108">
        <v>113734417.940001</v>
      </c>
      <c r="M164" s="108">
        <v>0</v>
      </c>
      <c r="N164" s="108">
        <v>275119155.640001</v>
      </c>
    </row>
    <row r="165" spans="1:14" x14ac:dyDescent="0.25">
      <c r="A165" s="114"/>
      <c r="B165" s="115"/>
      <c r="C165" s="115"/>
      <c r="D165" s="115"/>
      <c r="E165" s="115"/>
      <c r="F165" s="115"/>
      <c r="G165" s="115"/>
      <c r="H165" s="115"/>
      <c r="I165" s="115"/>
      <c r="J165" s="115"/>
      <c r="K165" s="115"/>
      <c r="L165" s="115"/>
      <c r="M165" s="115"/>
      <c r="N165" s="115"/>
    </row>
    <row r="166" spans="1:14" ht="0" hidden="1" customHeight="1" x14ac:dyDescent="0.25"/>
    <row r="167" spans="1:14" ht="7.5" customHeight="1" x14ac:dyDescent="0.25"/>
  </sheetData>
  <mergeCells count="58">
    <mergeCell ref="A160:A162"/>
    <mergeCell ref="B160:N160"/>
    <mergeCell ref="A131:A159"/>
    <mergeCell ref="B131:N131"/>
    <mergeCell ref="B134:N134"/>
    <mergeCell ref="B137:N137"/>
    <mergeCell ref="B141:N141"/>
    <mergeCell ref="B144:N144"/>
    <mergeCell ref="B150:N150"/>
    <mergeCell ref="B156:N156"/>
    <mergeCell ref="B115:N115"/>
    <mergeCell ref="A116:A118"/>
    <mergeCell ref="B116:N116"/>
    <mergeCell ref="A119:A130"/>
    <mergeCell ref="B119:N119"/>
    <mergeCell ref="B122:N122"/>
    <mergeCell ref="B125:N125"/>
    <mergeCell ref="B128:N128"/>
    <mergeCell ref="A51:A59"/>
    <mergeCell ref="B51:N51"/>
    <mergeCell ref="B54:N54"/>
    <mergeCell ref="B57:N57"/>
    <mergeCell ref="A60:A113"/>
    <mergeCell ref="B60:N60"/>
    <mergeCell ref="B63:N63"/>
    <mergeCell ref="B66:N66"/>
    <mergeCell ref="B69:N69"/>
    <mergeCell ref="B74:N74"/>
    <mergeCell ref="B78:N78"/>
    <mergeCell ref="B81:N81"/>
    <mergeCell ref="B85:N85"/>
    <mergeCell ref="B88:N88"/>
    <mergeCell ref="B91:N91"/>
    <mergeCell ref="B101:N101"/>
    <mergeCell ref="A38:A50"/>
    <mergeCell ref="B38:N38"/>
    <mergeCell ref="B41:N41"/>
    <mergeCell ref="B44:N44"/>
    <mergeCell ref="B48:N48"/>
    <mergeCell ref="A26:A37"/>
    <mergeCell ref="B26:N26"/>
    <mergeCell ref="B29:N29"/>
    <mergeCell ref="B32:N32"/>
    <mergeCell ref="B35:N35"/>
    <mergeCell ref="B10:N10"/>
    <mergeCell ref="A11:A25"/>
    <mergeCell ref="B11:N11"/>
    <mergeCell ref="B14:N14"/>
    <mergeCell ref="B17:N17"/>
    <mergeCell ref="B20:N20"/>
    <mergeCell ref="B23:N23"/>
    <mergeCell ref="A2:P2"/>
    <mergeCell ref="A4:P4"/>
    <mergeCell ref="A5:P5"/>
    <mergeCell ref="C7:N7"/>
    <mergeCell ref="C8:F8"/>
    <mergeCell ref="G8:J8"/>
    <mergeCell ref="K8:N8"/>
  </mergeCells>
  <printOptions horizontalCentered="1"/>
  <pageMargins left="0.78740157480314965" right="0.19685039370078741" top="0.59055118110236227" bottom="0.74803149606299213" header="0.78740157480314965" footer="0.78740157480314965"/>
  <pageSetup paperSize="5" orientation="landscape" r:id="rId1"/>
  <headerFooter alignWithMargins="0">
    <oddFooter>&amp;R&amp;8&amp;P de &amp;N</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4"/>
  <sheetViews>
    <sheetView showGridLines="0" workbookViewId="0">
      <pane ySplit="7" topLeftCell="A8" activePane="bottomLeft" state="frozenSplit"/>
      <selection activeCell="AA12" sqref="AA12 AA12"/>
      <selection pane="bottomLeft" activeCell="M10" sqref="M10"/>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3" width="8.7109375" style="16" customWidth="1"/>
    <col min="14" max="17" width="7" style="16" customWidth="1"/>
    <col min="18" max="18" width="5.85546875" style="16" customWidth="1"/>
    <col min="19" max="19" width="5.42578125" style="16" customWidth="1"/>
    <col min="20" max="20" width="5.28515625" style="16" customWidth="1"/>
    <col min="21" max="21" width="4.710937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3.5" customHeight="1" x14ac:dyDescent="0.25">
      <c r="A1" s="476" t="s">
        <v>3087</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11.45" customHeight="1" x14ac:dyDescent="0.25">
      <c r="A5" s="479" t="s">
        <v>2956</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x14ac:dyDescent="0.25">
      <c r="A6" s="166"/>
      <c r="B6" s="166"/>
      <c r="C6" s="166"/>
      <c r="D6" s="166"/>
      <c r="E6" s="166"/>
      <c r="F6" s="166"/>
      <c r="G6" s="166"/>
      <c r="H6" s="166"/>
      <c r="I6" s="166"/>
      <c r="J6" s="166"/>
      <c r="K6" s="166"/>
      <c r="L6" s="166"/>
      <c r="M6" s="166"/>
      <c r="N6" s="166"/>
      <c r="O6" s="481" t="s">
        <v>400</v>
      </c>
      <c r="P6" s="394"/>
      <c r="Q6" s="395"/>
      <c r="R6" s="170"/>
      <c r="S6" s="481" t="s">
        <v>599</v>
      </c>
      <c r="T6" s="395"/>
      <c r="U6" s="166"/>
      <c r="V6" s="481" t="s">
        <v>2004</v>
      </c>
      <c r="W6" s="394"/>
      <c r="X6" s="394"/>
      <c r="Y6" s="394"/>
      <c r="Z6" s="394"/>
      <c r="AA6" s="394"/>
      <c r="AB6" s="395"/>
      <c r="AC6" s="166"/>
    </row>
    <row r="7" spans="1:30" ht="41.25" customHeight="1" x14ac:dyDescent="0.25">
      <c r="A7" s="150" t="s">
        <v>2005</v>
      </c>
      <c r="B7" s="150" t="s">
        <v>2006</v>
      </c>
      <c r="C7" s="150" t="s">
        <v>1859</v>
      </c>
      <c r="D7" s="150" t="s">
        <v>2007</v>
      </c>
      <c r="E7" s="150" t="s">
        <v>606</v>
      </c>
      <c r="F7" s="150" t="s">
        <v>2957</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50" t="s">
        <v>2958</v>
      </c>
      <c r="V7" s="169" t="s">
        <v>2021</v>
      </c>
      <c r="W7" s="169" t="s">
        <v>2022</v>
      </c>
      <c r="X7" s="169" t="s">
        <v>2023</v>
      </c>
      <c r="Y7" s="169" t="s">
        <v>2024</v>
      </c>
      <c r="Z7" s="169" t="s">
        <v>2025</v>
      </c>
      <c r="AA7" s="169" t="s">
        <v>2026</v>
      </c>
      <c r="AB7" s="169" t="s">
        <v>2027</v>
      </c>
      <c r="AC7" s="150" t="s">
        <v>81</v>
      </c>
    </row>
    <row r="8" spans="1:30" ht="11.1" customHeight="1" x14ac:dyDescent="0.25">
      <c r="A8" s="517" t="s">
        <v>2028</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row>
    <row r="9" spans="1:30" ht="9.9499999999999993" customHeight="1" x14ac:dyDescent="0.25">
      <c r="A9" s="517" t="s">
        <v>2189</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row>
    <row r="10" spans="1:30" s="15" customFormat="1" ht="40.5" customHeight="1" x14ac:dyDescent="0.25">
      <c r="A10" s="165" t="s">
        <v>629</v>
      </c>
      <c r="B10" s="193" t="s">
        <v>2151</v>
      </c>
      <c r="C10" s="193" t="s">
        <v>2147</v>
      </c>
      <c r="D10" s="193" t="s">
        <v>872</v>
      </c>
      <c r="E10" s="193" t="s">
        <v>372</v>
      </c>
      <c r="F10" s="193" t="s">
        <v>2032</v>
      </c>
      <c r="G10" s="193" t="s">
        <v>630</v>
      </c>
      <c r="H10" s="193" t="s">
        <v>372</v>
      </c>
      <c r="I10" s="165" t="s">
        <v>2190</v>
      </c>
      <c r="J10" s="193" t="s">
        <v>410</v>
      </c>
      <c r="K10" s="193" t="s">
        <v>2277</v>
      </c>
      <c r="L10" s="161">
        <v>4430520.7</v>
      </c>
      <c r="M10" s="161">
        <v>4430520.7</v>
      </c>
      <c r="N10" s="161">
        <v>0</v>
      </c>
      <c r="O10" s="161">
        <v>0</v>
      </c>
      <c r="P10" s="161">
        <v>0</v>
      </c>
      <c r="Q10" s="161">
        <v>0</v>
      </c>
      <c r="R10" s="161">
        <v>0</v>
      </c>
      <c r="S10" s="164" t="s">
        <v>2191</v>
      </c>
      <c r="T10" s="164" t="s">
        <v>2191</v>
      </c>
      <c r="U10" s="165" t="s">
        <v>2263</v>
      </c>
      <c r="V10" s="165"/>
      <c r="W10" s="165"/>
      <c r="X10" s="165"/>
      <c r="Y10" s="165"/>
      <c r="Z10" s="165"/>
      <c r="AA10" s="165"/>
      <c r="AB10" s="208">
        <v>43373</v>
      </c>
      <c r="AC10" s="180" t="s">
        <v>2049</v>
      </c>
      <c r="AD10" s="46"/>
    </row>
    <row r="11" spans="1:30" s="15" customFormat="1" x14ac:dyDescent="0.25">
      <c r="A11" s="174"/>
      <c r="B11" s="158"/>
      <c r="C11" s="158"/>
      <c r="D11" s="158"/>
      <c r="E11" s="160" t="s">
        <v>22</v>
      </c>
      <c r="F11" s="158"/>
      <c r="G11" s="158"/>
      <c r="H11" s="158"/>
      <c r="I11" s="158"/>
      <c r="J11" s="158"/>
      <c r="K11" s="158"/>
      <c r="L11" s="177">
        <v>4430520.7</v>
      </c>
      <c r="M11" s="177">
        <v>4430520.7</v>
      </c>
      <c r="N11" s="177">
        <v>0</v>
      </c>
      <c r="O11" s="177">
        <v>0</v>
      </c>
      <c r="P11" s="177">
        <v>0</v>
      </c>
      <c r="Q11" s="177">
        <v>0</v>
      </c>
      <c r="R11" s="177">
        <v>0</v>
      </c>
      <c r="S11" s="178" t="s">
        <v>2191</v>
      </c>
      <c r="T11" s="178" t="s">
        <v>2191</v>
      </c>
      <c r="U11" s="179"/>
      <c r="V11" s="174"/>
      <c r="W11" s="174"/>
      <c r="X11" s="174"/>
      <c r="Y11" s="174"/>
      <c r="Z11" s="174"/>
      <c r="AA11" s="174"/>
      <c r="AB11" s="174"/>
      <c r="AC11" s="179"/>
      <c r="AD11" s="46"/>
    </row>
    <row r="12" spans="1:30" s="15" customFormat="1" x14ac:dyDescent="0.25">
      <c r="A12" s="483" t="s">
        <v>2280</v>
      </c>
      <c r="B12" s="455"/>
      <c r="C12" s="455"/>
      <c r="D12" s="442"/>
      <c r="E12" s="158"/>
      <c r="F12" s="158"/>
      <c r="G12" s="158"/>
      <c r="H12" s="158"/>
      <c r="I12" s="158"/>
      <c r="J12" s="158"/>
      <c r="K12" s="158"/>
      <c r="L12" s="177">
        <v>4430520.7</v>
      </c>
      <c r="M12" s="177">
        <v>4430520.7</v>
      </c>
      <c r="N12" s="177">
        <v>0</v>
      </c>
      <c r="O12" s="177">
        <v>0</v>
      </c>
      <c r="P12" s="177">
        <v>0</v>
      </c>
      <c r="Q12" s="177">
        <v>0</v>
      </c>
      <c r="R12" s="177">
        <v>0</v>
      </c>
      <c r="S12" s="178" t="s">
        <v>2191</v>
      </c>
      <c r="T12" s="178" t="s">
        <v>2191</v>
      </c>
      <c r="U12" s="158"/>
      <c r="V12" s="158"/>
      <c r="W12" s="158"/>
      <c r="X12" s="158"/>
      <c r="Y12" s="158"/>
      <c r="Z12" s="158"/>
      <c r="AA12" s="158"/>
      <c r="AB12" s="158"/>
      <c r="AC12" s="158"/>
      <c r="AD12" s="46"/>
    </row>
    <row r="13" spans="1:30" s="15" customFormat="1" x14ac:dyDescent="0.25">
      <c r="A13" s="483" t="s">
        <v>2561</v>
      </c>
      <c r="B13" s="455"/>
      <c r="C13" s="455"/>
      <c r="D13" s="442"/>
      <c r="E13" s="158"/>
      <c r="F13" s="158"/>
      <c r="G13" s="158"/>
      <c r="H13" s="158"/>
      <c r="I13" s="158"/>
      <c r="J13" s="158"/>
      <c r="K13" s="158"/>
      <c r="L13" s="177">
        <v>4430520.7</v>
      </c>
      <c r="M13" s="177">
        <v>4430520.7</v>
      </c>
      <c r="N13" s="177">
        <v>0</v>
      </c>
      <c r="O13" s="177">
        <v>0</v>
      </c>
      <c r="P13" s="177">
        <v>0</v>
      </c>
      <c r="Q13" s="177">
        <v>0</v>
      </c>
      <c r="R13" s="177">
        <v>0</v>
      </c>
      <c r="S13" s="178" t="s">
        <v>2191</v>
      </c>
      <c r="T13" s="178" t="s">
        <v>2191</v>
      </c>
      <c r="U13" s="158"/>
      <c r="V13" s="158"/>
      <c r="W13" s="158"/>
      <c r="X13" s="158"/>
      <c r="Y13" s="158"/>
      <c r="Z13" s="158"/>
      <c r="AA13" s="158"/>
      <c r="AB13" s="158"/>
      <c r="AC13" s="158"/>
      <c r="AD13" s="46"/>
    </row>
    <row r="14" spans="1:30" ht="10.5" customHeight="1" x14ac:dyDescent="0.25"/>
  </sheetData>
  <mergeCells count="12">
    <mergeCell ref="A12:D12"/>
    <mergeCell ref="A13:D13"/>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5" orientation="landscape" r:id="rId1"/>
  <headerFooter alignWithMargins="0">
    <oddFooter>&amp;C&amp;"Arial,Regular"&amp;5 Anexo 4A.1 
&amp;"-,Regular"&amp;P de &amp;N</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4"/>
  <sheetViews>
    <sheetView showGridLines="0" workbookViewId="0">
      <pane ySplit="7" topLeftCell="A8" activePane="bottomLeft" state="frozenSplit"/>
      <selection activeCell="AA12" sqref="AA12 AA12"/>
      <selection pane="bottomLeft" activeCell="O10" sqref="O10"/>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3" width="8.7109375" style="16" customWidth="1"/>
    <col min="14" max="17" width="7" style="16" customWidth="1"/>
    <col min="18" max="18" width="5.85546875" style="16" customWidth="1"/>
    <col min="19" max="19" width="5.42578125" style="16" customWidth="1"/>
    <col min="20" max="20" width="5.28515625" style="16" customWidth="1"/>
    <col min="21" max="21" width="4.710937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3.5" customHeight="1" x14ac:dyDescent="0.25">
      <c r="A1" s="476" t="s">
        <v>3088</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11.45" customHeight="1" x14ac:dyDescent="0.25">
      <c r="A5" s="479" t="s">
        <v>2959</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x14ac:dyDescent="0.25">
      <c r="A6" s="166"/>
      <c r="B6" s="166"/>
      <c r="C6" s="166"/>
      <c r="D6" s="166"/>
      <c r="E6" s="166"/>
      <c r="F6" s="166"/>
      <c r="G6" s="166"/>
      <c r="H6" s="166"/>
      <c r="I6" s="166"/>
      <c r="J6" s="166"/>
      <c r="K6" s="166"/>
      <c r="L6" s="166"/>
      <c r="M6" s="166"/>
      <c r="N6" s="166"/>
      <c r="O6" s="481" t="s">
        <v>400</v>
      </c>
      <c r="P6" s="394"/>
      <c r="Q6" s="395"/>
      <c r="R6" s="170"/>
      <c r="S6" s="481" t="s">
        <v>599</v>
      </c>
      <c r="T6" s="395"/>
      <c r="U6" s="166"/>
      <c r="V6" s="481" t="s">
        <v>2004</v>
      </c>
      <c r="W6" s="394"/>
      <c r="X6" s="394"/>
      <c r="Y6" s="394"/>
      <c r="Z6" s="394"/>
      <c r="AA6" s="394"/>
      <c r="AB6" s="395"/>
      <c r="AC6" s="166"/>
    </row>
    <row r="7" spans="1:30" ht="41.25" customHeight="1" x14ac:dyDescent="0.25">
      <c r="A7" s="150" t="s">
        <v>2005</v>
      </c>
      <c r="B7" s="150" t="s">
        <v>2006</v>
      </c>
      <c r="C7" s="150" t="s">
        <v>1859</v>
      </c>
      <c r="D7" s="150" t="s">
        <v>2007</v>
      </c>
      <c r="E7" s="150" t="s">
        <v>606</v>
      </c>
      <c r="F7" s="150" t="s">
        <v>2960</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50" t="s">
        <v>2961</v>
      </c>
      <c r="V7" s="169" t="s">
        <v>2021</v>
      </c>
      <c r="W7" s="169" t="s">
        <v>2022</v>
      </c>
      <c r="X7" s="169" t="s">
        <v>2023</v>
      </c>
      <c r="Y7" s="169" t="s">
        <v>2024</v>
      </c>
      <c r="Z7" s="169" t="s">
        <v>2025</v>
      </c>
      <c r="AA7" s="169" t="s">
        <v>2026</v>
      </c>
      <c r="AB7" s="169" t="s">
        <v>2027</v>
      </c>
      <c r="AC7" s="150" t="s">
        <v>81</v>
      </c>
    </row>
    <row r="8" spans="1:30" ht="11.1" customHeight="1" x14ac:dyDescent="0.25">
      <c r="A8" s="517" t="s">
        <v>2028</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row>
    <row r="9" spans="1:30" ht="9.9499999999999993" customHeight="1" x14ac:dyDescent="0.25">
      <c r="A9" s="517" t="s">
        <v>2196</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row>
    <row r="10" spans="1:30" s="15" customFormat="1" ht="40.5" customHeight="1" x14ac:dyDescent="0.25">
      <c r="A10" s="165" t="s">
        <v>629</v>
      </c>
      <c r="B10" s="193" t="s">
        <v>2170</v>
      </c>
      <c r="C10" s="193" t="s">
        <v>2171</v>
      </c>
      <c r="D10" s="193" t="s">
        <v>732</v>
      </c>
      <c r="E10" s="193" t="s">
        <v>733</v>
      </c>
      <c r="F10" s="193" t="s">
        <v>2032</v>
      </c>
      <c r="G10" s="193" t="s">
        <v>630</v>
      </c>
      <c r="H10" s="193" t="s">
        <v>372</v>
      </c>
      <c r="I10" s="165" t="s">
        <v>2199</v>
      </c>
      <c r="J10" s="193" t="s">
        <v>410</v>
      </c>
      <c r="K10" s="193" t="s">
        <v>2293</v>
      </c>
      <c r="L10" s="161">
        <v>0</v>
      </c>
      <c r="M10" s="161">
        <v>0</v>
      </c>
      <c r="N10" s="161">
        <v>0</v>
      </c>
      <c r="O10" s="161">
        <v>0</v>
      </c>
      <c r="P10" s="161">
        <v>0</v>
      </c>
      <c r="Q10" s="161">
        <v>0</v>
      </c>
      <c r="R10" s="161">
        <v>0</v>
      </c>
      <c r="S10" s="164" t="s">
        <v>2201</v>
      </c>
      <c r="T10" s="164" t="s">
        <v>2191</v>
      </c>
      <c r="U10" s="165" t="s">
        <v>2263</v>
      </c>
      <c r="V10" s="165"/>
      <c r="W10" s="165"/>
      <c r="X10" s="165"/>
      <c r="Y10" s="165"/>
      <c r="Z10" s="165"/>
      <c r="AA10" s="165"/>
      <c r="AB10" s="208">
        <v>43373</v>
      </c>
      <c r="AC10" s="180"/>
      <c r="AD10" s="46"/>
    </row>
    <row r="11" spans="1:30" s="15" customFormat="1" x14ac:dyDescent="0.25">
      <c r="A11" s="174"/>
      <c r="B11" s="158"/>
      <c r="C11" s="158"/>
      <c r="D11" s="158"/>
      <c r="E11" s="160" t="s">
        <v>22</v>
      </c>
      <c r="F11" s="158"/>
      <c r="G11" s="158"/>
      <c r="H11" s="158"/>
      <c r="I11" s="158"/>
      <c r="J11" s="158"/>
      <c r="K11" s="158"/>
      <c r="L11" s="177">
        <v>0</v>
      </c>
      <c r="M11" s="177">
        <v>0</v>
      </c>
      <c r="N11" s="177">
        <v>0</v>
      </c>
      <c r="O11" s="177">
        <v>0</v>
      </c>
      <c r="P11" s="177">
        <v>0</v>
      </c>
      <c r="Q11" s="177">
        <v>0</v>
      </c>
      <c r="R11" s="177">
        <v>0</v>
      </c>
      <c r="S11" s="178" t="s">
        <v>2201</v>
      </c>
      <c r="T11" s="178" t="s">
        <v>2191</v>
      </c>
      <c r="U11" s="179"/>
      <c r="V11" s="174"/>
      <c r="W11" s="174"/>
      <c r="X11" s="174"/>
      <c r="Y11" s="174"/>
      <c r="Z11" s="174"/>
      <c r="AA11" s="174"/>
      <c r="AB11" s="174"/>
      <c r="AC11" s="179"/>
      <c r="AD11" s="46"/>
    </row>
    <row r="12" spans="1:30" s="15" customFormat="1" x14ac:dyDescent="0.25">
      <c r="A12" s="483" t="s">
        <v>2280</v>
      </c>
      <c r="B12" s="455"/>
      <c r="C12" s="455"/>
      <c r="D12" s="442"/>
      <c r="E12" s="158"/>
      <c r="F12" s="158"/>
      <c r="G12" s="158"/>
      <c r="H12" s="158"/>
      <c r="I12" s="158"/>
      <c r="J12" s="158"/>
      <c r="K12" s="158"/>
      <c r="L12" s="177">
        <v>0</v>
      </c>
      <c r="M12" s="177">
        <v>0</v>
      </c>
      <c r="N12" s="177">
        <v>0</v>
      </c>
      <c r="O12" s="177">
        <v>0</v>
      </c>
      <c r="P12" s="177">
        <v>0</v>
      </c>
      <c r="Q12" s="177">
        <v>0</v>
      </c>
      <c r="R12" s="177">
        <v>0</v>
      </c>
      <c r="S12" s="178" t="s">
        <v>2201</v>
      </c>
      <c r="T12" s="178" t="s">
        <v>2191</v>
      </c>
      <c r="U12" s="158"/>
      <c r="V12" s="158"/>
      <c r="W12" s="158"/>
      <c r="X12" s="158"/>
      <c r="Y12" s="158"/>
      <c r="Z12" s="158"/>
      <c r="AA12" s="158"/>
      <c r="AB12" s="158"/>
      <c r="AC12" s="158"/>
      <c r="AD12" s="46"/>
    </row>
    <row r="13" spans="1:30" s="15" customFormat="1" x14ac:dyDescent="0.25">
      <c r="A13" s="483" t="s">
        <v>2561</v>
      </c>
      <c r="B13" s="455"/>
      <c r="C13" s="455"/>
      <c r="D13" s="442"/>
      <c r="E13" s="158"/>
      <c r="F13" s="158"/>
      <c r="G13" s="158"/>
      <c r="H13" s="158"/>
      <c r="I13" s="158"/>
      <c r="J13" s="158"/>
      <c r="K13" s="158"/>
      <c r="L13" s="177">
        <v>0</v>
      </c>
      <c r="M13" s="177">
        <v>0</v>
      </c>
      <c r="N13" s="177">
        <v>0</v>
      </c>
      <c r="O13" s="177">
        <v>0</v>
      </c>
      <c r="P13" s="177">
        <v>0</v>
      </c>
      <c r="Q13" s="177">
        <v>0</v>
      </c>
      <c r="R13" s="177">
        <v>0</v>
      </c>
      <c r="S13" s="178" t="s">
        <v>2201</v>
      </c>
      <c r="T13" s="178" t="s">
        <v>2191</v>
      </c>
      <c r="U13" s="158"/>
      <c r="V13" s="158"/>
      <c r="W13" s="158"/>
      <c r="X13" s="158"/>
      <c r="Y13" s="158"/>
      <c r="Z13" s="158"/>
      <c r="AA13" s="158"/>
      <c r="AB13" s="158"/>
      <c r="AC13" s="158"/>
      <c r="AD13" s="46"/>
    </row>
    <row r="14" spans="1:30" ht="10.5" customHeight="1" x14ac:dyDescent="0.25"/>
  </sheetData>
  <mergeCells count="12">
    <mergeCell ref="A12:D12"/>
    <mergeCell ref="A13:D13"/>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5" orientation="landscape" r:id="rId1"/>
  <headerFooter alignWithMargins="0">
    <oddFooter>&amp;C&amp;"Arial,Regular"&amp;5 Anexo 4A.1 
&amp;"-,Regular"&amp;P de &amp;N</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4"/>
  <sheetViews>
    <sheetView showGridLines="0" workbookViewId="0">
      <pane ySplit="7" topLeftCell="A8" activePane="bottomLeft" state="frozenSplit"/>
      <selection activeCell="AA12" sqref="AA12 AA12"/>
      <selection pane="bottomLeft" activeCell="N7" sqref="N7"/>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3" width="8.7109375" style="16" customWidth="1"/>
    <col min="14" max="17" width="7" style="16" customWidth="1"/>
    <col min="18" max="18" width="5.85546875" style="16" customWidth="1"/>
    <col min="19" max="19" width="5.42578125" style="16" customWidth="1"/>
    <col min="20" max="20" width="5.28515625" style="16" customWidth="1"/>
    <col min="21" max="21" width="4"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3.5" customHeight="1" x14ac:dyDescent="0.25">
      <c r="A1" s="476" t="s">
        <v>3089</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11.45" customHeight="1" x14ac:dyDescent="0.25">
      <c r="A5" s="479" t="s">
        <v>2962</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x14ac:dyDescent="0.25">
      <c r="A6" s="166"/>
      <c r="B6" s="166"/>
      <c r="C6" s="166"/>
      <c r="D6" s="166"/>
      <c r="E6" s="166"/>
      <c r="F6" s="166"/>
      <c r="G6" s="166"/>
      <c r="H6" s="166"/>
      <c r="I6" s="166"/>
      <c r="J6" s="166"/>
      <c r="K6" s="166"/>
      <c r="L6" s="166"/>
      <c r="M6" s="166"/>
      <c r="N6" s="166"/>
      <c r="O6" s="481" t="s">
        <v>400</v>
      </c>
      <c r="P6" s="394"/>
      <c r="Q6" s="395"/>
      <c r="R6" s="170"/>
      <c r="S6" s="481" t="s">
        <v>599</v>
      </c>
      <c r="T6" s="395"/>
      <c r="U6" s="166"/>
      <c r="V6" s="481" t="s">
        <v>2004</v>
      </c>
      <c r="W6" s="394"/>
      <c r="X6" s="394"/>
      <c r="Y6" s="394"/>
      <c r="Z6" s="394"/>
      <c r="AA6" s="394"/>
      <c r="AB6" s="395"/>
      <c r="AC6" s="166"/>
    </row>
    <row r="7" spans="1:30" ht="41.25" customHeight="1" x14ac:dyDescent="0.25">
      <c r="A7" s="150" t="s">
        <v>2005</v>
      </c>
      <c r="B7" s="150" t="s">
        <v>2006</v>
      </c>
      <c r="C7" s="150" t="s">
        <v>1859</v>
      </c>
      <c r="D7" s="150" t="s">
        <v>2007</v>
      </c>
      <c r="E7" s="150" t="s">
        <v>606</v>
      </c>
      <c r="F7" s="150" t="s">
        <v>2963</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50" t="s">
        <v>2964</v>
      </c>
      <c r="V7" s="169" t="s">
        <v>2021</v>
      </c>
      <c r="W7" s="169" t="s">
        <v>2022</v>
      </c>
      <c r="X7" s="169" t="s">
        <v>2023</v>
      </c>
      <c r="Y7" s="169" t="s">
        <v>2024</v>
      </c>
      <c r="Z7" s="169" t="s">
        <v>2025</v>
      </c>
      <c r="AA7" s="169" t="s">
        <v>2026</v>
      </c>
      <c r="AB7" s="169" t="s">
        <v>2027</v>
      </c>
      <c r="AC7" s="150" t="s">
        <v>81</v>
      </c>
    </row>
    <row r="8" spans="1:30" ht="11.1" customHeight="1" x14ac:dyDescent="0.25">
      <c r="A8" s="517" t="s">
        <v>2028</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row>
    <row r="9" spans="1:30" ht="9.9499999999999993" customHeight="1" x14ac:dyDescent="0.25">
      <c r="A9" s="517" t="s">
        <v>2196</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row>
    <row r="10" spans="1:30" s="15" customFormat="1" ht="27" customHeight="1" x14ac:dyDescent="0.25">
      <c r="A10" s="165" t="s">
        <v>629</v>
      </c>
      <c r="B10" s="193" t="s">
        <v>2170</v>
      </c>
      <c r="C10" s="193" t="s">
        <v>2171</v>
      </c>
      <c r="D10" s="193" t="s">
        <v>726</v>
      </c>
      <c r="E10" s="193" t="s">
        <v>727</v>
      </c>
      <c r="F10" s="193" t="s">
        <v>2032</v>
      </c>
      <c r="G10" s="193" t="s">
        <v>630</v>
      </c>
      <c r="H10" s="193" t="s">
        <v>378</v>
      </c>
      <c r="I10" s="165" t="s">
        <v>2199</v>
      </c>
      <c r="J10" s="193" t="s">
        <v>410</v>
      </c>
      <c r="K10" s="193" t="s">
        <v>2293</v>
      </c>
      <c r="L10" s="161">
        <v>0</v>
      </c>
      <c r="M10" s="161">
        <v>0</v>
      </c>
      <c r="N10" s="161">
        <v>0</v>
      </c>
      <c r="O10" s="161">
        <v>0</v>
      </c>
      <c r="P10" s="161">
        <v>0</v>
      </c>
      <c r="Q10" s="161">
        <v>0</v>
      </c>
      <c r="R10" s="161">
        <v>0</v>
      </c>
      <c r="S10" s="164" t="s">
        <v>2201</v>
      </c>
      <c r="T10" s="164" t="s">
        <v>2191</v>
      </c>
      <c r="U10" s="165" t="s">
        <v>2036</v>
      </c>
      <c r="V10" s="165"/>
      <c r="W10" s="165"/>
      <c r="X10" s="165"/>
      <c r="Y10" s="165"/>
      <c r="Z10" s="165"/>
      <c r="AA10" s="165"/>
      <c r="AB10" s="208">
        <v>43373</v>
      </c>
      <c r="AC10" s="180"/>
      <c r="AD10" s="46"/>
    </row>
    <row r="11" spans="1:30" s="15" customFormat="1" x14ac:dyDescent="0.25">
      <c r="A11" s="174"/>
      <c r="B11" s="158"/>
      <c r="C11" s="158"/>
      <c r="D11" s="158"/>
      <c r="E11" s="160" t="s">
        <v>22</v>
      </c>
      <c r="F11" s="158"/>
      <c r="G11" s="158"/>
      <c r="H11" s="158"/>
      <c r="I11" s="158"/>
      <c r="J11" s="158"/>
      <c r="K11" s="158"/>
      <c r="L11" s="177">
        <v>0</v>
      </c>
      <c r="M11" s="177">
        <v>0</v>
      </c>
      <c r="N11" s="177">
        <v>0</v>
      </c>
      <c r="O11" s="177">
        <v>0</v>
      </c>
      <c r="P11" s="177">
        <v>0</v>
      </c>
      <c r="Q11" s="177">
        <v>0</v>
      </c>
      <c r="R11" s="177">
        <v>0</v>
      </c>
      <c r="S11" s="178" t="s">
        <v>2201</v>
      </c>
      <c r="T11" s="178" t="s">
        <v>2191</v>
      </c>
      <c r="U11" s="179"/>
      <c r="V11" s="174"/>
      <c r="W11" s="174"/>
      <c r="X11" s="174"/>
      <c r="Y11" s="174"/>
      <c r="Z11" s="174"/>
      <c r="AA11" s="174"/>
      <c r="AB11" s="174"/>
      <c r="AC11" s="179"/>
      <c r="AD11" s="46"/>
    </row>
    <row r="12" spans="1:30" s="15" customFormat="1" x14ac:dyDescent="0.25">
      <c r="A12" s="483" t="s">
        <v>2280</v>
      </c>
      <c r="B12" s="455"/>
      <c r="C12" s="455"/>
      <c r="D12" s="442"/>
      <c r="E12" s="158"/>
      <c r="F12" s="158"/>
      <c r="G12" s="158"/>
      <c r="H12" s="158"/>
      <c r="I12" s="158"/>
      <c r="J12" s="158"/>
      <c r="K12" s="158"/>
      <c r="L12" s="177">
        <v>0</v>
      </c>
      <c r="M12" s="177">
        <v>0</v>
      </c>
      <c r="N12" s="177">
        <v>0</v>
      </c>
      <c r="O12" s="177">
        <v>0</v>
      </c>
      <c r="P12" s="177">
        <v>0</v>
      </c>
      <c r="Q12" s="177">
        <v>0</v>
      </c>
      <c r="R12" s="177">
        <v>0</v>
      </c>
      <c r="S12" s="178" t="s">
        <v>2201</v>
      </c>
      <c r="T12" s="178" t="s">
        <v>2191</v>
      </c>
      <c r="U12" s="158"/>
      <c r="V12" s="158"/>
      <c r="W12" s="158"/>
      <c r="X12" s="158"/>
      <c r="Y12" s="158"/>
      <c r="Z12" s="158"/>
      <c r="AA12" s="158"/>
      <c r="AB12" s="158"/>
      <c r="AC12" s="158"/>
      <c r="AD12" s="46"/>
    </row>
    <row r="13" spans="1:30" s="15" customFormat="1" x14ac:dyDescent="0.25">
      <c r="A13" s="483" t="s">
        <v>2561</v>
      </c>
      <c r="B13" s="455"/>
      <c r="C13" s="455"/>
      <c r="D13" s="442"/>
      <c r="E13" s="158"/>
      <c r="F13" s="158"/>
      <c r="G13" s="158"/>
      <c r="H13" s="158"/>
      <c r="I13" s="158"/>
      <c r="J13" s="158"/>
      <c r="K13" s="158"/>
      <c r="L13" s="177">
        <v>0</v>
      </c>
      <c r="M13" s="177">
        <v>0</v>
      </c>
      <c r="N13" s="177">
        <v>0</v>
      </c>
      <c r="O13" s="177">
        <v>0</v>
      </c>
      <c r="P13" s="177">
        <v>0</v>
      </c>
      <c r="Q13" s="177">
        <v>0</v>
      </c>
      <c r="R13" s="177">
        <v>0</v>
      </c>
      <c r="S13" s="178" t="s">
        <v>2201</v>
      </c>
      <c r="T13" s="178" t="s">
        <v>2191</v>
      </c>
      <c r="U13" s="158"/>
      <c r="V13" s="158"/>
      <c r="W13" s="158"/>
      <c r="X13" s="158"/>
      <c r="Y13" s="158"/>
      <c r="Z13" s="158"/>
      <c r="AA13" s="158"/>
      <c r="AB13" s="158"/>
      <c r="AC13" s="158"/>
      <c r="AD13" s="46"/>
    </row>
    <row r="14" spans="1:30" ht="10.5" customHeight="1" x14ac:dyDescent="0.25"/>
  </sheetData>
  <mergeCells count="12">
    <mergeCell ref="A12:D12"/>
    <mergeCell ref="A13:D13"/>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5" orientation="landscape" r:id="rId1"/>
  <headerFooter alignWithMargins="0">
    <oddFooter>&amp;C&amp;"Arial,Regular"&amp;5 Anexo 4A.1 
&amp;"-,Regular"&amp;P de &amp;N</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6"/>
  <sheetViews>
    <sheetView showGridLines="0" workbookViewId="0">
      <pane ySplit="7" topLeftCell="A8" activePane="bottomLeft" state="frozenSplit"/>
      <selection activeCell="AA12" sqref="AA12 AA12"/>
      <selection pane="bottomLeft" activeCell="N7" sqref="N7"/>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3" width="8.7109375" style="16" customWidth="1"/>
    <col min="14" max="17" width="7" style="16" customWidth="1"/>
    <col min="18" max="18" width="5.85546875" style="16" customWidth="1"/>
    <col min="19" max="19" width="5.42578125" style="16" customWidth="1"/>
    <col min="20" max="20" width="5.28515625" style="16" customWidth="1"/>
    <col min="21" max="21" width="4"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3.5" customHeight="1" x14ac:dyDescent="0.25">
      <c r="A1" s="476" t="s">
        <v>3090</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11.45" customHeight="1" x14ac:dyDescent="0.25">
      <c r="A5" s="479" t="s">
        <v>2965</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x14ac:dyDescent="0.25">
      <c r="A6" s="166"/>
      <c r="B6" s="166"/>
      <c r="C6" s="166"/>
      <c r="D6" s="166"/>
      <c r="E6" s="166"/>
      <c r="F6" s="166"/>
      <c r="G6" s="166"/>
      <c r="H6" s="166"/>
      <c r="I6" s="166"/>
      <c r="J6" s="166"/>
      <c r="K6" s="166"/>
      <c r="L6" s="166"/>
      <c r="M6" s="166"/>
      <c r="N6" s="166"/>
      <c r="O6" s="481" t="s">
        <v>400</v>
      </c>
      <c r="P6" s="394"/>
      <c r="Q6" s="395"/>
      <c r="R6" s="170"/>
      <c r="S6" s="481" t="s">
        <v>599</v>
      </c>
      <c r="T6" s="395"/>
      <c r="U6" s="166"/>
      <c r="V6" s="481" t="s">
        <v>2004</v>
      </c>
      <c r="W6" s="394"/>
      <c r="X6" s="394"/>
      <c r="Y6" s="394"/>
      <c r="Z6" s="394"/>
      <c r="AA6" s="394"/>
      <c r="AB6" s="395"/>
      <c r="AC6" s="166"/>
    </row>
    <row r="7" spans="1:30" ht="41.25" customHeight="1" x14ac:dyDescent="0.25">
      <c r="A7" s="150" t="s">
        <v>2005</v>
      </c>
      <c r="B7" s="150" t="s">
        <v>2006</v>
      </c>
      <c r="C7" s="150" t="s">
        <v>1859</v>
      </c>
      <c r="D7" s="150" t="s">
        <v>2007</v>
      </c>
      <c r="E7" s="150" t="s">
        <v>606</v>
      </c>
      <c r="F7" s="150" t="s">
        <v>2966</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50" t="s">
        <v>2967</v>
      </c>
      <c r="V7" s="169" t="s">
        <v>2021</v>
      </c>
      <c r="W7" s="169" t="s">
        <v>2022</v>
      </c>
      <c r="X7" s="169" t="s">
        <v>2023</v>
      </c>
      <c r="Y7" s="169" t="s">
        <v>2024</v>
      </c>
      <c r="Z7" s="169" t="s">
        <v>2025</v>
      </c>
      <c r="AA7" s="169" t="s">
        <v>2026</v>
      </c>
      <c r="AB7" s="169" t="s">
        <v>2027</v>
      </c>
      <c r="AC7" s="150" t="s">
        <v>81</v>
      </c>
    </row>
    <row r="8" spans="1:30" ht="11.1" customHeight="1" x14ac:dyDescent="0.25">
      <c r="A8" s="517" t="s">
        <v>2028</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row>
    <row r="9" spans="1:30" ht="9.9499999999999993" customHeight="1" x14ac:dyDescent="0.25">
      <c r="A9" s="517" t="s">
        <v>2196</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row>
    <row r="10" spans="1:30" s="15" customFormat="1" ht="33.75" customHeight="1" x14ac:dyDescent="0.25">
      <c r="A10" s="165" t="s">
        <v>629</v>
      </c>
      <c r="B10" s="193" t="s">
        <v>2151</v>
      </c>
      <c r="C10" s="193" t="s">
        <v>2147</v>
      </c>
      <c r="D10" s="193" t="s">
        <v>897</v>
      </c>
      <c r="E10" s="193" t="s">
        <v>898</v>
      </c>
      <c r="F10" s="193" t="s">
        <v>2032</v>
      </c>
      <c r="G10" s="193" t="s">
        <v>630</v>
      </c>
      <c r="H10" s="193" t="s">
        <v>379</v>
      </c>
      <c r="I10" s="165" t="s">
        <v>2199</v>
      </c>
      <c r="J10" s="193" t="s">
        <v>410</v>
      </c>
      <c r="K10" s="193" t="s">
        <v>2293</v>
      </c>
      <c r="L10" s="161">
        <v>0</v>
      </c>
      <c r="M10" s="161">
        <v>0</v>
      </c>
      <c r="N10" s="161">
        <v>0</v>
      </c>
      <c r="O10" s="161">
        <v>0</v>
      </c>
      <c r="P10" s="161">
        <v>0</v>
      </c>
      <c r="Q10" s="161">
        <v>0</v>
      </c>
      <c r="R10" s="161">
        <v>0</v>
      </c>
      <c r="S10" s="164" t="s">
        <v>2201</v>
      </c>
      <c r="T10" s="164" t="s">
        <v>2191</v>
      </c>
      <c r="U10" s="165" t="s">
        <v>2263</v>
      </c>
      <c r="V10" s="165"/>
      <c r="W10" s="165"/>
      <c r="X10" s="165"/>
      <c r="Y10" s="165"/>
      <c r="Z10" s="165"/>
      <c r="AA10" s="165"/>
      <c r="AB10" s="208">
        <v>43373</v>
      </c>
      <c r="AC10" s="180"/>
      <c r="AD10" s="46"/>
    </row>
    <row r="11" spans="1:30" s="15" customFormat="1" x14ac:dyDescent="0.25">
      <c r="A11" s="174"/>
      <c r="B11" s="158"/>
      <c r="C11" s="158"/>
      <c r="D11" s="158"/>
      <c r="E11" s="160" t="s">
        <v>22</v>
      </c>
      <c r="F11" s="158"/>
      <c r="G11" s="158"/>
      <c r="H11" s="158"/>
      <c r="I11" s="158"/>
      <c r="J11" s="158"/>
      <c r="K11" s="158"/>
      <c r="L11" s="177">
        <v>0</v>
      </c>
      <c r="M11" s="177">
        <v>0</v>
      </c>
      <c r="N11" s="177">
        <v>0</v>
      </c>
      <c r="O11" s="177">
        <v>0</v>
      </c>
      <c r="P11" s="177">
        <v>0</v>
      </c>
      <c r="Q11" s="177">
        <v>0</v>
      </c>
      <c r="R11" s="177">
        <v>0</v>
      </c>
      <c r="S11" s="178" t="s">
        <v>2201</v>
      </c>
      <c r="T11" s="178" t="s">
        <v>2191</v>
      </c>
      <c r="U11" s="174"/>
      <c r="V11" s="174"/>
      <c r="W11" s="174"/>
      <c r="X11" s="174"/>
      <c r="Y11" s="174"/>
      <c r="Z11" s="174"/>
      <c r="AA11" s="174"/>
      <c r="AB11" s="174"/>
      <c r="AC11" s="179"/>
      <c r="AD11" s="46"/>
    </row>
    <row r="12" spans="1:30" s="15" customFormat="1" ht="27" customHeight="1" x14ac:dyDescent="0.25">
      <c r="A12" s="165" t="s">
        <v>629</v>
      </c>
      <c r="B12" s="193" t="s">
        <v>2170</v>
      </c>
      <c r="C12" s="193" t="s">
        <v>2171</v>
      </c>
      <c r="D12" s="193" t="s">
        <v>724</v>
      </c>
      <c r="E12" s="193" t="s">
        <v>725</v>
      </c>
      <c r="F12" s="193" t="s">
        <v>2032</v>
      </c>
      <c r="G12" s="193" t="s">
        <v>630</v>
      </c>
      <c r="H12" s="193" t="s">
        <v>379</v>
      </c>
      <c r="I12" s="165" t="s">
        <v>2199</v>
      </c>
      <c r="J12" s="193" t="s">
        <v>410</v>
      </c>
      <c r="K12" s="193" t="s">
        <v>2293</v>
      </c>
      <c r="L12" s="161">
        <v>0</v>
      </c>
      <c r="M12" s="161">
        <v>0</v>
      </c>
      <c r="N12" s="161">
        <v>0</v>
      </c>
      <c r="O12" s="161">
        <v>0</v>
      </c>
      <c r="P12" s="161">
        <v>0</v>
      </c>
      <c r="Q12" s="161">
        <v>0</v>
      </c>
      <c r="R12" s="161">
        <v>0</v>
      </c>
      <c r="S12" s="164" t="s">
        <v>2201</v>
      </c>
      <c r="T12" s="164" t="s">
        <v>2191</v>
      </c>
      <c r="U12" s="165" t="s">
        <v>2263</v>
      </c>
      <c r="V12" s="165"/>
      <c r="W12" s="165"/>
      <c r="X12" s="165"/>
      <c r="Y12" s="165"/>
      <c r="Z12" s="165"/>
      <c r="AA12" s="165"/>
      <c r="AB12" s="208">
        <v>43373</v>
      </c>
      <c r="AC12" s="180"/>
      <c r="AD12" s="46"/>
    </row>
    <row r="13" spans="1:30" s="15" customFormat="1" x14ac:dyDescent="0.25">
      <c r="A13" s="174"/>
      <c r="B13" s="158"/>
      <c r="C13" s="158"/>
      <c r="D13" s="158"/>
      <c r="E13" s="160" t="s">
        <v>22</v>
      </c>
      <c r="F13" s="158"/>
      <c r="G13" s="158"/>
      <c r="H13" s="158"/>
      <c r="I13" s="158"/>
      <c r="J13" s="158"/>
      <c r="K13" s="158"/>
      <c r="L13" s="177">
        <v>0</v>
      </c>
      <c r="M13" s="177">
        <v>0</v>
      </c>
      <c r="N13" s="177">
        <v>0</v>
      </c>
      <c r="O13" s="177">
        <v>0</v>
      </c>
      <c r="P13" s="177">
        <v>0</v>
      </c>
      <c r="Q13" s="177">
        <v>0</v>
      </c>
      <c r="R13" s="177">
        <v>0</v>
      </c>
      <c r="S13" s="178" t="s">
        <v>2201</v>
      </c>
      <c r="T13" s="178" t="s">
        <v>2191</v>
      </c>
      <c r="U13" s="174"/>
      <c r="V13" s="174"/>
      <c r="W13" s="174"/>
      <c r="X13" s="174"/>
      <c r="Y13" s="174"/>
      <c r="Z13" s="174"/>
      <c r="AA13" s="174"/>
      <c r="AB13" s="174"/>
      <c r="AC13" s="179"/>
      <c r="AD13" s="46"/>
    </row>
    <row r="14" spans="1:30" s="15" customFormat="1" x14ac:dyDescent="0.25">
      <c r="A14" s="483" t="s">
        <v>2278</v>
      </c>
      <c r="B14" s="455"/>
      <c r="C14" s="455"/>
      <c r="D14" s="442"/>
      <c r="E14" s="158"/>
      <c r="F14" s="158"/>
      <c r="G14" s="158"/>
      <c r="H14" s="158"/>
      <c r="I14" s="158"/>
      <c r="J14" s="158"/>
      <c r="K14" s="158"/>
      <c r="L14" s="177">
        <v>0</v>
      </c>
      <c r="M14" s="177">
        <v>0</v>
      </c>
      <c r="N14" s="177">
        <v>0</v>
      </c>
      <c r="O14" s="177">
        <v>0</v>
      </c>
      <c r="P14" s="177">
        <v>0</v>
      </c>
      <c r="Q14" s="177">
        <v>0</v>
      </c>
      <c r="R14" s="177">
        <v>0</v>
      </c>
      <c r="S14" s="178" t="s">
        <v>2201</v>
      </c>
      <c r="T14" s="178" t="s">
        <v>2191</v>
      </c>
      <c r="U14" s="158"/>
      <c r="V14" s="158"/>
      <c r="W14" s="158"/>
      <c r="X14" s="158"/>
      <c r="Y14" s="158"/>
      <c r="Z14" s="158"/>
      <c r="AA14" s="158"/>
      <c r="AB14" s="158"/>
      <c r="AC14" s="158"/>
      <c r="AD14" s="46"/>
    </row>
    <row r="15" spans="1:30" s="15" customFormat="1" x14ac:dyDescent="0.25">
      <c r="A15" s="483" t="s">
        <v>2294</v>
      </c>
      <c r="B15" s="455"/>
      <c r="C15" s="455"/>
      <c r="D15" s="442"/>
      <c r="E15" s="158"/>
      <c r="F15" s="158"/>
      <c r="G15" s="158"/>
      <c r="H15" s="158"/>
      <c r="I15" s="158"/>
      <c r="J15" s="158"/>
      <c r="K15" s="158"/>
      <c r="L15" s="177">
        <v>0</v>
      </c>
      <c r="M15" s="177">
        <v>0</v>
      </c>
      <c r="N15" s="177">
        <v>0</v>
      </c>
      <c r="O15" s="177">
        <v>0</v>
      </c>
      <c r="P15" s="177">
        <v>0</v>
      </c>
      <c r="Q15" s="177">
        <v>0</v>
      </c>
      <c r="R15" s="177">
        <v>0</v>
      </c>
      <c r="S15" s="178" t="s">
        <v>2201</v>
      </c>
      <c r="T15" s="178" t="s">
        <v>2191</v>
      </c>
      <c r="U15" s="158"/>
      <c r="V15" s="158"/>
      <c r="W15" s="158"/>
      <c r="X15" s="158"/>
      <c r="Y15" s="158"/>
      <c r="Z15" s="158"/>
      <c r="AA15" s="158"/>
      <c r="AB15" s="158"/>
      <c r="AC15" s="158"/>
      <c r="AD15" s="46"/>
    </row>
    <row r="16" spans="1:30" ht="10.5" customHeight="1" x14ac:dyDescent="0.25"/>
  </sheetData>
  <mergeCells count="12">
    <mergeCell ref="A14:D14"/>
    <mergeCell ref="A15:D15"/>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0" orientation="landscape" r:id="rId1"/>
  <headerFooter alignWithMargins="0">
    <oddFooter>&amp;C&amp;"Arial,Regular"&amp;5 Anexo 4A.1 
&amp;"-,Regular"&amp;P de &amp;N</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6"/>
  <sheetViews>
    <sheetView showGridLines="0" workbookViewId="0">
      <pane ySplit="7" topLeftCell="A8" activePane="bottomLeft" state="frozenSplit"/>
      <selection activeCell="AA12" sqref="AA12 AA12"/>
      <selection pane="bottomLeft" activeCell="O7" sqref="O7"/>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3" width="8.7109375" style="16" customWidth="1"/>
    <col min="14" max="17" width="7" style="16" customWidth="1"/>
    <col min="18" max="18" width="5.85546875" style="16" customWidth="1"/>
    <col min="19" max="19" width="5.42578125" style="16" customWidth="1"/>
    <col min="20" max="20" width="5.28515625" style="16" customWidth="1"/>
    <col min="21" max="21" width="5.140625" style="181"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3.5" customHeight="1" x14ac:dyDescent="0.25">
      <c r="A1" s="476" t="s">
        <v>3091</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11.45" customHeight="1" x14ac:dyDescent="0.25">
      <c r="A5" s="479" t="s">
        <v>2968</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x14ac:dyDescent="0.25">
      <c r="A6" s="166"/>
      <c r="B6" s="166"/>
      <c r="C6" s="166"/>
      <c r="D6" s="166"/>
      <c r="E6" s="166"/>
      <c r="F6" s="166"/>
      <c r="G6" s="166"/>
      <c r="H6" s="166"/>
      <c r="I6" s="166"/>
      <c r="J6" s="166"/>
      <c r="K6" s="166"/>
      <c r="L6" s="166"/>
      <c r="M6" s="166"/>
      <c r="N6" s="166"/>
      <c r="O6" s="481" t="s">
        <v>400</v>
      </c>
      <c r="P6" s="394"/>
      <c r="Q6" s="395"/>
      <c r="R6" s="170"/>
      <c r="S6" s="481" t="s">
        <v>599</v>
      </c>
      <c r="T6" s="395"/>
      <c r="U6" s="168"/>
      <c r="V6" s="481" t="s">
        <v>2004</v>
      </c>
      <c r="W6" s="394"/>
      <c r="X6" s="394"/>
      <c r="Y6" s="394"/>
      <c r="Z6" s="394"/>
      <c r="AA6" s="394"/>
      <c r="AB6" s="395"/>
      <c r="AC6" s="166"/>
    </row>
    <row r="7" spans="1:30" ht="41.25" customHeight="1" x14ac:dyDescent="0.25">
      <c r="A7" s="150" t="s">
        <v>2005</v>
      </c>
      <c r="B7" s="150" t="s">
        <v>2006</v>
      </c>
      <c r="C7" s="150" t="s">
        <v>1859</v>
      </c>
      <c r="D7" s="150" t="s">
        <v>2007</v>
      </c>
      <c r="E7" s="150" t="s">
        <v>606</v>
      </c>
      <c r="F7" s="150" t="s">
        <v>2969</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72" t="s">
        <v>2970</v>
      </c>
      <c r="V7" s="169" t="s">
        <v>2021</v>
      </c>
      <c r="W7" s="169" t="s">
        <v>2022</v>
      </c>
      <c r="X7" s="169" t="s">
        <v>2023</v>
      </c>
      <c r="Y7" s="169" t="s">
        <v>2024</v>
      </c>
      <c r="Z7" s="169" t="s">
        <v>2025</v>
      </c>
      <c r="AA7" s="169" t="s">
        <v>2026</v>
      </c>
      <c r="AB7" s="169" t="s">
        <v>2027</v>
      </c>
      <c r="AC7" s="150" t="s">
        <v>81</v>
      </c>
    </row>
    <row r="8" spans="1:30" ht="11.1" customHeight="1" x14ac:dyDescent="0.25">
      <c r="A8" s="517" t="s">
        <v>2028</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row>
    <row r="9" spans="1:30" ht="9.9499999999999993" customHeight="1" x14ac:dyDescent="0.25">
      <c r="A9" s="517" t="s">
        <v>2196</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row>
    <row r="10" spans="1:30" s="15" customFormat="1" ht="33.75" customHeight="1" x14ac:dyDescent="0.25">
      <c r="A10" s="165" t="s">
        <v>629</v>
      </c>
      <c r="B10" s="193" t="s">
        <v>2151</v>
      </c>
      <c r="C10" s="193" t="s">
        <v>2147</v>
      </c>
      <c r="D10" s="193" t="s">
        <v>901</v>
      </c>
      <c r="E10" s="193" t="s">
        <v>902</v>
      </c>
      <c r="F10" s="193" t="s">
        <v>2032</v>
      </c>
      <c r="G10" s="193" t="s">
        <v>630</v>
      </c>
      <c r="H10" s="193" t="s">
        <v>380</v>
      </c>
      <c r="I10" s="165" t="s">
        <v>2199</v>
      </c>
      <c r="J10" s="193" t="s">
        <v>410</v>
      </c>
      <c r="K10" s="193" t="s">
        <v>3075</v>
      </c>
      <c r="L10" s="161">
        <v>0</v>
      </c>
      <c r="M10" s="161">
        <v>0</v>
      </c>
      <c r="N10" s="161">
        <v>0</v>
      </c>
      <c r="O10" s="161">
        <v>0</v>
      </c>
      <c r="P10" s="161">
        <v>0</v>
      </c>
      <c r="Q10" s="161">
        <v>0</v>
      </c>
      <c r="R10" s="161">
        <v>0</v>
      </c>
      <c r="S10" s="164" t="s">
        <v>2201</v>
      </c>
      <c r="T10" s="164" t="s">
        <v>2191</v>
      </c>
      <c r="U10" s="165" t="s">
        <v>2263</v>
      </c>
      <c r="V10" s="165"/>
      <c r="W10" s="165"/>
      <c r="X10" s="165"/>
      <c r="Y10" s="165"/>
      <c r="Z10" s="165"/>
      <c r="AA10" s="165"/>
      <c r="AB10" s="208">
        <v>43373</v>
      </c>
      <c r="AC10" s="180"/>
      <c r="AD10" s="46"/>
    </row>
    <row r="11" spans="1:30" s="15" customFormat="1" x14ac:dyDescent="0.25">
      <c r="A11" s="174"/>
      <c r="B11" s="158"/>
      <c r="C11" s="158"/>
      <c r="D11" s="158"/>
      <c r="E11" s="160" t="s">
        <v>22</v>
      </c>
      <c r="F11" s="158"/>
      <c r="G11" s="158"/>
      <c r="H11" s="158"/>
      <c r="I11" s="158"/>
      <c r="J11" s="158"/>
      <c r="K11" s="158"/>
      <c r="L11" s="177">
        <v>0</v>
      </c>
      <c r="M11" s="177">
        <v>0</v>
      </c>
      <c r="N11" s="177">
        <v>0</v>
      </c>
      <c r="O11" s="177">
        <v>0</v>
      </c>
      <c r="P11" s="177">
        <v>0</v>
      </c>
      <c r="Q11" s="177">
        <v>0</v>
      </c>
      <c r="R11" s="177">
        <v>0</v>
      </c>
      <c r="S11" s="178" t="s">
        <v>2201</v>
      </c>
      <c r="T11" s="178" t="s">
        <v>2191</v>
      </c>
      <c r="U11" s="174"/>
      <c r="V11" s="174"/>
      <c r="W11" s="174"/>
      <c r="X11" s="174"/>
      <c r="Y11" s="174"/>
      <c r="Z11" s="174"/>
      <c r="AA11" s="174"/>
      <c r="AB11" s="174"/>
      <c r="AC11" s="179"/>
      <c r="AD11" s="46"/>
    </row>
    <row r="12" spans="1:30" s="15" customFormat="1" ht="27" customHeight="1" x14ac:dyDescent="0.25">
      <c r="A12" s="165" t="s">
        <v>629</v>
      </c>
      <c r="B12" s="193" t="s">
        <v>2170</v>
      </c>
      <c r="C12" s="193" t="s">
        <v>2171</v>
      </c>
      <c r="D12" s="193" t="s">
        <v>722</v>
      </c>
      <c r="E12" s="193" t="s">
        <v>723</v>
      </c>
      <c r="F12" s="193" t="s">
        <v>2032</v>
      </c>
      <c r="G12" s="193" t="s">
        <v>630</v>
      </c>
      <c r="H12" s="193" t="s">
        <v>380</v>
      </c>
      <c r="I12" s="165" t="s">
        <v>2199</v>
      </c>
      <c r="J12" s="193" t="s">
        <v>410</v>
      </c>
      <c r="K12" s="193" t="s">
        <v>3075</v>
      </c>
      <c r="L12" s="161">
        <v>0</v>
      </c>
      <c r="M12" s="161">
        <v>0</v>
      </c>
      <c r="N12" s="161">
        <v>0</v>
      </c>
      <c r="O12" s="161">
        <v>0</v>
      </c>
      <c r="P12" s="161">
        <v>0</v>
      </c>
      <c r="Q12" s="161">
        <v>0</v>
      </c>
      <c r="R12" s="161">
        <v>0</v>
      </c>
      <c r="S12" s="164" t="s">
        <v>2201</v>
      </c>
      <c r="T12" s="164" t="s">
        <v>2191</v>
      </c>
      <c r="U12" s="165" t="s">
        <v>2263</v>
      </c>
      <c r="V12" s="165"/>
      <c r="W12" s="165"/>
      <c r="X12" s="165"/>
      <c r="Y12" s="165"/>
      <c r="Z12" s="165"/>
      <c r="AA12" s="165"/>
      <c r="AB12" s="208">
        <v>43373</v>
      </c>
      <c r="AC12" s="180"/>
      <c r="AD12" s="46"/>
    </row>
    <row r="13" spans="1:30" s="15" customFormat="1" x14ac:dyDescent="0.25">
      <c r="A13" s="174"/>
      <c r="B13" s="158"/>
      <c r="C13" s="158"/>
      <c r="D13" s="158"/>
      <c r="E13" s="160" t="s">
        <v>22</v>
      </c>
      <c r="F13" s="158"/>
      <c r="G13" s="158"/>
      <c r="H13" s="158"/>
      <c r="I13" s="158"/>
      <c r="J13" s="158"/>
      <c r="K13" s="158"/>
      <c r="L13" s="177">
        <v>0</v>
      </c>
      <c r="M13" s="177">
        <v>0</v>
      </c>
      <c r="N13" s="177">
        <v>0</v>
      </c>
      <c r="O13" s="177">
        <v>0</v>
      </c>
      <c r="P13" s="177">
        <v>0</v>
      </c>
      <c r="Q13" s="177">
        <v>0</v>
      </c>
      <c r="R13" s="177">
        <v>0</v>
      </c>
      <c r="S13" s="178" t="s">
        <v>2201</v>
      </c>
      <c r="T13" s="178" t="s">
        <v>2191</v>
      </c>
      <c r="U13" s="174"/>
      <c r="V13" s="174"/>
      <c r="W13" s="174"/>
      <c r="X13" s="174"/>
      <c r="Y13" s="174"/>
      <c r="Z13" s="174"/>
      <c r="AA13" s="174"/>
      <c r="AB13" s="174"/>
      <c r="AC13" s="179"/>
      <c r="AD13" s="46"/>
    </row>
    <row r="14" spans="1:30" s="15" customFormat="1" x14ac:dyDescent="0.25">
      <c r="A14" s="483" t="s">
        <v>2278</v>
      </c>
      <c r="B14" s="455"/>
      <c r="C14" s="455"/>
      <c r="D14" s="442"/>
      <c r="E14" s="158"/>
      <c r="F14" s="158"/>
      <c r="G14" s="158"/>
      <c r="H14" s="158"/>
      <c r="I14" s="158"/>
      <c r="J14" s="158"/>
      <c r="K14" s="158"/>
      <c r="L14" s="177">
        <v>0</v>
      </c>
      <c r="M14" s="177">
        <v>0</v>
      </c>
      <c r="N14" s="177">
        <v>0</v>
      </c>
      <c r="O14" s="177">
        <v>0</v>
      </c>
      <c r="P14" s="177">
        <v>0</v>
      </c>
      <c r="Q14" s="177">
        <v>0</v>
      </c>
      <c r="R14" s="177">
        <v>0</v>
      </c>
      <c r="S14" s="178" t="s">
        <v>2201</v>
      </c>
      <c r="T14" s="178" t="s">
        <v>2191</v>
      </c>
      <c r="U14" s="174"/>
      <c r="V14" s="158"/>
      <c r="W14" s="158"/>
      <c r="X14" s="158"/>
      <c r="Y14" s="158"/>
      <c r="Z14" s="158"/>
      <c r="AA14" s="158"/>
      <c r="AB14" s="158"/>
      <c r="AC14" s="158"/>
      <c r="AD14" s="46"/>
    </row>
    <row r="15" spans="1:30" s="15" customFormat="1" x14ac:dyDescent="0.25">
      <c r="A15" s="483" t="s">
        <v>2294</v>
      </c>
      <c r="B15" s="455"/>
      <c r="C15" s="455"/>
      <c r="D15" s="442"/>
      <c r="E15" s="158"/>
      <c r="F15" s="158"/>
      <c r="G15" s="158"/>
      <c r="H15" s="158"/>
      <c r="I15" s="158"/>
      <c r="J15" s="158"/>
      <c r="K15" s="158"/>
      <c r="L15" s="177">
        <v>0</v>
      </c>
      <c r="M15" s="177">
        <v>0</v>
      </c>
      <c r="N15" s="177">
        <v>0</v>
      </c>
      <c r="O15" s="177">
        <v>0</v>
      </c>
      <c r="P15" s="177">
        <v>0</v>
      </c>
      <c r="Q15" s="177">
        <v>0</v>
      </c>
      <c r="R15" s="177">
        <v>0</v>
      </c>
      <c r="S15" s="178" t="s">
        <v>2201</v>
      </c>
      <c r="T15" s="178" t="s">
        <v>2191</v>
      </c>
      <c r="U15" s="174"/>
      <c r="V15" s="158"/>
      <c r="W15" s="158"/>
      <c r="X15" s="158"/>
      <c r="Y15" s="158"/>
      <c r="Z15" s="158"/>
      <c r="AA15" s="158"/>
      <c r="AB15" s="158"/>
      <c r="AC15" s="158"/>
      <c r="AD15" s="46"/>
    </row>
    <row r="16" spans="1:30" ht="10.5" customHeight="1" x14ac:dyDescent="0.25"/>
  </sheetData>
  <mergeCells count="12">
    <mergeCell ref="A14:D14"/>
    <mergeCell ref="A15:D15"/>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5" orientation="landscape" r:id="rId1"/>
  <headerFooter alignWithMargins="0">
    <oddFooter>&amp;C&amp;"Arial,Regular"&amp;5 Anexo 4A.1 
&amp;"-,Regular"&amp;P de &amp;N</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6"/>
  <sheetViews>
    <sheetView showGridLines="0" workbookViewId="0">
      <pane ySplit="7" topLeftCell="A8" activePane="bottomLeft" state="frozenSplit"/>
      <selection activeCell="AA12" sqref="AA12 AA12"/>
      <selection pane="bottomLeft" activeCell="O10" sqref="O10"/>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3" width="8.7109375" style="16" customWidth="1"/>
    <col min="14" max="17" width="7" style="16" customWidth="1"/>
    <col min="18" max="18" width="5.85546875" style="16" customWidth="1"/>
    <col min="19" max="19" width="5.42578125" style="16" customWidth="1"/>
    <col min="20" max="21" width="5.2851562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3.5" customHeight="1" x14ac:dyDescent="0.25">
      <c r="A1" s="476" t="s">
        <v>3092</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11.45" customHeight="1" x14ac:dyDescent="0.25">
      <c r="A5" s="479" t="s">
        <v>2971</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x14ac:dyDescent="0.25">
      <c r="A6" s="166"/>
      <c r="B6" s="166"/>
      <c r="C6" s="166"/>
      <c r="D6" s="166"/>
      <c r="E6" s="166"/>
      <c r="F6" s="166"/>
      <c r="G6" s="166"/>
      <c r="H6" s="166"/>
      <c r="I6" s="166"/>
      <c r="J6" s="166"/>
      <c r="K6" s="166"/>
      <c r="L6" s="166"/>
      <c r="M6" s="166"/>
      <c r="N6" s="166"/>
      <c r="O6" s="481" t="s">
        <v>400</v>
      </c>
      <c r="P6" s="394"/>
      <c r="Q6" s="395"/>
      <c r="R6" s="170"/>
      <c r="S6" s="481" t="s">
        <v>599</v>
      </c>
      <c r="T6" s="395"/>
      <c r="U6" s="166"/>
      <c r="V6" s="481" t="s">
        <v>2004</v>
      </c>
      <c r="W6" s="394"/>
      <c r="X6" s="394"/>
      <c r="Y6" s="394"/>
      <c r="Z6" s="394"/>
      <c r="AA6" s="394"/>
      <c r="AB6" s="395"/>
      <c r="AC6" s="166"/>
    </row>
    <row r="7" spans="1:30" ht="41.25" customHeight="1" x14ac:dyDescent="0.25">
      <c r="A7" s="150" t="s">
        <v>2005</v>
      </c>
      <c r="B7" s="150" t="s">
        <v>2006</v>
      </c>
      <c r="C7" s="150" t="s">
        <v>1859</v>
      </c>
      <c r="D7" s="150" t="s">
        <v>2007</v>
      </c>
      <c r="E7" s="150" t="s">
        <v>606</v>
      </c>
      <c r="F7" s="150" t="s">
        <v>2972</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50" t="s">
        <v>2973</v>
      </c>
      <c r="V7" s="169" t="s">
        <v>2021</v>
      </c>
      <c r="W7" s="169" t="s">
        <v>2022</v>
      </c>
      <c r="X7" s="169" t="s">
        <v>2023</v>
      </c>
      <c r="Y7" s="169" t="s">
        <v>2024</v>
      </c>
      <c r="Z7" s="169" t="s">
        <v>2025</v>
      </c>
      <c r="AA7" s="169" t="s">
        <v>2026</v>
      </c>
      <c r="AB7" s="169" t="s">
        <v>2027</v>
      </c>
      <c r="AC7" s="150" t="s">
        <v>81</v>
      </c>
    </row>
    <row r="8" spans="1:30" ht="11.1" customHeight="1" x14ac:dyDescent="0.25">
      <c r="A8" s="517" t="s">
        <v>2028</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row>
    <row r="9" spans="1:30" ht="9.9499999999999993" customHeight="1" x14ac:dyDescent="0.25">
      <c r="A9" s="517" t="s">
        <v>2196</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row>
    <row r="10" spans="1:30" s="15" customFormat="1" ht="33.75" customHeight="1" x14ac:dyDescent="0.25">
      <c r="A10" s="165" t="s">
        <v>629</v>
      </c>
      <c r="B10" s="193" t="s">
        <v>2151</v>
      </c>
      <c r="C10" s="193" t="s">
        <v>2147</v>
      </c>
      <c r="D10" s="193" t="s">
        <v>903</v>
      </c>
      <c r="E10" s="193" t="s">
        <v>904</v>
      </c>
      <c r="F10" s="193" t="s">
        <v>2032</v>
      </c>
      <c r="G10" s="193" t="s">
        <v>630</v>
      </c>
      <c r="H10" s="193" t="s">
        <v>381</v>
      </c>
      <c r="I10" s="165" t="s">
        <v>2199</v>
      </c>
      <c r="J10" s="193" t="s">
        <v>410</v>
      </c>
      <c r="K10" s="193" t="s">
        <v>2293</v>
      </c>
      <c r="L10" s="161">
        <v>0</v>
      </c>
      <c r="M10" s="161">
        <v>0</v>
      </c>
      <c r="N10" s="161">
        <v>0</v>
      </c>
      <c r="O10" s="161">
        <v>0</v>
      </c>
      <c r="P10" s="161">
        <v>0</v>
      </c>
      <c r="Q10" s="161">
        <v>0</v>
      </c>
      <c r="R10" s="161">
        <v>0</v>
      </c>
      <c r="S10" s="164" t="s">
        <v>2201</v>
      </c>
      <c r="T10" s="164" t="s">
        <v>2191</v>
      </c>
      <c r="U10" s="165" t="s">
        <v>2263</v>
      </c>
      <c r="V10" s="165"/>
      <c r="W10" s="165"/>
      <c r="X10" s="165"/>
      <c r="Y10" s="165"/>
      <c r="Z10" s="165"/>
      <c r="AA10" s="165"/>
      <c r="AB10" s="208">
        <v>43373</v>
      </c>
      <c r="AC10" s="180"/>
      <c r="AD10" s="46"/>
    </row>
    <row r="11" spans="1:30" s="15" customFormat="1" x14ac:dyDescent="0.25">
      <c r="A11" s="174"/>
      <c r="B11" s="158"/>
      <c r="C11" s="158"/>
      <c r="D11" s="158"/>
      <c r="E11" s="160" t="s">
        <v>22</v>
      </c>
      <c r="F11" s="158"/>
      <c r="G11" s="158"/>
      <c r="H11" s="158"/>
      <c r="I11" s="158"/>
      <c r="J11" s="158"/>
      <c r="K11" s="158"/>
      <c r="L11" s="177">
        <v>0</v>
      </c>
      <c r="M11" s="177">
        <v>0</v>
      </c>
      <c r="N11" s="177">
        <v>0</v>
      </c>
      <c r="O11" s="177">
        <v>0</v>
      </c>
      <c r="P11" s="177">
        <v>0</v>
      </c>
      <c r="Q11" s="177">
        <v>0</v>
      </c>
      <c r="R11" s="177">
        <v>0</v>
      </c>
      <c r="S11" s="178" t="s">
        <v>2201</v>
      </c>
      <c r="T11" s="178" t="s">
        <v>2191</v>
      </c>
      <c r="U11" s="174"/>
      <c r="V11" s="174"/>
      <c r="W11" s="174"/>
      <c r="X11" s="174"/>
      <c r="Y11" s="174"/>
      <c r="Z11" s="174"/>
      <c r="AA11" s="174"/>
      <c r="AB11" s="174"/>
      <c r="AC11" s="179"/>
      <c r="AD11" s="46"/>
    </row>
    <row r="12" spans="1:30" s="15" customFormat="1" ht="27" customHeight="1" x14ac:dyDescent="0.25">
      <c r="A12" s="165" t="s">
        <v>629</v>
      </c>
      <c r="B12" s="193" t="s">
        <v>2170</v>
      </c>
      <c r="C12" s="193" t="s">
        <v>2171</v>
      </c>
      <c r="D12" s="193" t="s">
        <v>720</v>
      </c>
      <c r="E12" s="193" t="s">
        <v>721</v>
      </c>
      <c r="F12" s="193" t="s">
        <v>2032</v>
      </c>
      <c r="G12" s="193" t="s">
        <v>630</v>
      </c>
      <c r="H12" s="193" t="s">
        <v>381</v>
      </c>
      <c r="I12" s="165" t="s">
        <v>2199</v>
      </c>
      <c r="J12" s="193" t="s">
        <v>410</v>
      </c>
      <c r="K12" s="193" t="s">
        <v>2293</v>
      </c>
      <c r="L12" s="161">
        <v>0</v>
      </c>
      <c r="M12" s="161">
        <v>0</v>
      </c>
      <c r="N12" s="161">
        <v>0</v>
      </c>
      <c r="O12" s="161">
        <v>0</v>
      </c>
      <c r="P12" s="161">
        <v>0</v>
      </c>
      <c r="Q12" s="161">
        <v>0</v>
      </c>
      <c r="R12" s="161">
        <v>0</v>
      </c>
      <c r="S12" s="164" t="s">
        <v>2201</v>
      </c>
      <c r="T12" s="164" t="s">
        <v>2191</v>
      </c>
      <c r="U12" s="165" t="s">
        <v>2263</v>
      </c>
      <c r="V12" s="165"/>
      <c r="W12" s="165"/>
      <c r="X12" s="165"/>
      <c r="Y12" s="165"/>
      <c r="Z12" s="165"/>
      <c r="AA12" s="165"/>
      <c r="AB12" s="208">
        <v>43373</v>
      </c>
      <c r="AC12" s="180"/>
      <c r="AD12" s="46"/>
    </row>
    <row r="13" spans="1:30" s="15" customFormat="1" x14ac:dyDescent="0.25">
      <c r="A13" s="174"/>
      <c r="B13" s="158"/>
      <c r="C13" s="158"/>
      <c r="D13" s="158"/>
      <c r="E13" s="160" t="s">
        <v>22</v>
      </c>
      <c r="F13" s="158"/>
      <c r="G13" s="158"/>
      <c r="H13" s="158"/>
      <c r="I13" s="158"/>
      <c r="J13" s="158"/>
      <c r="K13" s="158"/>
      <c r="L13" s="177">
        <v>0</v>
      </c>
      <c r="M13" s="177">
        <v>0</v>
      </c>
      <c r="N13" s="177">
        <v>0</v>
      </c>
      <c r="O13" s="177">
        <v>0</v>
      </c>
      <c r="P13" s="177">
        <v>0</v>
      </c>
      <c r="Q13" s="177">
        <v>0</v>
      </c>
      <c r="R13" s="177">
        <v>0</v>
      </c>
      <c r="S13" s="178" t="s">
        <v>2201</v>
      </c>
      <c r="T13" s="178" t="s">
        <v>2191</v>
      </c>
      <c r="U13" s="179"/>
      <c r="V13" s="174"/>
      <c r="W13" s="174"/>
      <c r="X13" s="174"/>
      <c r="Y13" s="174"/>
      <c r="Z13" s="174"/>
      <c r="AA13" s="174"/>
      <c r="AB13" s="174"/>
      <c r="AC13" s="179"/>
      <c r="AD13" s="46"/>
    </row>
    <row r="14" spans="1:30" s="15" customFormat="1" x14ac:dyDescent="0.25">
      <c r="A14" s="483" t="s">
        <v>2278</v>
      </c>
      <c r="B14" s="455"/>
      <c r="C14" s="455"/>
      <c r="D14" s="442"/>
      <c r="E14" s="158"/>
      <c r="F14" s="158"/>
      <c r="G14" s="158"/>
      <c r="H14" s="158"/>
      <c r="I14" s="158"/>
      <c r="J14" s="158"/>
      <c r="K14" s="158"/>
      <c r="L14" s="177">
        <v>0</v>
      </c>
      <c r="M14" s="177">
        <v>0</v>
      </c>
      <c r="N14" s="177">
        <v>0</v>
      </c>
      <c r="O14" s="177">
        <v>0</v>
      </c>
      <c r="P14" s="177">
        <v>0</v>
      </c>
      <c r="Q14" s="177">
        <v>0</v>
      </c>
      <c r="R14" s="177">
        <v>0</v>
      </c>
      <c r="S14" s="178" t="s">
        <v>2201</v>
      </c>
      <c r="T14" s="178" t="s">
        <v>2191</v>
      </c>
      <c r="U14" s="158"/>
      <c r="V14" s="158"/>
      <c r="W14" s="158"/>
      <c r="X14" s="158"/>
      <c r="Y14" s="158"/>
      <c r="Z14" s="158"/>
      <c r="AA14" s="158"/>
      <c r="AB14" s="158"/>
      <c r="AC14" s="158"/>
      <c r="AD14" s="46"/>
    </row>
    <row r="15" spans="1:30" s="15" customFormat="1" x14ac:dyDescent="0.25">
      <c r="A15" s="483" t="s">
        <v>2294</v>
      </c>
      <c r="B15" s="455"/>
      <c r="C15" s="455"/>
      <c r="D15" s="442"/>
      <c r="E15" s="158"/>
      <c r="F15" s="158"/>
      <c r="G15" s="158"/>
      <c r="H15" s="158"/>
      <c r="I15" s="158"/>
      <c r="J15" s="158"/>
      <c r="K15" s="158"/>
      <c r="L15" s="177">
        <v>0</v>
      </c>
      <c r="M15" s="177">
        <v>0</v>
      </c>
      <c r="N15" s="177">
        <v>0</v>
      </c>
      <c r="O15" s="177">
        <v>0</v>
      </c>
      <c r="P15" s="177">
        <v>0</v>
      </c>
      <c r="Q15" s="177">
        <v>0</v>
      </c>
      <c r="R15" s="177">
        <v>0</v>
      </c>
      <c r="S15" s="178" t="s">
        <v>2201</v>
      </c>
      <c r="T15" s="178" t="s">
        <v>2191</v>
      </c>
      <c r="U15" s="158"/>
      <c r="V15" s="158"/>
      <c r="W15" s="158"/>
      <c r="X15" s="158"/>
      <c r="Y15" s="158"/>
      <c r="Z15" s="158"/>
      <c r="AA15" s="158"/>
      <c r="AB15" s="158"/>
      <c r="AC15" s="158"/>
      <c r="AD15" s="46"/>
    </row>
    <row r="16" spans="1:30" ht="10.5" customHeight="1" x14ac:dyDescent="0.25"/>
  </sheetData>
  <mergeCells count="12">
    <mergeCell ref="A14:D14"/>
    <mergeCell ref="A15:D15"/>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5" orientation="landscape" r:id="rId1"/>
  <headerFooter alignWithMargins="0">
    <oddFooter>&amp;C&amp;"Arial,Regular"&amp;5 Anexo 4A.1 
&amp;"-,Regular"&amp;P de &amp;N</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4"/>
  <sheetViews>
    <sheetView showGridLines="0" workbookViewId="0">
      <pane ySplit="7" topLeftCell="A8" activePane="bottomLeft" state="frozenSplit"/>
      <selection activeCell="AA12" sqref="AA12 AA12"/>
      <selection pane="bottomLeft" activeCell="N11" sqref="N11"/>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2" width="10.42578125" style="16" customWidth="1"/>
    <col min="13" max="13" width="12.140625" style="16" customWidth="1"/>
    <col min="14" max="17" width="7" style="16" customWidth="1"/>
    <col min="18" max="18" width="5.85546875" style="16" customWidth="1"/>
    <col min="19" max="19" width="5.42578125" style="16" customWidth="1"/>
    <col min="20" max="20" width="5.28515625" style="16" customWidth="1"/>
    <col min="21" max="21" width="4.4257812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3.5" customHeight="1" x14ac:dyDescent="0.25">
      <c r="A1" s="476" t="s">
        <v>3093</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11.45" customHeight="1" x14ac:dyDescent="0.25">
      <c r="A5" s="479" t="s">
        <v>2974</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x14ac:dyDescent="0.25">
      <c r="A6" s="166"/>
      <c r="B6" s="166"/>
      <c r="C6" s="166"/>
      <c r="D6" s="166"/>
      <c r="E6" s="166"/>
      <c r="F6" s="166"/>
      <c r="G6" s="166"/>
      <c r="H6" s="166"/>
      <c r="I6" s="166"/>
      <c r="J6" s="166"/>
      <c r="K6" s="166"/>
      <c r="L6" s="166"/>
      <c r="M6" s="166"/>
      <c r="N6" s="166"/>
      <c r="O6" s="481" t="s">
        <v>400</v>
      </c>
      <c r="P6" s="394"/>
      <c r="Q6" s="395"/>
      <c r="R6" s="170"/>
      <c r="S6" s="481" t="s">
        <v>599</v>
      </c>
      <c r="T6" s="395"/>
      <c r="U6" s="166"/>
      <c r="V6" s="481" t="s">
        <v>2004</v>
      </c>
      <c r="W6" s="394"/>
      <c r="X6" s="394"/>
      <c r="Y6" s="394"/>
      <c r="Z6" s="394"/>
      <c r="AA6" s="394"/>
      <c r="AB6" s="395"/>
      <c r="AC6" s="166"/>
    </row>
    <row r="7" spans="1:30" ht="41.25" customHeight="1" x14ac:dyDescent="0.25">
      <c r="A7" s="150" t="s">
        <v>2005</v>
      </c>
      <c r="B7" s="150" t="s">
        <v>2006</v>
      </c>
      <c r="C7" s="150" t="s">
        <v>1859</v>
      </c>
      <c r="D7" s="150" t="s">
        <v>2007</v>
      </c>
      <c r="E7" s="150" t="s">
        <v>606</v>
      </c>
      <c r="F7" s="150" t="s">
        <v>2975</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50" t="s">
        <v>2976</v>
      </c>
      <c r="V7" s="169" t="s">
        <v>2021</v>
      </c>
      <c r="W7" s="169" t="s">
        <v>2022</v>
      </c>
      <c r="X7" s="169" t="s">
        <v>2023</v>
      </c>
      <c r="Y7" s="169" t="s">
        <v>2024</v>
      </c>
      <c r="Z7" s="169" t="s">
        <v>2025</v>
      </c>
      <c r="AA7" s="169" t="s">
        <v>2026</v>
      </c>
      <c r="AB7" s="169" t="s">
        <v>2027</v>
      </c>
      <c r="AC7" s="150" t="s">
        <v>81</v>
      </c>
    </row>
    <row r="8" spans="1:30" ht="11.1" customHeight="1" x14ac:dyDescent="0.25">
      <c r="A8" s="517" t="s">
        <v>2028</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row>
    <row r="9" spans="1:30" ht="9.9499999999999993" customHeight="1" x14ac:dyDescent="0.25">
      <c r="A9" s="517" t="s">
        <v>2189</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row>
    <row r="10" spans="1:30" s="15" customFormat="1" ht="33.75" customHeight="1" x14ac:dyDescent="0.25">
      <c r="A10" s="165" t="s">
        <v>629</v>
      </c>
      <c r="B10" s="193" t="s">
        <v>2151</v>
      </c>
      <c r="C10" s="193" t="s">
        <v>2147</v>
      </c>
      <c r="D10" s="193" t="s">
        <v>857</v>
      </c>
      <c r="E10" s="193" t="s">
        <v>858</v>
      </c>
      <c r="F10" s="193" t="s">
        <v>2032</v>
      </c>
      <c r="G10" s="193" t="s">
        <v>630</v>
      </c>
      <c r="H10" s="193" t="s">
        <v>373</v>
      </c>
      <c r="I10" s="165" t="s">
        <v>2190</v>
      </c>
      <c r="J10" s="193" t="s">
        <v>410</v>
      </c>
      <c r="K10" s="193" t="s">
        <v>2293</v>
      </c>
      <c r="L10" s="161">
        <v>36431290.759999998</v>
      </c>
      <c r="M10" s="161">
        <v>36431290.759999998</v>
      </c>
      <c r="N10" s="161">
        <v>0</v>
      </c>
      <c r="O10" s="161">
        <v>0</v>
      </c>
      <c r="P10" s="161">
        <v>0</v>
      </c>
      <c r="Q10" s="161">
        <v>0</v>
      </c>
      <c r="R10" s="161">
        <v>0</v>
      </c>
      <c r="S10" s="164" t="s">
        <v>2191</v>
      </c>
      <c r="T10" s="164" t="s">
        <v>2191</v>
      </c>
      <c r="U10" s="165" t="s">
        <v>2263</v>
      </c>
      <c r="V10" s="165"/>
      <c r="W10" s="165"/>
      <c r="X10" s="165"/>
      <c r="Y10" s="165"/>
      <c r="Z10" s="165"/>
      <c r="AA10" s="165"/>
      <c r="AB10" s="208">
        <v>43373</v>
      </c>
      <c r="AC10" s="180" t="s">
        <v>2049</v>
      </c>
      <c r="AD10" s="46"/>
    </row>
    <row r="11" spans="1:30" s="15" customFormat="1" x14ac:dyDescent="0.25">
      <c r="A11" s="174"/>
      <c r="B11" s="158"/>
      <c r="C11" s="158"/>
      <c r="D11" s="158"/>
      <c r="E11" s="160" t="s">
        <v>22</v>
      </c>
      <c r="F11" s="158"/>
      <c r="G11" s="158"/>
      <c r="H11" s="158"/>
      <c r="I11" s="158"/>
      <c r="J11" s="158"/>
      <c r="K11" s="158"/>
      <c r="L11" s="177">
        <v>36431290.759999998</v>
      </c>
      <c r="M11" s="177">
        <v>36431290.759999998</v>
      </c>
      <c r="N11" s="177">
        <v>0</v>
      </c>
      <c r="O11" s="177">
        <v>0</v>
      </c>
      <c r="P11" s="177">
        <v>0</v>
      </c>
      <c r="Q11" s="177">
        <v>0</v>
      </c>
      <c r="R11" s="177">
        <v>0</v>
      </c>
      <c r="S11" s="178" t="s">
        <v>2191</v>
      </c>
      <c r="T11" s="178" t="s">
        <v>2191</v>
      </c>
      <c r="U11" s="179"/>
      <c r="V11" s="174"/>
      <c r="W11" s="174"/>
      <c r="X11" s="174"/>
      <c r="Y11" s="174"/>
      <c r="Z11" s="174"/>
      <c r="AA11" s="174"/>
      <c r="AB11" s="174"/>
      <c r="AC11" s="179"/>
      <c r="AD11" s="46"/>
    </row>
    <row r="12" spans="1:30" s="15" customFormat="1" x14ac:dyDescent="0.25">
      <c r="A12" s="483" t="s">
        <v>2280</v>
      </c>
      <c r="B12" s="455"/>
      <c r="C12" s="455"/>
      <c r="D12" s="442"/>
      <c r="E12" s="158"/>
      <c r="F12" s="158"/>
      <c r="G12" s="158"/>
      <c r="H12" s="158"/>
      <c r="I12" s="158"/>
      <c r="J12" s="158"/>
      <c r="K12" s="158"/>
      <c r="L12" s="177">
        <v>36431290.759999998</v>
      </c>
      <c r="M12" s="177">
        <v>36431290.759999998</v>
      </c>
      <c r="N12" s="177">
        <v>0</v>
      </c>
      <c r="O12" s="177">
        <v>0</v>
      </c>
      <c r="P12" s="177">
        <v>0</v>
      </c>
      <c r="Q12" s="177">
        <v>0</v>
      </c>
      <c r="R12" s="177">
        <v>0</v>
      </c>
      <c r="S12" s="178" t="s">
        <v>2191</v>
      </c>
      <c r="T12" s="178" t="s">
        <v>2191</v>
      </c>
      <c r="U12" s="158"/>
      <c r="V12" s="158"/>
      <c r="W12" s="158"/>
      <c r="X12" s="158"/>
      <c r="Y12" s="158"/>
      <c r="Z12" s="158"/>
      <c r="AA12" s="158"/>
      <c r="AB12" s="158"/>
      <c r="AC12" s="158"/>
      <c r="AD12" s="46"/>
    </row>
    <row r="13" spans="1:30" s="15" customFormat="1" x14ac:dyDescent="0.25">
      <c r="A13" s="483" t="s">
        <v>2561</v>
      </c>
      <c r="B13" s="455"/>
      <c r="C13" s="455"/>
      <c r="D13" s="442"/>
      <c r="E13" s="158"/>
      <c r="F13" s="158"/>
      <c r="G13" s="158"/>
      <c r="H13" s="158"/>
      <c r="I13" s="158"/>
      <c r="J13" s="158"/>
      <c r="K13" s="158"/>
      <c r="L13" s="177">
        <v>36431290.759999998</v>
      </c>
      <c r="M13" s="177">
        <v>36431290.759999998</v>
      </c>
      <c r="N13" s="177">
        <v>0</v>
      </c>
      <c r="O13" s="177">
        <v>0</v>
      </c>
      <c r="P13" s="177">
        <v>0</v>
      </c>
      <c r="Q13" s="177">
        <v>0</v>
      </c>
      <c r="R13" s="177">
        <v>0</v>
      </c>
      <c r="S13" s="178" t="s">
        <v>2191</v>
      </c>
      <c r="T13" s="178" t="s">
        <v>2191</v>
      </c>
      <c r="U13" s="158"/>
      <c r="V13" s="158"/>
      <c r="W13" s="158"/>
      <c r="X13" s="158"/>
      <c r="Y13" s="158"/>
      <c r="Z13" s="158"/>
      <c r="AA13" s="158"/>
      <c r="AB13" s="158"/>
      <c r="AC13" s="158"/>
      <c r="AD13" s="46"/>
    </row>
    <row r="14" spans="1:30" ht="10.5" customHeight="1" x14ac:dyDescent="0.25"/>
  </sheetData>
  <mergeCells count="12">
    <mergeCell ref="A12:D12"/>
    <mergeCell ref="A13:D13"/>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5" orientation="landscape" r:id="rId1"/>
  <headerFooter alignWithMargins="0">
    <oddFooter>&amp;C&amp;"Arial,Regular"&amp;5 Anexo 4A.1 
&amp;"-,Regular"&amp;P de &amp;N</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6"/>
  <sheetViews>
    <sheetView showGridLines="0" workbookViewId="0">
      <pane ySplit="7" topLeftCell="A8" activePane="bottomLeft" state="frozenSplit"/>
      <selection activeCell="AA12" sqref="AA12 AA12"/>
      <selection pane="bottomLeft" activeCell="T12" sqref="T12"/>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3" width="8.7109375" style="16" customWidth="1"/>
    <col min="14" max="17" width="7" style="16" customWidth="1"/>
    <col min="18" max="18" width="5.85546875" style="16" customWidth="1"/>
    <col min="19" max="19" width="5.42578125" style="16" customWidth="1"/>
    <col min="20" max="20" width="5.28515625" style="16" customWidth="1"/>
    <col min="21" max="21" width="4.4257812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3.5" customHeight="1" x14ac:dyDescent="0.25">
      <c r="A1" s="476" t="s">
        <v>3094</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11.45" customHeight="1" x14ac:dyDescent="0.25">
      <c r="A5" s="479" t="s">
        <v>2977</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x14ac:dyDescent="0.25">
      <c r="A6" s="166"/>
      <c r="B6" s="166"/>
      <c r="C6" s="166"/>
      <c r="D6" s="166"/>
      <c r="E6" s="166"/>
      <c r="F6" s="166"/>
      <c r="G6" s="166"/>
      <c r="H6" s="166"/>
      <c r="I6" s="166"/>
      <c r="J6" s="166"/>
      <c r="K6" s="166"/>
      <c r="L6" s="166"/>
      <c r="M6" s="166"/>
      <c r="N6" s="166"/>
      <c r="O6" s="481" t="s">
        <v>400</v>
      </c>
      <c r="P6" s="394"/>
      <c r="Q6" s="395"/>
      <c r="R6" s="170"/>
      <c r="S6" s="481" t="s">
        <v>599</v>
      </c>
      <c r="T6" s="395"/>
      <c r="U6" s="166"/>
      <c r="V6" s="481" t="s">
        <v>2004</v>
      </c>
      <c r="W6" s="394"/>
      <c r="X6" s="394"/>
      <c r="Y6" s="394"/>
      <c r="Z6" s="394"/>
      <c r="AA6" s="394"/>
      <c r="AB6" s="395"/>
      <c r="AC6" s="166"/>
    </row>
    <row r="7" spans="1:30" ht="41.25" customHeight="1" x14ac:dyDescent="0.25">
      <c r="A7" s="150" t="s">
        <v>2005</v>
      </c>
      <c r="B7" s="150" t="s">
        <v>2006</v>
      </c>
      <c r="C7" s="150" t="s">
        <v>1859</v>
      </c>
      <c r="D7" s="150" t="s">
        <v>2007</v>
      </c>
      <c r="E7" s="150" t="s">
        <v>606</v>
      </c>
      <c r="F7" s="150" t="s">
        <v>2978</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50" t="s">
        <v>2979</v>
      </c>
      <c r="V7" s="169" t="s">
        <v>2021</v>
      </c>
      <c r="W7" s="169" t="s">
        <v>2022</v>
      </c>
      <c r="X7" s="169" t="s">
        <v>2023</v>
      </c>
      <c r="Y7" s="169" t="s">
        <v>2024</v>
      </c>
      <c r="Z7" s="169" t="s">
        <v>2025</v>
      </c>
      <c r="AA7" s="169" t="s">
        <v>2026</v>
      </c>
      <c r="AB7" s="169" t="s">
        <v>2027</v>
      </c>
      <c r="AC7" s="150" t="s">
        <v>81</v>
      </c>
    </row>
    <row r="8" spans="1:30" ht="11.1" customHeight="1" x14ac:dyDescent="0.25">
      <c r="A8" s="517" t="s">
        <v>2028</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row>
    <row r="9" spans="1:30" ht="9.9499999999999993" customHeight="1" x14ac:dyDescent="0.25">
      <c r="A9" s="517" t="s">
        <v>2196</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row>
    <row r="10" spans="1:30" s="15" customFormat="1" ht="33.75" customHeight="1" x14ac:dyDescent="0.25">
      <c r="A10" s="165" t="s">
        <v>629</v>
      </c>
      <c r="B10" s="193" t="s">
        <v>2151</v>
      </c>
      <c r="C10" s="193" t="s">
        <v>2147</v>
      </c>
      <c r="D10" s="193" t="s">
        <v>885</v>
      </c>
      <c r="E10" s="193" t="s">
        <v>886</v>
      </c>
      <c r="F10" s="193" t="s">
        <v>2032</v>
      </c>
      <c r="G10" s="193" t="s">
        <v>630</v>
      </c>
      <c r="H10" s="193" t="s">
        <v>373</v>
      </c>
      <c r="I10" s="165" t="s">
        <v>2199</v>
      </c>
      <c r="J10" s="193" t="s">
        <v>410</v>
      </c>
      <c r="K10" s="193" t="s">
        <v>2293</v>
      </c>
      <c r="L10" s="161">
        <v>0</v>
      </c>
      <c r="M10" s="161">
        <v>0</v>
      </c>
      <c r="N10" s="161">
        <v>0</v>
      </c>
      <c r="O10" s="161">
        <v>0</v>
      </c>
      <c r="P10" s="161">
        <v>0</v>
      </c>
      <c r="Q10" s="161">
        <v>0</v>
      </c>
      <c r="R10" s="161">
        <v>0</v>
      </c>
      <c r="S10" s="164" t="s">
        <v>2201</v>
      </c>
      <c r="T10" s="164" t="s">
        <v>2191</v>
      </c>
      <c r="U10" s="165" t="s">
        <v>2263</v>
      </c>
      <c r="V10" s="165"/>
      <c r="W10" s="165"/>
      <c r="X10" s="165"/>
      <c r="Y10" s="165"/>
      <c r="Z10" s="165"/>
      <c r="AA10" s="165"/>
      <c r="AB10" s="208">
        <v>43373</v>
      </c>
      <c r="AC10" s="180"/>
      <c r="AD10" s="46"/>
    </row>
    <row r="11" spans="1:30" s="15" customFormat="1" x14ac:dyDescent="0.25">
      <c r="A11" s="174"/>
      <c r="B11" s="158"/>
      <c r="C11" s="158"/>
      <c r="D11" s="158"/>
      <c r="E11" s="160" t="s">
        <v>22</v>
      </c>
      <c r="F11" s="158"/>
      <c r="G11" s="158"/>
      <c r="H11" s="158"/>
      <c r="I11" s="158"/>
      <c r="J11" s="158"/>
      <c r="K11" s="158"/>
      <c r="L11" s="177">
        <v>0</v>
      </c>
      <c r="M11" s="177">
        <v>0</v>
      </c>
      <c r="N11" s="177">
        <v>0</v>
      </c>
      <c r="O11" s="177">
        <v>0</v>
      </c>
      <c r="P11" s="177">
        <v>0</v>
      </c>
      <c r="Q11" s="177">
        <v>0</v>
      </c>
      <c r="R11" s="177">
        <v>0</v>
      </c>
      <c r="S11" s="178" t="s">
        <v>2201</v>
      </c>
      <c r="T11" s="178" t="s">
        <v>2191</v>
      </c>
      <c r="U11" s="174"/>
      <c r="V11" s="174"/>
      <c r="W11" s="174"/>
      <c r="X11" s="174"/>
      <c r="Y11" s="174"/>
      <c r="Z11" s="174"/>
      <c r="AA11" s="174"/>
      <c r="AB11" s="174"/>
      <c r="AC11" s="179"/>
      <c r="AD11" s="46"/>
    </row>
    <row r="12" spans="1:30" s="15" customFormat="1" ht="20.25" customHeight="1" x14ac:dyDescent="0.25">
      <c r="A12" s="165" t="s">
        <v>629</v>
      </c>
      <c r="B12" s="193" t="s">
        <v>2170</v>
      </c>
      <c r="C12" s="193" t="s">
        <v>2171</v>
      </c>
      <c r="D12" s="193" t="s">
        <v>730</v>
      </c>
      <c r="E12" s="193" t="s">
        <v>731</v>
      </c>
      <c r="F12" s="193" t="s">
        <v>2032</v>
      </c>
      <c r="G12" s="193" t="s">
        <v>630</v>
      </c>
      <c r="H12" s="193" t="s">
        <v>373</v>
      </c>
      <c r="I12" s="165" t="s">
        <v>2199</v>
      </c>
      <c r="J12" s="193" t="s">
        <v>410</v>
      </c>
      <c r="K12" s="193" t="s">
        <v>2293</v>
      </c>
      <c r="L12" s="161">
        <v>0</v>
      </c>
      <c r="M12" s="161">
        <v>0</v>
      </c>
      <c r="N12" s="161">
        <v>0</v>
      </c>
      <c r="O12" s="161">
        <v>0</v>
      </c>
      <c r="P12" s="161">
        <v>0</v>
      </c>
      <c r="Q12" s="161">
        <v>0</v>
      </c>
      <c r="R12" s="161">
        <v>0</v>
      </c>
      <c r="S12" s="164" t="s">
        <v>2201</v>
      </c>
      <c r="T12" s="164" t="s">
        <v>2191</v>
      </c>
      <c r="U12" s="165" t="s">
        <v>2263</v>
      </c>
      <c r="V12" s="165"/>
      <c r="W12" s="165"/>
      <c r="X12" s="165"/>
      <c r="Y12" s="165"/>
      <c r="Z12" s="165"/>
      <c r="AA12" s="165"/>
      <c r="AB12" s="208">
        <v>43373</v>
      </c>
      <c r="AC12" s="180"/>
      <c r="AD12" s="46"/>
    </row>
    <row r="13" spans="1:30" s="15" customFormat="1" x14ac:dyDescent="0.25">
      <c r="A13" s="174"/>
      <c r="B13" s="158"/>
      <c r="C13" s="158"/>
      <c r="D13" s="158"/>
      <c r="E13" s="160" t="s">
        <v>22</v>
      </c>
      <c r="F13" s="158"/>
      <c r="G13" s="158"/>
      <c r="H13" s="158"/>
      <c r="I13" s="158"/>
      <c r="J13" s="158"/>
      <c r="K13" s="158"/>
      <c r="L13" s="177">
        <v>0</v>
      </c>
      <c r="M13" s="177">
        <v>0</v>
      </c>
      <c r="N13" s="177">
        <v>0</v>
      </c>
      <c r="O13" s="177">
        <v>0</v>
      </c>
      <c r="P13" s="177">
        <v>0</v>
      </c>
      <c r="Q13" s="177">
        <v>0</v>
      </c>
      <c r="R13" s="177">
        <v>0</v>
      </c>
      <c r="S13" s="178" t="s">
        <v>2201</v>
      </c>
      <c r="T13" s="178" t="s">
        <v>2191</v>
      </c>
      <c r="U13" s="179"/>
      <c r="V13" s="174"/>
      <c r="W13" s="174"/>
      <c r="X13" s="174"/>
      <c r="Y13" s="174"/>
      <c r="Z13" s="174"/>
      <c r="AA13" s="174"/>
      <c r="AB13" s="174"/>
      <c r="AC13" s="179"/>
      <c r="AD13" s="46"/>
    </row>
    <row r="14" spans="1:30" s="15" customFormat="1" x14ac:dyDescent="0.25">
      <c r="A14" s="483" t="s">
        <v>2278</v>
      </c>
      <c r="B14" s="455"/>
      <c r="C14" s="455"/>
      <c r="D14" s="442"/>
      <c r="E14" s="158"/>
      <c r="F14" s="158"/>
      <c r="G14" s="158"/>
      <c r="H14" s="158"/>
      <c r="I14" s="158"/>
      <c r="J14" s="158"/>
      <c r="K14" s="158"/>
      <c r="L14" s="177">
        <v>0</v>
      </c>
      <c r="M14" s="177">
        <v>0</v>
      </c>
      <c r="N14" s="177">
        <v>0</v>
      </c>
      <c r="O14" s="177">
        <v>0</v>
      </c>
      <c r="P14" s="177">
        <v>0</v>
      </c>
      <c r="Q14" s="177">
        <v>0</v>
      </c>
      <c r="R14" s="177">
        <v>0</v>
      </c>
      <c r="S14" s="178" t="s">
        <v>2201</v>
      </c>
      <c r="T14" s="178" t="s">
        <v>2191</v>
      </c>
      <c r="U14" s="158"/>
      <c r="V14" s="158"/>
      <c r="W14" s="158"/>
      <c r="X14" s="158"/>
      <c r="Y14" s="158"/>
      <c r="Z14" s="158"/>
      <c r="AA14" s="158"/>
      <c r="AB14" s="158"/>
      <c r="AC14" s="158"/>
      <c r="AD14" s="46"/>
    </row>
    <row r="15" spans="1:30" s="15" customFormat="1" x14ac:dyDescent="0.25">
      <c r="A15" s="483" t="s">
        <v>2294</v>
      </c>
      <c r="B15" s="455"/>
      <c r="C15" s="455"/>
      <c r="D15" s="442"/>
      <c r="E15" s="158"/>
      <c r="F15" s="158"/>
      <c r="G15" s="158"/>
      <c r="H15" s="158"/>
      <c r="I15" s="158"/>
      <c r="J15" s="158"/>
      <c r="K15" s="158"/>
      <c r="L15" s="177">
        <v>0</v>
      </c>
      <c r="M15" s="177">
        <v>0</v>
      </c>
      <c r="N15" s="177">
        <v>0</v>
      </c>
      <c r="O15" s="177">
        <v>0</v>
      </c>
      <c r="P15" s="177">
        <v>0</v>
      </c>
      <c r="Q15" s="177">
        <v>0</v>
      </c>
      <c r="R15" s="177">
        <v>0</v>
      </c>
      <c r="S15" s="178" t="s">
        <v>2201</v>
      </c>
      <c r="T15" s="178" t="s">
        <v>2191</v>
      </c>
      <c r="U15" s="158"/>
      <c r="V15" s="158"/>
      <c r="W15" s="158"/>
      <c r="X15" s="158"/>
      <c r="Y15" s="158"/>
      <c r="Z15" s="158"/>
      <c r="AA15" s="158"/>
      <c r="AB15" s="158"/>
      <c r="AC15" s="158"/>
      <c r="AD15" s="46"/>
    </row>
    <row r="16" spans="1:30" ht="10.5" customHeight="1" x14ac:dyDescent="0.25"/>
  </sheetData>
  <mergeCells count="12">
    <mergeCell ref="A14:D14"/>
    <mergeCell ref="A15:D15"/>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5" orientation="landscape" r:id="rId1"/>
  <headerFooter alignWithMargins="0">
    <oddFooter>&amp;C&amp;"Arial,Regular"&amp;5 Anexo 4A.1 
&amp;"-,Regular"&amp;P de &amp;N</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6"/>
  <sheetViews>
    <sheetView showGridLines="0" workbookViewId="0">
      <pane ySplit="7" topLeftCell="A8" activePane="bottomLeft" state="frozenSplit"/>
      <selection activeCell="AA12" sqref="AA12 AA12"/>
      <selection pane="bottomLeft" activeCell="U11" sqref="U11"/>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3" width="8.7109375" style="16" customWidth="1"/>
    <col min="14" max="17" width="7" style="16" customWidth="1"/>
    <col min="18" max="18" width="5.85546875" style="16" customWidth="1"/>
    <col min="19" max="19" width="5.42578125" style="16" customWidth="1"/>
    <col min="20" max="20" width="5.28515625" style="16" customWidth="1"/>
    <col min="21" max="21" width="4.570312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3.5" customHeight="1" x14ac:dyDescent="0.25">
      <c r="A1" s="476" t="s">
        <v>3095</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11.45" customHeight="1" x14ac:dyDescent="0.25">
      <c r="A5" s="479" t="s">
        <v>2980</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x14ac:dyDescent="0.25">
      <c r="A6" s="166"/>
      <c r="B6" s="166"/>
      <c r="C6" s="166"/>
      <c r="D6" s="166"/>
      <c r="E6" s="166"/>
      <c r="F6" s="166"/>
      <c r="G6" s="166"/>
      <c r="H6" s="166"/>
      <c r="I6" s="166"/>
      <c r="J6" s="166"/>
      <c r="K6" s="166"/>
      <c r="L6" s="166"/>
      <c r="M6" s="166"/>
      <c r="N6" s="166"/>
      <c r="O6" s="481" t="s">
        <v>400</v>
      </c>
      <c r="P6" s="394"/>
      <c r="Q6" s="395"/>
      <c r="R6" s="170"/>
      <c r="S6" s="481" t="s">
        <v>599</v>
      </c>
      <c r="T6" s="395"/>
      <c r="U6" s="166"/>
      <c r="V6" s="481" t="s">
        <v>2004</v>
      </c>
      <c r="W6" s="394"/>
      <c r="X6" s="394"/>
      <c r="Y6" s="394"/>
      <c r="Z6" s="394"/>
      <c r="AA6" s="394"/>
      <c r="AB6" s="395"/>
      <c r="AC6" s="166"/>
    </row>
    <row r="7" spans="1:30" ht="41.25" customHeight="1" x14ac:dyDescent="0.25">
      <c r="A7" s="150" t="s">
        <v>2005</v>
      </c>
      <c r="B7" s="150" t="s">
        <v>2006</v>
      </c>
      <c r="C7" s="150" t="s">
        <v>1859</v>
      </c>
      <c r="D7" s="150" t="s">
        <v>2007</v>
      </c>
      <c r="E7" s="150" t="s">
        <v>606</v>
      </c>
      <c r="F7" s="150" t="s">
        <v>2981</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50" t="s">
        <v>2982</v>
      </c>
      <c r="V7" s="169" t="s">
        <v>2021</v>
      </c>
      <c r="W7" s="169" t="s">
        <v>2022</v>
      </c>
      <c r="X7" s="169" t="s">
        <v>2023</v>
      </c>
      <c r="Y7" s="169" t="s">
        <v>2024</v>
      </c>
      <c r="Z7" s="169" t="s">
        <v>2025</v>
      </c>
      <c r="AA7" s="169" t="s">
        <v>2026</v>
      </c>
      <c r="AB7" s="169" t="s">
        <v>2027</v>
      </c>
      <c r="AC7" s="150" t="s">
        <v>81</v>
      </c>
    </row>
    <row r="8" spans="1:30" ht="11.1" customHeight="1" x14ac:dyDescent="0.25">
      <c r="A8" s="517" t="s">
        <v>2028</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row>
    <row r="9" spans="1:30" ht="9.9499999999999993" customHeight="1" x14ac:dyDescent="0.25">
      <c r="A9" s="517" t="s">
        <v>2196</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row>
    <row r="10" spans="1:30" s="15" customFormat="1" ht="33.75" customHeight="1" x14ac:dyDescent="0.25">
      <c r="A10" s="165" t="s">
        <v>629</v>
      </c>
      <c r="B10" s="193" t="s">
        <v>2151</v>
      </c>
      <c r="C10" s="193" t="s">
        <v>2147</v>
      </c>
      <c r="D10" s="193" t="s">
        <v>891</v>
      </c>
      <c r="E10" s="193" t="s">
        <v>892</v>
      </c>
      <c r="F10" s="193" t="s">
        <v>2032</v>
      </c>
      <c r="G10" s="193" t="s">
        <v>630</v>
      </c>
      <c r="H10" s="193" t="s">
        <v>382</v>
      </c>
      <c r="I10" s="165" t="s">
        <v>2199</v>
      </c>
      <c r="J10" s="193" t="s">
        <v>410</v>
      </c>
      <c r="K10" s="193" t="s">
        <v>2293</v>
      </c>
      <c r="L10" s="161">
        <v>0</v>
      </c>
      <c r="M10" s="161">
        <v>0</v>
      </c>
      <c r="N10" s="161">
        <v>0</v>
      </c>
      <c r="O10" s="161">
        <v>0</v>
      </c>
      <c r="P10" s="161">
        <v>0</v>
      </c>
      <c r="Q10" s="161">
        <v>0</v>
      </c>
      <c r="R10" s="161">
        <v>0</v>
      </c>
      <c r="S10" s="164" t="s">
        <v>2201</v>
      </c>
      <c r="T10" s="164" t="s">
        <v>2191</v>
      </c>
      <c r="U10" s="165" t="s">
        <v>2263</v>
      </c>
      <c r="V10" s="165"/>
      <c r="W10" s="165"/>
      <c r="X10" s="165"/>
      <c r="Y10" s="165"/>
      <c r="Z10" s="165"/>
      <c r="AA10" s="165"/>
      <c r="AB10" s="208">
        <v>43373</v>
      </c>
      <c r="AC10" s="180"/>
      <c r="AD10" s="46"/>
    </row>
    <row r="11" spans="1:30" s="15" customFormat="1" x14ac:dyDescent="0.25">
      <c r="A11" s="174"/>
      <c r="B11" s="158"/>
      <c r="C11" s="158"/>
      <c r="D11" s="158"/>
      <c r="E11" s="160" t="s">
        <v>22</v>
      </c>
      <c r="F11" s="158"/>
      <c r="G11" s="158"/>
      <c r="H11" s="158"/>
      <c r="I11" s="158"/>
      <c r="J11" s="158"/>
      <c r="K11" s="158"/>
      <c r="L11" s="177">
        <v>0</v>
      </c>
      <c r="M11" s="177">
        <v>0</v>
      </c>
      <c r="N11" s="177">
        <v>0</v>
      </c>
      <c r="O11" s="177">
        <v>0</v>
      </c>
      <c r="P11" s="177">
        <v>0</v>
      </c>
      <c r="Q11" s="177">
        <v>0</v>
      </c>
      <c r="R11" s="177">
        <v>0</v>
      </c>
      <c r="S11" s="178" t="s">
        <v>2201</v>
      </c>
      <c r="T11" s="178" t="s">
        <v>2191</v>
      </c>
      <c r="U11" s="174"/>
      <c r="V11" s="174"/>
      <c r="W11" s="174"/>
      <c r="X11" s="174"/>
      <c r="Y11" s="174"/>
      <c r="Z11" s="174"/>
      <c r="AA11" s="174"/>
      <c r="AB11" s="174"/>
      <c r="AC11" s="179"/>
      <c r="AD11" s="46"/>
    </row>
    <row r="12" spans="1:30" s="15" customFormat="1" ht="27" customHeight="1" x14ac:dyDescent="0.25">
      <c r="A12" s="165" t="s">
        <v>629</v>
      </c>
      <c r="B12" s="193" t="s">
        <v>2170</v>
      </c>
      <c r="C12" s="193" t="s">
        <v>2171</v>
      </c>
      <c r="D12" s="193" t="s">
        <v>734</v>
      </c>
      <c r="E12" s="193" t="s">
        <v>735</v>
      </c>
      <c r="F12" s="193" t="s">
        <v>2032</v>
      </c>
      <c r="G12" s="193" t="s">
        <v>630</v>
      </c>
      <c r="H12" s="193" t="s">
        <v>382</v>
      </c>
      <c r="I12" s="165" t="s">
        <v>2199</v>
      </c>
      <c r="J12" s="193" t="s">
        <v>410</v>
      </c>
      <c r="K12" s="193" t="s">
        <v>2293</v>
      </c>
      <c r="L12" s="161">
        <v>0</v>
      </c>
      <c r="M12" s="161">
        <v>0</v>
      </c>
      <c r="N12" s="161">
        <v>0</v>
      </c>
      <c r="O12" s="161">
        <v>0</v>
      </c>
      <c r="P12" s="161">
        <v>0</v>
      </c>
      <c r="Q12" s="161">
        <v>0</v>
      </c>
      <c r="R12" s="161">
        <v>0</v>
      </c>
      <c r="S12" s="164" t="s">
        <v>2201</v>
      </c>
      <c r="T12" s="164" t="s">
        <v>2191</v>
      </c>
      <c r="U12" s="165" t="s">
        <v>2263</v>
      </c>
      <c r="V12" s="165"/>
      <c r="W12" s="165"/>
      <c r="X12" s="165"/>
      <c r="Y12" s="165"/>
      <c r="Z12" s="165"/>
      <c r="AA12" s="165"/>
      <c r="AB12" s="208">
        <v>43373</v>
      </c>
      <c r="AC12" s="180"/>
      <c r="AD12" s="46"/>
    </row>
    <row r="13" spans="1:30" s="15" customFormat="1" x14ac:dyDescent="0.25">
      <c r="A13" s="174"/>
      <c r="B13" s="158"/>
      <c r="C13" s="158"/>
      <c r="D13" s="158"/>
      <c r="E13" s="160" t="s">
        <v>22</v>
      </c>
      <c r="F13" s="158"/>
      <c r="G13" s="158"/>
      <c r="H13" s="158"/>
      <c r="I13" s="158"/>
      <c r="J13" s="158"/>
      <c r="K13" s="158"/>
      <c r="L13" s="177">
        <v>0</v>
      </c>
      <c r="M13" s="177">
        <v>0</v>
      </c>
      <c r="N13" s="177">
        <v>0</v>
      </c>
      <c r="O13" s="177">
        <v>0</v>
      </c>
      <c r="P13" s="177">
        <v>0</v>
      </c>
      <c r="Q13" s="177">
        <v>0</v>
      </c>
      <c r="R13" s="177">
        <v>0</v>
      </c>
      <c r="S13" s="178" t="s">
        <v>2201</v>
      </c>
      <c r="T13" s="178" t="s">
        <v>2191</v>
      </c>
      <c r="U13" s="174"/>
      <c r="V13" s="174"/>
      <c r="W13" s="174"/>
      <c r="X13" s="174"/>
      <c r="Y13" s="174"/>
      <c r="Z13" s="174"/>
      <c r="AA13" s="174"/>
      <c r="AB13" s="174"/>
      <c r="AC13" s="179"/>
      <c r="AD13" s="46"/>
    </row>
    <row r="14" spans="1:30" s="15" customFormat="1" x14ac:dyDescent="0.25">
      <c r="A14" s="483" t="s">
        <v>2278</v>
      </c>
      <c r="B14" s="455"/>
      <c r="C14" s="455"/>
      <c r="D14" s="442"/>
      <c r="E14" s="158"/>
      <c r="F14" s="158"/>
      <c r="G14" s="158"/>
      <c r="H14" s="158"/>
      <c r="I14" s="158"/>
      <c r="J14" s="158"/>
      <c r="K14" s="158"/>
      <c r="L14" s="177">
        <v>0</v>
      </c>
      <c r="M14" s="177">
        <v>0</v>
      </c>
      <c r="N14" s="177">
        <v>0</v>
      </c>
      <c r="O14" s="177">
        <v>0</v>
      </c>
      <c r="P14" s="177">
        <v>0</v>
      </c>
      <c r="Q14" s="177">
        <v>0</v>
      </c>
      <c r="R14" s="177">
        <v>0</v>
      </c>
      <c r="S14" s="178" t="s">
        <v>2201</v>
      </c>
      <c r="T14" s="178" t="s">
        <v>2191</v>
      </c>
      <c r="U14" s="158"/>
      <c r="V14" s="158"/>
      <c r="W14" s="158"/>
      <c r="X14" s="158"/>
      <c r="Y14" s="158"/>
      <c r="Z14" s="158"/>
      <c r="AA14" s="158"/>
      <c r="AB14" s="158"/>
      <c r="AC14" s="158"/>
      <c r="AD14" s="46"/>
    </row>
    <row r="15" spans="1:30" s="15" customFormat="1" x14ac:dyDescent="0.25">
      <c r="A15" s="483" t="s">
        <v>2294</v>
      </c>
      <c r="B15" s="455"/>
      <c r="C15" s="455"/>
      <c r="D15" s="442"/>
      <c r="E15" s="158"/>
      <c r="F15" s="158"/>
      <c r="G15" s="158"/>
      <c r="H15" s="158"/>
      <c r="I15" s="158"/>
      <c r="J15" s="158"/>
      <c r="K15" s="158"/>
      <c r="L15" s="177">
        <v>0</v>
      </c>
      <c r="M15" s="177">
        <v>0</v>
      </c>
      <c r="N15" s="177">
        <v>0</v>
      </c>
      <c r="O15" s="177">
        <v>0</v>
      </c>
      <c r="P15" s="177">
        <v>0</v>
      </c>
      <c r="Q15" s="177">
        <v>0</v>
      </c>
      <c r="R15" s="177">
        <v>0</v>
      </c>
      <c r="S15" s="178" t="s">
        <v>2201</v>
      </c>
      <c r="T15" s="178" t="s">
        <v>2191</v>
      </c>
      <c r="U15" s="158"/>
      <c r="V15" s="158"/>
      <c r="W15" s="158"/>
      <c r="X15" s="158"/>
      <c r="Y15" s="158"/>
      <c r="Z15" s="158"/>
      <c r="AA15" s="158"/>
      <c r="AB15" s="158"/>
      <c r="AC15" s="158"/>
      <c r="AD15" s="46"/>
    </row>
    <row r="16" spans="1:30" ht="10.5" customHeight="1" x14ac:dyDescent="0.25"/>
  </sheetData>
  <mergeCells count="12">
    <mergeCell ref="A14:D14"/>
    <mergeCell ref="A15:D15"/>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5" orientation="landscape" r:id="rId1"/>
  <headerFooter alignWithMargins="0">
    <oddFooter>&amp;C&amp;"Arial,Regular"&amp;5 Anexo 4A.1 
&amp;"-,Regular"&amp;P de &amp;N</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D46"/>
  <sheetViews>
    <sheetView showGridLines="0" workbookViewId="0">
      <pane ySplit="7" topLeftCell="A38" activePane="bottomLeft" state="frozenSplit"/>
      <selection activeCell="AA12" sqref="AA12 AA12"/>
      <selection pane="bottomLeft" activeCell="N39" sqref="N39"/>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2" width="8.7109375" style="16" customWidth="1"/>
    <col min="13" max="13" width="11.140625" style="16" customWidth="1"/>
    <col min="14" max="14" width="9.5703125" style="16" customWidth="1"/>
    <col min="15" max="15" width="9.42578125" style="16" customWidth="1"/>
    <col min="16" max="16" width="9.28515625" style="16" customWidth="1"/>
    <col min="17" max="17" width="10" style="16" customWidth="1"/>
    <col min="18" max="18" width="10.28515625" style="16" customWidth="1"/>
    <col min="19" max="19" width="5.42578125" style="16" customWidth="1"/>
    <col min="20" max="20" width="5.28515625" style="16" customWidth="1"/>
    <col min="21" max="21" width="4.8554687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3.5" customHeight="1" x14ac:dyDescent="0.25">
      <c r="A1" s="476" t="s">
        <v>3096</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11.45" customHeight="1" x14ac:dyDescent="0.25">
      <c r="A5" s="479" t="s">
        <v>2983</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x14ac:dyDescent="0.25">
      <c r="A6" s="166"/>
      <c r="B6" s="166"/>
      <c r="C6" s="166"/>
      <c r="D6" s="166"/>
      <c r="E6" s="166"/>
      <c r="F6" s="166"/>
      <c r="G6" s="166"/>
      <c r="H6" s="166"/>
      <c r="I6" s="166"/>
      <c r="J6" s="166"/>
      <c r="K6" s="166"/>
      <c r="L6" s="166"/>
      <c r="M6" s="166"/>
      <c r="N6" s="166"/>
      <c r="O6" s="481" t="s">
        <v>400</v>
      </c>
      <c r="P6" s="394"/>
      <c r="Q6" s="395"/>
      <c r="R6" s="170"/>
      <c r="S6" s="481" t="s">
        <v>599</v>
      </c>
      <c r="T6" s="395"/>
      <c r="U6" s="166"/>
      <c r="V6" s="481" t="s">
        <v>2004</v>
      </c>
      <c r="W6" s="394"/>
      <c r="X6" s="394"/>
      <c r="Y6" s="394"/>
      <c r="Z6" s="394"/>
      <c r="AA6" s="394"/>
      <c r="AB6" s="395"/>
      <c r="AC6" s="166"/>
    </row>
    <row r="7" spans="1:30" ht="41.25" customHeight="1" x14ac:dyDescent="0.25">
      <c r="A7" s="150" t="s">
        <v>2005</v>
      </c>
      <c r="B7" s="150" t="s">
        <v>2006</v>
      </c>
      <c r="C7" s="150" t="s">
        <v>1859</v>
      </c>
      <c r="D7" s="150" t="s">
        <v>2007</v>
      </c>
      <c r="E7" s="150" t="s">
        <v>606</v>
      </c>
      <c r="F7" s="150" t="s">
        <v>2984</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50" t="s">
        <v>2985</v>
      </c>
      <c r="V7" s="169" t="s">
        <v>2021</v>
      </c>
      <c r="W7" s="169" t="s">
        <v>2022</v>
      </c>
      <c r="X7" s="169" t="s">
        <v>2023</v>
      </c>
      <c r="Y7" s="169" t="s">
        <v>2024</v>
      </c>
      <c r="Z7" s="169" t="s">
        <v>2025</v>
      </c>
      <c r="AA7" s="169" t="s">
        <v>2026</v>
      </c>
      <c r="AB7" s="169" t="s">
        <v>2027</v>
      </c>
      <c r="AC7" s="150" t="s">
        <v>81</v>
      </c>
    </row>
    <row r="8" spans="1:30" ht="11.1" customHeight="1" x14ac:dyDescent="0.25">
      <c r="A8" s="517" t="s">
        <v>2203</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row>
    <row r="9" spans="1:30" ht="9.9499999999999993" customHeight="1" x14ac:dyDescent="0.25">
      <c r="A9" s="517" t="s">
        <v>2029</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row>
    <row r="10" spans="1:30" s="15" customFormat="1" ht="47.25" customHeight="1" x14ac:dyDescent="0.25">
      <c r="A10" s="165" t="s">
        <v>629</v>
      </c>
      <c r="B10" s="193" t="s">
        <v>2281</v>
      </c>
      <c r="C10" s="193" t="s">
        <v>2282</v>
      </c>
      <c r="D10" s="193" t="s">
        <v>1078</v>
      </c>
      <c r="E10" s="193" t="s">
        <v>1079</v>
      </c>
      <c r="F10" s="193" t="s">
        <v>2032</v>
      </c>
      <c r="G10" s="193" t="s">
        <v>630</v>
      </c>
      <c r="H10" s="193" t="s">
        <v>382</v>
      </c>
      <c r="I10" s="165" t="s">
        <v>2033</v>
      </c>
      <c r="J10" s="193" t="s">
        <v>427</v>
      </c>
      <c r="K10" s="193" t="s">
        <v>2630</v>
      </c>
      <c r="L10" s="161">
        <v>0</v>
      </c>
      <c r="M10" s="161">
        <v>69988170.650000006</v>
      </c>
      <c r="N10" s="161">
        <v>69988170.650000006</v>
      </c>
      <c r="O10" s="161">
        <v>15121234.699999999</v>
      </c>
      <c r="P10" s="161">
        <v>54866935.950000003</v>
      </c>
      <c r="Q10" s="161">
        <v>69988170.650000006</v>
      </c>
      <c r="R10" s="161">
        <v>69988170.650000006</v>
      </c>
      <c r="S10" s="164" t="s">
        <v>2035</v>
      </c>
      <c r="T10" s="164" t="s">
        <v>2035</v>
      </c>
      <c r="U10" s="165" t="s">
        <v>2225</v>
      </c>
      <c r="V10" s="165" t="s">
        <v>1080</v>
      </c>
      <c r="W10" s="165" t="s">
        <v>640</v>
      </c>
      <c r="X10" s="165" t="s">
        <v>1080</v>
      </c>
      <c r="Y10" s="165" t="s">
        <v>875</v>
      </c>
      <c r="Z10" s="165" t="s">
        <v>775</v>
      </c>
      <c r="AA10" s="165" t="s">
        <v>875</v>
      </c>
      <c r="AB10" s="208">
        <v>43346</v>
      </c>
      <c r="AC10" s="230" t="s">
        <v>3076</v>
      </c>
      <c r="AD10" s="46"/>
    </row>
    <row r="11" spans="1:30" s="15" customFormat="1" ht="27" customHeight="1" x14ac:dyDescent="0.25">
      <c r="A11" s="165" t="s">
        <v>2038</v>
      </c>
      <c r="B11" s="193" t="s">
        <v>2281</v>
      </c>
      <c r="C11" s="193" t="s">
        <v>2282</v>
      </c>
      <c r="D11" s="193" t="s">
        <v>1081</v>
      </c>
      <c r="E11" s="193" t="s">
        <v>1082</v>
      </c>
      <c r="F11" s="193" t="s">
        <v>2032</v>
      </c>
      <c r="G11" s="193" t="s">
        <v>630</v>
      </c>
      <c r="H11" s="193" t="s">
        <v>382</v>
      </c>
      <c r="I11" s="165" t="s">
        <v>2033</v>
      </c>
      <c r="J11" s="193" t="s">
        <v>427</v>
      </c>
      <c r="K11" s="193" t="s">
        <v>2632</v>
      </c>
      <c r="L11" s="161">
        <v>0</v>
      </c>
      <c r="M11" s="161">
        <v>4393653.12</v>
      </c>
      <c r="N11" s="161">
        <v>4393653.12</v>
      </c>
      <c r="O11" s="161">
        <v>4393653.12</v>
      </c>
      <c r="P11" s="161">
        <v>0</v>
      </c>
      <c r="Q11" s="161">
        <v>4393653.12</v>
      </c>
      <c r="R11" s="161">
        <v>4393653.12</v>
      </c>
      <c r="S11" s="164" t="s">
        <v>2035</v>
      </c>
      <c r="T11" s="164" t="s">
        <v>2035</v>
      </c>
      <c r="U11" s="165" t="s">
        <v>2225</v>
      </c>
      <c r="V11" s="165" t="s">
        <v>918</v>
      </c>
      <c r="W11" s="165" t="s">
        <v>918</v>
      </c>
      <c r="X11" s="165" t="s">
        <v>918</v>
      </c>
      <c r="Y11" s="165" t="s">
        <v>1084</v>
      </c>
      <c r="Z11" s="165" t="s">
        <v>1084</v>
      </c>
      <c r="AA11" s="165" t="s">
        <v>1084</v>
      </c>
      <c r="AB11" s="208">
        <v>43190</v>
      </c>
      <c r="AC11" s="230" t="s">
        <v>3076</v>
      </c>
      <c r="AD11" s="46"/>
    </row>
    <row r="12" spans="1:30" s="15" customFormat="1" ht="27" customHeight="1" x14ac:dyDescent="0.25">
      <c r="A12" s="165" t="s">
        <v>1692</v>
      </c>
      <c r="B12" s="193" t="s">
        <v>2281</v>
      </c>
      <c r="C12" s="193" t="s">
        <v>2282</v>
      </c>
      <c r="D12" s="193" t="s">
        <v>1085</v>
      </c>
      <c r="E12" s="193" t="s">
        <v>1086</v>
      </c>
      <c r="F12" s="193" t="s">
        <v>2986</v>
      </c>
      <c r="G12" s="193" t="s">
        <v>1088</v>
      </c>
      <c r="H12" s="193" t="s">
        <v>382</v>
      </c>
      <c r="I12" s="165" t="s">
        <v>2033</v>
      </c>
      <c r="J12" s="193" t="s">
        <v>427</v>
      </c>
      <c r="K12" s="193" t="s">
        <v>2634</v>
      </c>
      <c r="L12" s="161">
        <v>0</v>
      </c>
      <c r="M12" s="161">
        <v>3294326.34</v>
      </c>
      <c r="N12" s="161">
        <v>3294326.34</v>
      </c>
      <c r="O12" s="161">
        <v>3294326.34</v>
      </c>
      <c r="P12" s="161">
        <v>0</v>
      </c>
      <c r="Q12" s="161">
        <v>3294326.34</v>
      </c>
      <c r="R12" s="161">
        <v>3294326.34</v>
      </c>
      <c r="S12" s="164" t="s">
        <v>2035</v>
      </c>
      <c r="T12" s="164" t="s">
        <v>2035</v>
      </c>
      <c r="U12" s="165" t="s">
        <v>2225</v>
      </c>
      <c r="V12" s="165" t="s">
        <v>918</v>
      </c>
      <c r="W12" s="165" t="s">
        <v>918</v>
      </c>
      <c r="X12" s="165" t="s">
        <v>918</v>
      </c>
      <c r="Y12" s="165" t="s">
        <v>1084</v>
      </c>
      <c r="Z12" s="165" t="s">
        <v>1084</v>
      </c>
      <c r="AA12" s="165" t="s">
        <v>1084</v>
      </c>
      <c r="AB12" s="208">
        <v>43190</v>
      </c>
      <c r="AC12" s="230" t="s">
        <v>3076</v>
      </c>
      <c r="AD12" s="46"/>
    </row>
    <row r="13" spans="1:30" s="15" customFormat="1" ht="27" customHeight="1" x14ac:dyDescent="0.25">
      <c r="A13" s="165" t="s">
        <v>2051</v>
      </c>
      <c r="B13" s="193" t="s">
        <v>2281</v>
      </c>
      <c r="C13" s="193" t="s">
        <v>2282</v>
      </c>
      <c r="D13" s="193" t="s">
        <v>1089</v>
      </c>
      <c r="E13" s="193" t="s">
        <v>1090</v>
      </c>
      <c r="F13" s="193" t="s">
        <v>2987</v>
      </c>
      <c r="G13" s="193" t="s">
        <v>1092</v>
      </c>
      <c r="H13" s="193" t="s">
        <v>382</v>
      </c>
      <c r="I13" s="165" t="s">
        <v>2033</v>
      </c>
      <c r="J13" s="193" t="s">
        <v>427</v>
      </c>
      <c r="K13" s="193" t="s">
        <v>2635</v>
      </c>
      <c r="L13" s="161">
        <v>0</v>
      </c>
      <c r="M13" s="161">
        <v>1097881.42</v>
      </c>
      <c r="N13" s="161">
        <v>1097881.42</v>
      </c>
      <c r="O13" s="161">
        <v>1097881.42</v>
      </c>
      <c r="P13" s="161">
        <v>0</v>
      </c>
      <c r="Q13" s="161">
        <v>1097881.42</v>
      </c>
      <c r="R13" s="161">
        <v>1097881.42</v>
      </c>
      <c r="S13" s="164" t="s">
        <v>2035</v>
      </c>
      <c r="T13" s="164" t="s">
        <v>2035</v>
      </c>
      <c r="U13" s="165" t="s">
        <v>2225</v>
      </c>
      <c r="V13" s="165" t="s">
        <v>918</v>
      </c>
      <c r="W13" s="165" t="s">
        <v>918</v>
      </c>
      <c r="X13" s="165" t="s">
        <v>918</v>
      </c>
      <c r="Y13" s="165" t="s">
        <v>1084</v>
      </c>
      <c r="Z13" s="165" t="s">
        <v>1084</v>
      </c>
      <c r="AA13" s="165" t="s">
        <v>1084</v>
      </c>
      <c r="AB13" s="208">
        <v>43190</v>
      </c>
      <c r="AC13" s="230" t="s">
        <v>3076</v>
      </c>
      <c r="AD13" s="46"/>
    </row>
    <row r="14" spans="1:30" s="15" customFormat="1" ht="27" customHeight="1" x14ac:dyDescent="0.25">
      <c r="A14" s="165" t="s">
        <v>1244</v>
      </c>
      <c r="B14" s="193" t="s">
        <v>2281</v>
      </c>
      <c r="C14" s="193" t="s">
        <v>2282</v>
      </c>
      <c r="D14" s="193" t="s">
        <v>1093</v>
      </c>
      <c r="E14" s="193" t="s">
        <v>1094</v>
      </c>
      <c r="F14" s="193" t="s">
        <v>2988</v>
      </c>
      <c r="G14" s="193" t="s">
        <v>1096</v>
      </c>
      <c r="H14" s="193" t="s">
        <v>382</v>
      </c>
      <c r="I14" s="165" t="s">
        <v>2033</v>
      </c>
      <c r="J14" s="193" t="s">
        <v>427</v>
      </c>
      <c r="K14" s="193" t="s">
        <v>2635</v>
      </c>
      <c r="L14" s="161">
        <v>0</v>
      </c>
      <c r="M14" s="161">
        <v>1097881.42</v>
      </c>
      <c r="N14" s="161">
        <v>1097881.42</v>
      </c>
      <c r="O14" s="161">
        <v>1097881.42</v>
      </c>
      <c r="P14" s="161">
        <v>0</v>
      </c>
      <c r="Q14" s="161">
        <v>1097881.42</v>
      </c>
      <c r="R14" s="161">
        <v>1097881.42</v>
      </c>
      <c r="S14" s="164" t="s">
        <v>2035</v>
      </c>
      <c r="T14" s="164" t="s">
        <v>2035</v>
      </c>
      <c r="U14" s="165" t="s">
        <v>2225</v>
      </c>
      <c r="V14" s="165" t="s">
        <v>918</v>
      </c>
      <c r="W14" s="165" t="s">
        <v>918</v>
      </c>
      <c r="X14" s="165" t="s">
        <v>918</v>
      </c>
      <c r="Y14" s="165" t="s">
        <v>1084</v>
      </c>
      <c r="Z14" s="165" t="s">
        <v>1084</v>
      </c>
      <c r="AA14" s="165" t="s">
        <v>1084</v>
      </c>
      <c r="AB14" s="208">
        <v>43190</v>
      </c>
      <c r="AC14" s="230" t="s">
        <v>3076</v>
      </c>
      <c r="AD14" s="46"/>
    </row>
    <row r="15" spans="1:30" s="15" customFormat="1" ht="27" customHeight="1" x14ac:dyDescent="0.25">
      <c r="A15" s="165" t="s">
        <v>2056</v>
      </c>
      <c r="B15" s="193" t="s">
        <v>2281</v>
      </c>
      <c r="C15" s="193" t="s">
        <v>2282</v>
      </c>
      <c r="D15" s="193" t="s">
        <v>1097</v>
      </c>
      <c r="E15" s="193" t="s">
        <v>1098</v>
      </c>
      <c r="F15" s="193" t="s">
        <v>2989</v>
      </c>
      <c r="G15" s="193" t="s">
        <v>1100</v>
      </c>
      <c r="H15" s="193" t="s">
        <v>382</v>
      </c>
      <c r="I15" s="165" t="s">
        <v>2033</v>
      </c>
      <c r="J15" s="193" t="s">
        <v>427</v>
      </c>
      <c r="K15" s="193" t="s">
        <v>2635</v>
      </c>
      <c r="L15" s="161">
        <v>0</v>
      </c>
      <c r="M15" s="161">
        <v>1097956.82</v>
      </c>
      <c r="N15" s="161">
        <v>1097956.82</v>
      </c>
      <c r="O15" s="161">
        <v>1097956.82</v>
      </c>
      <c r="P15" s="161">
        <v>0</v>
      </c>
      <c r="Q15" s="161">
        <v>1097956.82</v>
      </c>
      <c r="R15" s="161">
        <v>1097956.82</v>
      </c>
      <c r="S15" s="164" t="s">
        <v>2035</v>
      </c>
      <c r="T15" s="164" t="s">
        <v>2035</v>
      </c>
      <c r="U15" s="165" t="s">
        <v>2225</v>
      </c>
      <c r="V15" s="165" t="s">
        <v>918</v>
      </c>
      <c r="W15" s="165" t="s">
        <v>918</v>
      </c>
      <c r="X15" s="165" t="s">
        <v>918</v>
      </c>
      <c r="Y15" s="165" t="s">
        <v>1084</v>
      </c>
      <c r="Z15" s="165" t="s">
        <v>1084</v>
      </c>
      <c r="AA15" s="165" t="s">
        <v>1084</v>
      </c>
      <c r="AB15" s="208">
        <v>43190</v>
      </c>
      <c r="AC15" s="230" t="s">
        <v>3076</v>
      </c>
      <c r="AD15" s="46"/>
    </row>
    <row r="16" spans="1:30" s="15" customFormat="1" ht="27" customHeight="1" x14ac:dyDescent="0.25">
      <c r="A16" s="165" t="s">
        <v>2059</v>
      </c>
      <c r="B16" s="193" t="s">
        <v>2281</v>
      </c>
      <c r="C16" s="193" t="s">
        <v>2282</v>
      </c>
      <c r="D16" s="193" t="s">
        <v>1101</v>
      </c>
      <c r="E16" s="193" t="s">
        <v>1102</v>
      </c>
      <c r="F16" s="193" t="s">
        <v>2990</v>
      </c>
      <c r="G16" s="193" t="s">
        <v>1104</v>
      </c>
      <c r="H16" s="193" t="s">
        <v>382</v>
      </c>
      <c r="I16" s="165" t="s">
        <v>2033</v>
      </c>
      <c r="J16" s="193" t="s">
        <v>427</v>
      </c>
      <c r="K16" s="193" t="s">
        <v>2635</v>
      </c>
      <c r="L16" s="161">
        <v>0</v>
      </c>
      <c r="M16" s="161">
        <v>1097956.82</v>
      </c>
      <c r="N16" s="161">
        <v>1097956.82</v>
      </c>
      <c r="O16" s="161">
        <v>1097956.82</v>
      </c>
      <c r="P16" s="161">
        <v>0</v>
      </c>
      <c r="Q16" s="161">
        <v>1097956.82</v>
      </c>
      <c r="R16" s="161">
        <v>1097956.82</v>
      </c>
      <c r="S16" s="164" t="s">
        <v>2035</v>
      </c>
      <c r="T16" s="164" t="s">
        <v>2035</v>
      </c>
      <c r="U16" s="165" t="s">
        <v>2225</v>
      </c>
      <c r="V16" s="165" t="s">
        <v>918</v>
      </c>
      <c r="W16" s="165" t="s">
        <v>918</v>
      </c>
      <c r="X16" s="165" t="s">
        <v>918</v>
      </c>
      <c r="Y16" s="165" t="s">
        <v>1084</v>
      </c>
      <c r="Z16" s="165" t="s">
        <v>1084</v>
      </c>
      <c r="AA16" s="165" t="s">
        <v>1084</v>
      </c>
      <c r="AB16" s="208">
        <v>43190</v>
      </c>
      <c r="AC16" s="230" t="s">
        <v>3076</v>
      </c>
      <c r="AD16" s="46"/>
    </row>
    <row r="17" spans="1:30" s="15" customFormat="1" ht="27" customHeight="1" x14ac:dyDescent="0.25">
      <c r="A17" s="165" t="s">
        <v>2237</v>
      </c>
      <c r="B17" s="193" t="s">
        <v>2281</v>
      </c>
      <c r="C17" s="193" t="s">
        <v>2282</v>
      </c>
      <c r="D17" s="193" t="s">
        <v>1105</v>
      </c>
      <c r="E17" s="193" t="s">
        <v>1106</v>
      </c>
      <c r="F17" s="193" t="s">
        <v>2991</v>
      </c>
      <c r="G17" s="193" t="s">
        <v>1108</v>
      </c>
      <c r="H17" s="193" t="s">
        <v>382</v>
      </c>
      <c r="I17" s="165" t="s">
        <v>2033</v>
      </c>
      <c r="J17" s="193" t="s">
        <v>427</v>
      </c>
      <c r="K17" s="193" t="s">
        <v>2634</v>
      </c>
      <c r="L17" s="161">
        <v>0</v>
      </c>
      <c r="M17" s="161">
        <v>3294554.28</v>
      </c>
      <c r="N17" s="161">
        <v>3294554.28</v>
      </c>
      <c r="O17" s="161">
        <v>3294554.28</v>
      </c>
      <c r="P17" s="161">
        <v>0</v>
      </c>
      <c r="Q17" s="161">
        <v>3294554.28</v>
      </c>
      <c r="R17" s="161">
        <v>3294554.28</v>
      </c>
      <c r="S17" s="164" t="s">
        <v>2035</v>
      </c>
      <c r="T17" s="164" t="s">
        <v>2035</v>
      </c>
      <c r="U17" s="165" t="s">
        <v>2225</v>
      </c>
      <c r="V17" s="165" t="s">
        <v>918</v>
      </c>
      <c r="W17" s="165" t="s">
        <v>918</v>
      </c>
      <c r="X17" s="165" t="s">
        <v>918</v>
      </c>
      <c r="Y17" s="165" t="s">
        <v>1084</v>
      </c>
      <c r="Z17" s="165" t="s">
        <v>1084</v>
      </c>
      <c r="AA17" s="165" t="s">
        <v>1084</v>
      </c>
      <c r="AB17" s="208">
        <v>43190</v>
      </c>
      <c r="AC17" s="230" t="s">
        <v>3076</v>
      </c>
      <c r="AD17" s="46"/>
    </row>
    <row r="18" spans="1:30" s="15" customFormat="1" ht="27" customHeight="1" x14ac:dyDescent="0.25">
      <c r="A18" s="165" t="s">
        <v>2238</v>
      </c>
      <c r="B18" s="193" t="s">
        <v>2281</v>
      </c>
      <c r="C18" s="193" t="s">
        <v>2282</v>
      </c>
      <c r="D18" s="193" t="s">
        <v>1109</v>
      </c>
      <c r="E18" s="193" t="s">
        <v>1110</v>
      </c>
      <c r="F18" s="193" t="s">
        <v>2992</v>
      </c>
      <c r="G18" s="193" t="s">
        <v>1112</v>
      </c>
      <c r="H18" s="193" t="s">
        <v>382</v>
      </c>
      <c r="I18" s="165" t="s">
        <v>2033</v>
      </c>
      <c r="J18" s="193" t="s">
        <v>427</v>
      </c>
      <c r="K18" s="193" t="s">
        <v>2635</v>
      </c>
      <c r="L18" s="161">
        <v>0</v>
      </c>
      <c r="M18" s="161">
        <v>1097994.52</v>
      </c>
      <c r="N18" s="161">
        <v>1097994.52</v>
      </c>
      <c r="O18" s="161">
        <v>1097994.52</v>
      </c>
      <c r="P18" s="161">
        <v>0</v>
      </c>
      <c r="Q18" s="161">
        <v>1097994.52</v>
      </c>
      <c r="R18" s="161">
        <v>1097994.52</v>
      </c>
      <c r="S18" s="164" t="s">
        <v>2035</v>
      </c>
      <c r="T18" s="164" t="s">
        <v>2035</v>
      </c>
      <c r="U18" s="165" t="s">
        <v>2225</v>
      </c>
      <c r="V18" s="165" t="s">
        <v>918</v>
      </c>
      <c r="W18" s="165" t="s">
        <v>918</v>
      </c>
      <c r="X18" s="165" t="s">
        <v>918</v>
      </c>
      <c r="Y18" s="165" t="s">
        <v>1084</v>
      </c>
      <c r="Z18" s="165" t="s">
        <v>1084</v>
      </c>
      <c r="AA18" s="165" t="s">
        <v>1084</v>
      </c>
      <c r="AB18" s="208">
        <v>43190</v>
      </c>
      <c r="AC18" s="230" t="s">
        <v>3076</v>
      </c>
      <c r="AD18" s="46"/>
    </row>
    <row r="19" spans="1:30" s="15" customFormat="1" ht="27" customHeight="1" x14ac:dyDescent="0.25">
      <c r="A19" s="165" t="s">
        <v>2239</v>
      </c>
      <c r="B19" s="193" t="s">
        <v>2281</v>
      </c>
      <c r="C19" s="193" t="s">
        <v>2282</v>
      </c>
      <c r="D19" s="193" t="s">
        <v>1113</v>
      </c>
      <c r="E19" s="193" t="s">
        <v>1114</v>
      </c>
      <c r="F19" s="193" t="s">
        <v>2993</v>
      </c>
      <c r="G19" s="193" t="s">
        <v>1116</v>
      </c>
      <c r="H19" s="193" t="s">
        <v>382</v>
      </c>
      <c r="I19" s="165" t="s">
        <v>2033</v>
      </c>
      <c r="J19" s="193" t="s">
        <v>427</v>
      </c>
      <c r="K19" s="193" t="s">
        <v>2635</v>
      </c>
      <c r="L19" s="161">
        <v>0</v>
      </c>
      <c r="M19" s="161">
        <v>1097994.52</v>
      </c>
      <c r="N19" s="161">
        <v>1097994.52</v>
      </c>
      <c r="O19" s="161">
        <v>1097994.52</v>
      </c>
      <c r="P19" s="161">
        <v>0</v>
      </c>
      <c r="Q19" s="161">
        <v>1097994.52</v>
      </c>
      <c r="R19" s="161">
        <v>1097994.52</v>
      </c>
      <c r="S19" s="164" t="s">
        <v>2035</v>
      </c>
      <c r="T19" s="164" t="s">
        <v>2035</v>
      </c>
      <c r="U19" s="165" t="s">
        <v>2225</v>
      </c>
      <c r="V19" s="165" t="s">
        <v>918</v>
      </c>
      <c r="W19" s="165" t="s">
        <v>918</v>
      </c>
      <c r="X19" s="165" t="s">
        <v>918</v>
      </c>
      <c r="Y19" s="165" t="s">
        <v>1084</v>
      </c>
      <c r="Z19" s="165" t="s">
        <v>1084</v>
      </c>
      <c r="AA19" s="165" t="s">
        <v>1084</v>
      </c>
      <c r="AB19" s="208">
        <v>43190</v>
      </c>
      <c r="AC19" s="230" t="s">
        <v>3076</v>
      </c>
      <c r="AD19" s="46"/>
    </row>
    <row r="20" spans="1:30" s="15" customFormat="1" ht="27" customHeight="1" x14ac:dyDescent="0.25">
      <c r="A20" s="165" t="s">
        <v>2240</v>
      </c>
      <c r="B20" s="193" t="s">
        <v>2281</v>
      </c>
      <c r="C20" s="193" t="s">
        <v>2282</v>
      </c>
      <c r="D20" s="193" t="s">
        <v>1117</v>
      </c>
      <c r="E20" s="193" t="s">
        <v>1118</v>
      </c>
      <c r="F20" s="193" t="s">
        <v>2994</v>
      </c>
      <c r="G20" s="193" t="s">
        <v>1120</v>
      </c>
      <c r="H20" s="193" t="s">
        <v>382</v>
      </c>
      <c r="I20" s="165" t="s">
        <v>2033</v>
      </c>
      <c r="J20" s="193" t="s">
        <v>427</v>
      </c>
      <c r="K20" s="193" t="s">
        <v>2635</v>
      </c>
      <c r="L20" s="161">
        <v>0</v>
      </c>
      <c r="M20" s="161">
        <v>1097918.54</v>
      </c>
      <c r="N20" s="161">
        <v>1097918.54</v>
      </c>
      <c r="O20" s="161">
        <v>1097918.54</v>
      </c>
      <c r="P20" s="161">
        <v>0</v>
      </c>
      <c r="Q20" s="161">
        <v>1097918.54</v>
      </c>
      <c r="R20" s="161">
        <v>1097918.54</v>
      </c>
      <c r="S20" s="164" t="s">
        <v>2035</v>
      </c>
      <c r="T20" s="164" t="s">
        <v>2035</v>
      </c>
      <c r="U20" s="165" t="s">
        <v>2225</v>
      </c>
      <c r="V20" s="165" t="s">
        <v>918</v>
      </c>
      <c r="W20" s="165" t="s">
        <v>918</v>
      </c>
      <c r="X20" s="165" t="s">
        <v>918</v>
      </c>
      <c r="Y20" s="165" t="s">
        <v>1084</v>
      </c>
      <c r="Z20" s="165" t="s">
        <v>1084</v>
      </c>
      <c r="AA20" s="165" t="s">
        <v>1084</v>
      </c>
      <c r="AB20" s="208">
        <v>43190</v>
      </c>
      <c r="AC20" s="230" t="s">
        <v>3076</v>
      </c>
      <c r="AD20" s="46"/>
    </row>
    <row r="21" spans="1:30" s="15" customFormat="1" ht="33.75" customHeight="1" x14ac:dyDescent="0.25">
      <c r="A21" s="165" t="s">
        <v>1202</v>
      </c>
      <c r="B21" s="193" t="s">
        <v>2281</v>
      </c>
      <c r="C21" s="193" t="s">
        <v>2282</v>
      </c>
      <c r="D21" s="193" t="s">
        <v>1121</v>
      </c>
      <c r="E21" s="193" t="s">
        <v>1122</v>
      </c>
      <c r="F21" s="193" t="s">
        <v>2995</v>
      </c>
      <c r="G21" s="193" t="s">
        <v>1124</v>
      </c>
      <c r="H21" s="193" t="s">
        <v>382</v>
      </c>
      <c r="I21" s="165" t="s">
        <v>2033</v>
      </c>
      <c r="J21" s="193" t="s">
        <v>427</v>
      </c>
      <c r="K21" s="193" t="s">
        <v>2635</v>
      </c>
      <c r="L21" s="161">
        <v>0</v>
      </c>
      <c r="M21" s="161">
        <v>1097918.54</v>
      </c>
      <c r="N21" s="161">
        <v>1097918.54</v>
      </c>
      <c r="O21" s="161">
        <v>1097918.54</v>
      </c>
      <c r="P21" s="161">
        <v>0</v>
      </c>
      <c r="Q21" s="161">
        <v>1097918.54</v>
      </c>
      <c r="R21" s="161">
        <v>1097918.54</v>
      </c>
      <c r="S21" s="164" t="s">
        <v>2035</v>
      </c>
      <c r="T21" s="164" t="s">
        <v>2035</v>
      </c>
      <c r="U21" s="165" t="s">
        <v>2225</v>
      </c>
      <c r="V21" s="165" t="s">
        <v>918</v>
      </c>
      <c r="W21" s="165" t="s">
        <v>918</v>
      </c>
      <c r="X21" s="165" t="s">
        <v>918</v>
      </c>
      <c r="Y21" s="165" t="s">
        <v>1084</v>
      </c>
      <c r="Z21" s="165" t="s">
        <v>1084</v>
      </c>
      <c r="AA21" s="165" t="s">
        <v>1084</v>
      </c>
      <c r="AB21" s="208">
        <v>43190</v>
      </c>
      <c r="AC21" s="230" t="s">
        <v>3076</v>
      </c>
      <c r="AD21" s="46"/>
    </row>
    <row r="22" spans="1:30" s="15" customFormat="1" ht="40.5" customHeight="1" x14ac:dyDescent="0.25">
      <c r="A22" s="165" t="s">
        <v>2242</v>
      </c>
      <c r="B22" s="193" t="s">
        <v>2281</v>
      </c>
      <c r="C22" s="193" t="s">
        <v>2282</v>
      </c>
      <c r="D22" s="193" t="s">
        <v>1125</v>
      </c>
      <c r="E22" s="193" t="s">
        <v>1126</v>
      </c>
      <c r="F22" s="193" t="s">
        <v>2995</v>
      </c>
      <c r="G22" s="193" t="s">
        <v>1124</v>
      </c>
      <c r="H22" s="193" t="s">
        <v>382</v>
      </c>
      <c r="I22" s="165" t="s">
        <v>2033</v>
      </c>
      <c r="J22" s="193" t="s">
        <v>427</v>
      </c>
      <c r="K22" s="193" t="s">
        <v>2635</v>
      </c>
      <c r="L22" s="161">
        <v>0</v>
      </c>
      <c r="M22" s="161">
        <v>1098108.78</v>
      </c>
      <c r="N22" s="161">
        <v>1098108.78</v>
      </c>
      <c r="O22" s="161">
        <v>1098108.78</v>
      </c>
      <c r="P22" s="161">
        <v>0</v>
      </c>
      <c r="Q22" s="161">
        <v>1098108.78</v>
      </c>
      <c r="R22" s="161">
        <v>1098108.78</v>
      </c>
      <c r="S22" s="164" t="s">
        <v>2035</v>
      </c>
      <c r="T22" s="164" t="s">
        <v>2035</v>
      </c>
      <c r="U22" s="165" t="s">
        <v>2225</v>
      </c>
      <c r="V22" s="165" t="s">
        <v>918</v>
      </c>
      <c r="W22" s="165" t="s">
        <v>918</v>
      </c>
      <c r="X22" s="165" t="s">
        <v>918</v>
      </c>
      <c r="Y22" s="165" t="s">
        <v>1084</v>
      </c>
      <c r="Z22" s="165" t="s">
        <v>1084</v>
      </c>
      <c r="AA22" s="165" t="s">
        <v>1084</v>
      </c>
      <c r="AB22" s="208">
        <v>43190</v>
      </c>
      <c r="AC22" s="230" t="s">
        <v>3076</v>
      </c>
      <c r="AD22" s="46"/>
    </row>
    <row r="23" spans="1:30" s="15" customFormat="1" ht="27" customHeight="1" x14ac:dyDescent="0.25">
      <c r="A23" s="165" t="s">
        <v>1665</v>
      </c>
      <c r="B23" s="193" t="s">
        <v>2281</v>
      </c>
      <c r="C23" s="193" t="s">
        <v>2282</v>
      </c>
      <c r="D23" s="193" t="s">
        <v>1127</v>
      </c>
      <c r="E23" s="193" t="s">
        <v>1128</v>
      </c>
      <c r="F23" s="193" t="s">
        <v>2996</v>
      </c>
      <c r="G23" s="193" t="s">
        <v>1130</v>
      </c>
      <c r="H23" s="193" t="s">
        <v>382</v>
      </c>
      <c r="I23" s="165" t="s">
        <v>2033</v>
      </c>
      <c r="J23" s="193" t="s">
        <v>427</v>
      </c>
      <c r="K23" s="193" t="s">
        <v>2635</v>
      </c>
      <c r="L23" s="161">
        <v>0</v>
      </c>
      <c r="M23" s="161">
        <v>1098108.78</v>
      </c>
      <c r="N23" s="161">
        <v>1098108.78</v>
      </c>
      <c r="O23" s="161">
        <v>1098108.78</v>
      </c>
      <c r="P23" s="161">
        <v>0</v>
      </c>
      <c r="Q23" s="161">
        <v>1098108.78</v>
      </c>
      <c r="R23" s="161">
        <v>1098108.78</v>
      </c>
      <c r="S23" s="164" t="s">
        <v>2035</v>
      </c>
      <c r="T23" s="164" t="s">
        <v>2035</v>
      </c>
      <c r="U23" s="165" t="s">
        <v>2225</v>
      </c>
      <c r="V23" s="165" t="s">
        <v>918</v>
      </c>
      <c r="W23" s="165" t="s">
        <v>918</v>
      </c>
      <c r="X23" s="165" t="s">
        <v>918</v>
      </c>
      <c r="Y23" s="165" t="s">
        <v>1084</v>
      </c>
      <c r="Z23" s="165" t="s">
        <v>1084</v>
      </c>
      <c r="AA23" s="165" t="s">
        <v>1084</v>
      </c>
      <c r="AB23" s="208">
        <v>43190</v>
      </c>
      <c r="AC23" s="230" t="s">
        <v>3076</v>
      </c>
      <c r="AD23" s="46"/>
    </row>
    <row r="24" spans="1:30" s="15" customFormat="1" ht="33.75" customHeight="1" x14ac:dyDescent="0.25">
      <c r="A24" s="165" t="s">
        <v>1347</v>
      </c>
      <c r="B24" s="193" t="s">
        <v>2281</v>
      </c>
      <c r="C24" s="193" t="s">
        <v>2282</v>
      </c>
      <c r="D24" s="193" t="s">
        <v>1131</v>
      </c>
      <c r="E24" s="193" t="s">
        <v>1132</v>
      </c>
      <c r="F24" s="193" t="s">
        <v>2032</v>
      </c>
      <c r="G24" s="193" t="s">
        <v>630</v>
      </c>
      <c r="H24" s="193" t="s">
        <v>382</v>
      </c>
      <c r="I24" s="165" t="s">
        <v>2033</v>
      </c>
      <c r="J24" s="193" t="s">
        <v>427</v>
      </c>
      <c r="K24" s="193" t="s">
        <v>2635</v>
      </c>
      <c r="L24" s="161">
        <v>0</v>
      </c>
      <c r="M24" s="161">
        <v>1098413.28</v>
      </c>
      <c r="N24" s="161">
        <v>1098413.28</v>
      </c>
      <c r="O24" s="161">
        <v>1098413.28</v>
      </c>
      <c r="P24" s="161">
        <v>0</v>
      </c>
      <c r="Q24" s="161">
        <v>1098413.28</v>
      </c>
      <c r="R24" s="161">
        <v>1098413.28</v>
      </c>
      <c r="S24" s="164" t="s">
        <v>2035</v>
      </c>
      <c r="T24" s="164" t="s">
        <v>2035</v>
      </c>
      <c r="U24" s="165" t="s">
        <v>2225</v>
      </c>
      <c r="V24" s="165" t="s">
        <v>918</v>
      </c>
      <c r="W24" s="165" t="s">
        <v>918</v>
      </c>
      <c r="X24" s="165" t="s">
        <v>918</v>
      </c>
      <c r="Y24" s="165" t="s">
        <v>1084</v>
      </c>
      <c r="Z24" s="165" t="s">
        <v>1084</v>
      </c>
      <c r="AA24" s="165" t="s">
        <v>1084</v>
      </c>
      <c r="AB24" s="208">
        <v>43190</v>
      </c>
      <c r="AC24" s="230" t="s">
        <v>3076</v>
      </c>
      <c r="AD24" s="46"/>
    </row>
    <row r="25" spans="1:30" s="15" customFormat="1" ht="27" customHeight="1" x14ac:dyDescent="0.25">
      <c r="A25" s="165" t="s">
        <v>664</v>
      </c>
      <c r="B25" s="193" t="s">
        <v>2281</v>
      </c>
      <c r="C25" s="193" t="s">
        <v>2282</v>
      </c>
      <c r="D25" s="193" t="s">
        <v>1133</v>
      </c>
      <c r="E25" s="193" t="s">
        <v>1134</v>
      </c>
      <c r="F25" s="193" t="s">
        <v>2997</v>
      </c>
      <c r="G25" s="193" t="s">
        <v>1136</v>
      </c>
      <c r="H25" s="193" t="s">
        <v>382</v>
      </c>
      <c r="I25" s="165" t="s">
        <v>2033</v>
      </c>
      <c r="J25" s="193" t="s">
        <v>427</v>
      </c>
      <c r="K25" s="193" t="s">
        <v>2635</v>
      </c>
      <c r="L25" s="161">
        <v>0</v>
      </c>
      <c r="M25" s="161">
        <v>1098413.28</v>
      </c>
      <c r="N25" s="161">
        <v>1098413.28</v>
      </c>
      <c r="O25" s="161">
        <v>1098413.28</v>
      </c>
      <c r="P25" s="161">
        <v>0</v>
      </c>
      <c r="Q25" s="161">
        <v>1098413.28</v>
      </c>
      <c r="R25" s="161">
        <v>1098413.28</v>
      </c>
      <c r="S25" s="164" t="s">
        <v>2035</v>
      </c>
      <c r="T25" s="164" t="s">
        <v>2035</v>
      </c>
      <c r="U25" s="165" t="s">
        <v>2225</v>
      </c>
      <c r="V25" s="165" t="s">
        <v>918</v>
      </c>
      <c r="W25" s="165" t="s">
        <v>918</v>
      </c>
      <c r="X25" s="165" t="s">
        <v>918</v>
      </c>
      <c r="Y25" s="165" t="s">
        <v>1084</v>
      </c>
      <c r="Z25" s="165" t="s">
        <v>1084</v>
      </c>
      <c r="AA25" s="165" t="s">
        <v>1084</v>
      </c>
      <c r="AB25" s="208">
        <v>43190</v>
      </c>
      <c r="AC25" s="230" t="s">
        <v>3076</v>
      </c>
      <c r="AD25" s="46"/>
    </row>
    <row r="26" spans="1:30" s="15" customFormat="1" ht="27" customHeight="1" x14ac:dyDescent="0.25">
      <c r="A26" s="165" t="s">
        <v>2373</v>
      </c>
      <c r="B26" s="193" t="s">
        <v>2281</v>
      </c>
      <c r="C26" s="193" t="s">
        <v>2282</v>
      </c>
      <c r="D26" s="193" t="s">
        <v>1137</v>
      </c>
      <c r="E26" s="193" t="s">
        <v>1138</v>
      </c>
      <c r="F26" s="193" t="s">
        <v>2998</v>
      </c>
      <c r="G26" s="193" t="s">
        <v>1140</v>
      </c>
      <c r="H26" s="193" t="s">
        <v>382</v>
      </c>
      <c r="I26" s="165" t="s">
        <v>2033</v>
      </c>
      <c r="J26" s="193" t="s">
        <v>427</v>
      </c>
      <c r="K26" s="193" t="s">
        <v>2635</v>
      </c>
      <c r="L26" s="161">
        <v>0</v>
      </c>
      <c r="M26" s="161">
        <v>1098184.76</v>
      </c>
      <c r="N26" s="161">
        <v>1098184.76</v>
      </c>
      <c r="O26" s="161">
        <v>1098184.76</v>
      </c>
      <c r="P26" s="161">
        <v>0</v>
      </c>
      <c r="Q26" s="161">
        <v>1098184.76</v>
      </c>
      <c r="R26" s="161">
        <v>1098184.76</v>
      </c>
      <c r="S26" s="164" t="s">
        <v>2035</v>
      </c>
      <c r="T26" s="164" t="s">
        <v>2035</v>
      </c>
      <c r="U26" s="165" t="s">
        <v>2225</v>
      </c>
      <c r="V26" s="165" t="s">
        <v>918</v>
      </c>
      <c r="W26" s="165" t="s">
        <v>918</v>
      </c>
      <c r="X26" s="165" t="s">
        <v>918</v>
      </c>
      <c r="Y26" s="165" t="s">
        <v>1084</v>
      </c>
      <c r="Z26" s="165" t="s">
        <v>1084</v>
      </c>
      <c r="AA26" s="165" t="s">
        <v>1084</v>
      </c>
      <c r="AB26" s="208">
        <v>43190</v>
      </c>
      <c r="AC26" s="230" t="s">
        <v>3076</v>
      </c>
      <c r="AD26" s="46"/>
    </row>
    <row r="27" spans="1:30" s="15" customFormat="1" ht="27" customHeight="1" x14ac:dyDescent="0.25">
      <c r="A27" s="165" t="s">
        <v>922</v>
      </c>
      <c r="B27" s="193" t="s">
        <v>2281</v>
      </c>
      <c r="C27" s="193" t="s">
        <v>2282</v>
      </c>
      <c r="D27" s="193" t="s">
        <v>1141</v>
      </c>
      <c r="E27" s="193" t="s">
        <v>1142</v>
      </c>
      <c r="F27" s="193" t="s">
        <v>2999</v>
      </c>
      <c r="G27" s="193" t="s">
        <v>1144</v>
      </c>
      <c r="H27" s="193" t="s">
        <v>382</v>
      </c>
      <c r="I27" s="165" t="s">
        <v>2033</v>
      </c>
      <c r="J27" s="193" t="s">
        <v>427</v>
      </c>
      <c r="K27" s="193" t="s">
        <v>2635</v>
      </c>
      <c r="L27" s="161">
        <v>0</v>
      </c>
      <c r="M27" s="161">
        <v>1098184.76</v>
      </c>
      <c r="N27" s="161">
        <v>1098184.76</v>
      </c>
      <c r="O27" s="161">
        <v>1098184.76</v>
      </c>
      <c r="P27" s="161">
        <v>0</v>
      </c>
      <c r="Q27" s="161">
        <v>1098184.76</v>
      </c>
      <c r="R27" s="161">
        <v>1098184.76</v>
      </c>
      <c r="S27" s="164" t="s">
        <v>2035</v>
      </c>
      <c r="T27" s="164" t="s">
        <v>2035</v>
      </c>
      <c r="U27" s="165" t="s">
        <v>2225</v>
      </c>
      <c r="V27" s="165" t="s">
        <v>918</v>
      </c>
      <c r="W27" s="165" t="s">
        <v>918</v>
      </c>
      <c r="X27" s="165" t="s">
        <v>918</v>
      </c>
      <c r="Y27" s="165" t="s">
        <v>1084</v>
      </c>
      <c r="Z27" s="165" t="s">
        <v>1084</v>
      </c>
      <c r="AA27" s="165" t="s">
        <v>1084</v>
      </c>
      <c r="AB27" s="208">
        <v>43190</v>
      </c>
      <c r="AC27" s="230" t="s">
        <v>3076</v>
      </c>
      <c r="AD27" s="46"/>
    </row>
    <row r="28" spans="1:30" s="15" customFormat="1" ht="27" customHeight="1" x14ac:dyDescent="0.25">
      <c r="A28" s="165" t="s">
        <v>1316</v>
      </c>
      <c r="B28" s="193" t="s">
        <v>2281</v>
      </c>
      <c r="C28" s="193" t="s">
        <v>2282</v>
      </c>
      <c r="D28" s="193" t="s">
        <v>1145</v>
      </c>
      <c r="E28" s="193" t="s">
        <v>1146</v>
      </c>
      <c r="F28" s="193" t="s">
        <v>3000</v>
      </c>
      <c r="G28" s="193" t="s">
        <v>1148</v>
      </c>
      <c r="H28" s="193" t="s">
        <v>382</v>
      </c>
      <c r="I28" s="165" t="s">
        <v>2033</v>
      </c>
      <c r="J28" s="193" t="s">
        <v>427</v>
      </c>
      <c r="K28" s="193" t="s">
        <v>2635</v>
      </c>
      <c r="L28" s="161">
        <v>0</v>
      </c>
      <c r="M28" s="161">
        <v>1097881.42</v>
      </c>
      <c r="N28" s="161">
        <v>1097881.42</v>
      </c>
      <c r="O28" s="161">
        <v>1097881.42</v>
      </c>
      <c r="P28" s="161">
        <v>0</v>
      </c>
      <c r="Q28" s="161">
        <v>1097881.42</v>
      </c>
      <c r="R28" s="161">
        <v>1097881.42</v>
      </c>
      <c r="S28" s="164" t="s">
        <v>2035</v>
      </c>
      <c r="T28" s="164" t="s">
        <v>2035</v>
      </c>
      <c r="U28" s="165" t="s">
        <v>2225</v>
      </c>
      <c r="V28" s="165" t="s">
        <v>918</v>
      </c>
      <c r="W28" s="165" t="s">
        <v>918</v>
      </c>
      <c r="X28" s="165" t="s">
        <v>918</v>
      </c>
      <c r="Y28" s="165" t="s">
        <v>1084</v>
      </c>
      <c r="Z28" s="165" t="s">
        <v>1084</v>
      </c>
      <c r="AA28" s="165" t="s">
        <v>1084</v>
      </c>
      <c r="AB28" s="208">
        <v>43190</v>
      </c>
      <c r="AC28" s="230" t="s">
        <v>3076</v>
      </c>
      <c r="AD28" s="46"/>
    </row>
    <row r="29" spans="1:30" s="15" customFormat="1" ht="40.5" customHeight="1" x14ac:dyDescent="0.25">
      <c r="A29" s="165" t="s">
        <v>2377</v>
      </c>
      <c r="B29" s="193" t="s">
        <v>2281</v>
      </c>
      <c r="C29" s="193" t="s">
        <v>2282</v>
      </c>
      <c r="D29" s="193" t="s">
        <v>1149</v>
      </c>
      <c r="E29" s="193" t="s">
        <v>1150</v>
      </c>
      <c r="F29" s="193" t="s">
        <v>3001</v>
      </c>
      <c r="G29" s="193" t="s">
        <v>1152</v>
      </c>
      <c r="H29" s="193" t="s">
        <v>382</v>
      </c>
      <c r="I29" s="165" t="s">
        <v>2033</v>
      </c>
      <c r="J29" s="193" t="s">
        <v>427</v>
      </c>
      <c r="K29" s="193" t="s">
        <v>2635</v>
      </c>
      <c r="L29" s="161">
        <v>0</v>
      </c>
      <c r="M29" s="161">
        <v>1097881.42</v>
      </c>
      <c r="N29" s="161">
        <v>1097881.42</v>
      </c>
      <c r="O29" s="161">
        <v>1097881.42</v>
      </c>
      <c r="P29" s="161">
        <v>0</v>
      </c>
      <c r="Q29" s="161">
        <v>1097881.42</v>
      </c>
      <c r="R29" s="161">
        <v>1097881.42</v>
      </c>
      <c r="S29" s="164" t="s">
        <v>2035</v>
      </c>
      <c r="T29" s="164" t="s">
        <v>2035</v>
      </c>
      <c r="U29" s="165" t="s">
        <v>2225</v>
      </c>
      <c r="V29" s="165" t="s">
        <v>918</v>
      </c>
      <c r="W29" s="165" t="s">
        <v>918</v>
      </c>
      <c r="X29" s="165" t="s">
        <v>918</v>
      </c>
      <c r="Y29" s="165" t="s">
        <v>1084</v>
      </c>
      <c r="Z29" s="165" t="s">
        <v>1084</v>
      </c>
      <c r="AA29" s="165" t="s">
        <v>1084</v>
      </c>
      <c r="AB29" s="208">
        <v>43190</v>
      </c>
      <c r="AC29" s="230" t="s">
        <v>3076</v>
      </c>
      <c r="AD29" s="46"/>
    </row>
    <row r="30" spans="1:30" s="15" customFormat="1" ht="27" customHeight="1" x14ac:dyDescent="0.25">
      <c r="A30" s="165" t="s">
        <v>2378</v>
      </c>
      <c r="B30" s="193" t="s">
        <v>2281</v>
      </c>
      <c r="C30" s="193" t="s">
        <v>2282</v>
      </c>
      <c r="D30" s="193" t="s">
        <v>1153</v>
      </c>
      <c r="E30" s="193" t="s">
        <v>1154</v>
      </c>
      <c r="F30" s="193" t="s">
        <v>3002</v>
      </c>
      <c r="G30" s="193" t="s">
        <v>1156</v>
      </c>
      <c r="H30" s="193" t="s">
        <v>382</v>
      </c>
      <c r="I30" s="165" t="s">
        <v>2033</v>
      </c>
      <c r="J30" s="193" t="s">
        <v>427</v>
      </c>
      <c r="K30" s="193" t="s">
        <v>2635</v>
      </c>
      <c r="L30" s="161">
        <v>0</v>
      </c>
      <c r="M30" s="161">
        <v>1097994.52</v>
      </c>
      <c r="N30" s="161">
        <v>1097994.52</v>
      </c>
      <c r="O30" s="161">
        <v>1097994.52</v>
      </c>
      <c r="P30" s="161">
        <v>0</v>
      </c>
      <c r="Q30" s="161">
        <v>1097994.52</v>
      </c>
      <c r="R30" s="161">
        <v>1097994.52</v>
      </c>
      <c r="S30" s="164" t="s">
        <v>2035</v>
      </c>
      <c r="T30" s="164" t="s">
        <v>2035</v>
      </c>
      <c r="U30" s="165" t="s">
        <v>2225</v>
      </c>
      <c r="V30" s="165" t="s">
        <v>918</v>
      </c>
      <c r="W30" s="165" t="s">
        <v>918</v>
      </c>
      <c r="X30" s="165" t="s">
        <v>918</v>
      </c>
      <c r="Y30" s="165" t="s">
        <v>1084</v>
      </c>
      <c r="Z30" s="165" t="s">
        <v>1084</v>
      </c>
      <c r="AA30" s="165" t="s">
        <v>1084</v>
      </c>
      <c r="AB30" s="208">
        <v>43190</v>
      </c>
      <c r="AC30" s="230" t="s">
        <v>3076</v>
      </c>
      <c r="AD30" s="46"/>
    </row>
    <row r="31" spans="1:30" s="15" customFormat="1" ht="27" customHeight="1" x14ac:dyDescent="0.25">
      <c r="A31" s="165" t="s">
        <v>2380</v>
      </c>
      <c r="B31" s="193" t="s">
        <v>2281</v>
      </c>
      <c r="C31" s="193" t="s">
        <v>2282</v>
      </c>
      <c r="D31" s="193" t="s">
        <v>1157</v>
      </c>
      <c r="E31" s="193" t="s">
        <v>1158</v>
      </c>
      <c r="F31" s="193" t="s">
        <v>2328</v>
      </c>
      <c r="G31" s="193" t="s">
        <v>1160</v>
      </c>
      <c r="H31" s="193" t="s">
        <v>382</v>
      </c>
      <c r="I31" s="165" t="s">
        <v>2033</v>
      </c>
      <c r="J31" s="193" t="s">
        <v>427</v>
      </c>
      <c r="K31" s="193" t="s">
        <v>2635</v>
      </c>
      <c r="L31" s="161">
        <v>0</v>
      </c>
      <c r="M31" s="161">
        <v>1097994.52</v>
      </c>
      <c r="N31" s="161">
        <v>1097994.52</v>
      </c>
      <c r="O31" s="161">
        <v>1097994.52</v>
      </c>
      <c r="P31" s="161">
        <v>0</v>
      </c>
      <c r="Q31" s="161">
        <v>1097994.52</v>
      </c>
      <c r="R31" s="161">
        <v>1097994.52</v>
      </c>
      <c r="S31" s="164" t="s">
        <v>2035</v>
      </c>
      <c r="T31" s="164" t="s">
        <v>2035</v>
      </c>
      <c r="U31" s="165" t="s">
        <v>2225</v>
      </c>
      <c r="V31" s="165" t="s">
        <v>918</v>
      </c>
      <c r="W31" s="165" t="s">
        <v>918</v>
      </c>
      <c r="X31" s="165" t="s">
        <v>918</v>
      </c>
      <c r="Y31" s="165" t="s">
        <v>1084</v>
      </c>
      <c r="Z31" s="165" t="s">
        <v>1084</v>
      </c>
      <c r="AA31" s="165" t="s">
        <v>1084</v>
      </c>
      <c r="AB31" s="208">
        <v>43190</v>
      </c>
      <c r="AC31" s="230" t="s">
        <v>3076</v>
      </c>
      <c r="AD31" s="46"/>
    </row>
    <row r="32" spans="1:30" s="15" customFormat="1" ht="40.5" customHeight="1" x14ac:dyDescent="0.25">
      <c r="A32" s="165" t="s">
        <v>2382</v>
      </c>
      <c r="B32" s="193" t="s">
        <v>2281</v>
      </c>
      <c r="C32" s="193" t="s">
        <v>2282</v>
      </c>
      <c r="D32" s="193" t="s">
        <v>1164</v>
      </c>
      <c r="E32" s="193" t="s">
        <v>1165</v>
      </c>
      <c r="F32" s="193" t="s">
        <v>2032</v>
      </c>
      <c r="G32" s="193" t="s">
        <v>630</v>
      </c>
      <c r="H32" s="193" t="s">
        <v>382</v>
      </c>
      <c r="I32" s="165" t="s">
        <v>2033</v>
      </c>
      <c r="J32" s="193" t="s">
        <v>427</v>
      </c>
      <c r="K32" s="193" t="s">
        <v>2642</v>
      </c>
      <c r="L32" s="161">
        <v>0</v>
      </c>
      <c r="M32" s="161">
        <v>3766386.82</v>
      </c>
      <c r="N32" s="161">
        <v>3766386.82</v>
      </c>
      <c r="O32" s="161">
        <v>3766386.82</v>
      </c>
      <c r="P32" s="161">
        <v>0</v>
      </c>
      <c r="Q32" s="161">
        <v>3766386.82</v>
      </c>
      <c r="R32" s="161">
        <v>3766386.82</v>
      </c>
      <c r="S32" s="164" t="s">
        <v>2035</v>
      </c>
      <c r="T32" s="164" t="s">
        <v>2035</v>
      </c>
      <c r="U32" s="165" t="s">
        <v>2225</v>
      </c>
      <c r="V32" s="165" t="s">
        <v>918</v>
      </c>
      <c r="W32" s="165" t="s">
        <v>918</v>
      </c>
      <c r="X32" s="165" t="s">
        <v>918</v>
      </c>
      <c r="Y32" s="165" t="s">
        <v>971</v>
      </c>
      <c r="Z32" s="165" t="s">
        <v>971</v>
      </c>
      <c r="AA32" s="165" t="s">
        <v>971</v>
      </c>
      <c r="AB32" s="208">
        <v>43281</v>
      </c>
      <c r="AC32" s="230" t="s">
        <v>3076</v>
      </c>
      <c r="AD32" s="46"/>
    </row>
    <row r="33" spans="1:30" s="15" customFormat="1" ht="33.75" customHeight="1" x14ac:dyDescent="0.25">
      <c r="A33" s="165" t="s">
        <v>2384</v>
      </c>
      <c r="B33" s="193" t="s">
        <v>2281</v>
      </c>
      <c r="C33" s="193" t="s">
        <v>2282</v>
      </c>
      <c r="D33" s="193" t="s">
        <v>1166</v>
      </c>
      <c r="E33" s="193" t="s">
        <v>1167</v>
      </c>
      <c r="F33" s="193" t="s">
        <v>2032</v>
      </c>
      <c r="G33" s="193" t="s">
        <v>630</v>
      </c>
      <c r="H33" s="193" t="s">
        <v>382</v>
      </c>
      <c r="I33" s="165" t="s">
        <v>2033</v>
      </c>
      <c r="J33" s="193" t="s">
        <v>427</v>
      </c>
      <c r="K33" s="193" t="s">
        <v>2644</v>
      </c>
      <c r="L33" s="161">
        <v>0</v>
      </c>
      <c r="M33" s="161">
        <v>3060374.1</v>
      </c>
      <c r="N33" s="161">
        <v>3060374.1</v>
      </c>
      <c r="O33" s="161">
        <v>3060374.1</v>
      </c>
      <c r="P33" s="161">
        <v>0</v>
      </c>
      <c r="Q33" s="161">
        <v>3060374.1</v>
      </c>
      <c r="R33" s="161">
        <v>3060374.1</v>
      </c>
      <c r="S33" s="164" t="s">
        <v>2035</v>
      </c>
      <c r="T33" s="164" t="s">
        <v>2035</v>
      </c>
      <c r="U33" s="165" t="s">
        <v>2225</v>
      </c>
      <c r="V33" s="165" t="s">
        <v>918</v>
      </c>
      <c r="W33" s="165" t="s">
        <v>918</v>
      </c>
      <c r="X33" s="165" t="s">
        <v>918</v>
      </c>
      <c r="Y33" s="165" t="s">
        <v>971</v>
      </c>
      <c r="Z33" s="165" t="s">
        <v>971</v>
      </c>
      <c r="AA33" s="165" t="s">
        <v>1168</v>
      </c>
      <c r="AB33" s="208">
        <v>43281</v>
      </c>
      <c r="AC33" s="230" t="s">
        <v>3076</v>
      </c>
      <c r="AD33" s="46"/>
    </row>
    <row r="34" spans="1:30" s="15" customFormat="1" ht="16.5" customHeight="1" x14ac:dyDescent="0.25">
      <c r="A34" s="174"/>
      <c r="B34" s="158"/>
      <c r="C34" s="158"/>
      <c r="D34" s="158"/>
      <c r="E34" s="160" t="s">
        <v>22</v>
      </c>
      <c r="F34" s="158"/>
      <c r="G34" s="158"/>
      <c r="H34" s="158"/>
      <c r="I34" s="158"/>
      <c r="J34" s="158"/>
      <c r="K34" s="158"/>
      <c r="L34" s="177">
        <v>0</v>
      </c>
      <c r="M34" s="177">
        <v>107562133.43000001</v>
      </c>
      <c r="N34" s="177">
        <v>107562133.43000001</v>
      </c>
      <c r="O34" s="177">
        <v>52695197.479999997</v>
      </c>
      <c r="P34" s="177">
        <v>54866935.950000003</v>
      </c>
      <c r="Q34" s="177">
        <v>107562133.43000001</v>
      </c>
      <c r="R34" s="177">
        <v>107562133.43000001</v>
      </c>
      <c r="S34" s="178" t="s">
        <v>2035</v>
      </c>
      <c r="T34" s="178" t="s">
        <v>2035</v>
      </c>
      <c r="U34" s="179"/>
      <c r="V34" s="174"/>
      <c r="W34" s="174"/>
      <c r="X34" s="174"/>
      <c r="Y34" s="174"/>
      <c r="Z34" s="174"/>
      <c r="AA34" s="174"/>
      <c r="AB34" s="174"/>
      <c r="AC34" s="179"/>
      <c r="AD34" s="46"/>
    </row>
    <row r="35" spans="1:30" s="15" customFormat="1" ht="47.25" customHeight="1" x14ac:dyDescent="0.25">
      <c r="A35" s="165" t="s">
        <v>629</v>
      </c>
      <c r="B35" s="193" t="s">
        <v>2330</v>
      </c>
      <c r="C35" s="193" t="s">
        <v>2331</v>
      </c>
      <c r="D35" s="193" t="s">
        <v>1162</v>
      </c>
      <c r="E35" s="193" t="s">
        <v>1163</v>
      </c>
      <c r="F35" s="193" t="s">
        <v>2032</v>
      </c>
      <c r="G35" s="193" t="s">
        <v>630</v>
      </c>
      <c r="H35" s="193" t="s">
        <v>382</v>
      </c>
      <c r="I35" s="165" t="s">
        <v>2033</v>
      </c>
      <c r="J35" s="193" t="s">
        <v>427</v>
      </c>
      <c r="K35" s="193" t="s">
        <v>2641</v>
      </c>
      <c r="L35" s="161">
        <v>0</v>
      </c>
      <c r="M35" s="161">
        <v>2108968.62</v>
      </c>
      <c r="N35" s="161">
        <v>2108968.62</v>
      </c>
      <c r="O35" s="161">
        <v>2108968.62</v>
      </c>
      <c r="P35" s="161">
        <v>0</v>
      </c>
      <c r="Q35" s="161">
        <v>2108968.62</v>
      </c>
      <c r="R35" s="161">
        <v>2108968.62</v>
      </c>
      <c r="S35" s="164" t="s">
        <v>2035</v>
      </c>
      <c r="T35" s="164" t="s">
        <v>2035</v>
      </c>
      <c r="U35" s="165" t="s">
        <v>2225</v>
      </c>
      <c r="V35" s="165" t="s">
        <v>918</v>
      </c>
      <c r="W35" s="165" t="s">
        <v>918</v>
      </c>
      <c r="X35" s="165" t="s">
        <v>918</v>
      </c>
      <c r="Y35" s="165" t="s">
        <v>971</v>
      </c>
      <c r="Z35" s="165" t="s">
        <v>971</v>
      </c>
      <c r="AA35" s="165" t="s">
        <v>971</v>
      </c>
      <c r="AB35" s="208">
        <v>43281</v>
      </c>
      <c r="AC35" s="230" t="s">
        <v>3076</v>
      </c>
      <c r="AD35" s="46"/>
    </row>
    <row r="36" spans="1:30" s="15" customFormat="1" ht="33.75" customHeight="1" x14ac:dyDescent="0.25">
      <c r="A36" s="165" t="s">
        <v>2038</v>
      </c>
      <c r="B36" s="193" t="s">
        <v>2330</v>
      </c>
      <c r="C36" s="193" t="s">
        <v>2331</v>
      </c>
      <c r="D36" s="193" t="s">
        <v>1327</v>
      </c>
      <c r="E36" s="193" t="s">
        <v>1328</v>
      </c>
      <c r="F36" s="193" t="s">
        <v>3003</v>
      </c>
      <c r="G36" s="193" t="s">
        <v>1300</v>
      </c>
      <c r="H36" s="193" t="s">
        <v>382</v>
      </c>
      <c r="I36" s="165" t="s">
        <v>2033</v>
      </c>
      <c r="J36" s="193" t="s">
        <v>427</v>
      </c>
      <c r="K36" s="193" t="s">
        <v>2663</v>
      </c>
      <c r="L36" s="161">
        <v>0</v>
      </c>
      <c r="M36" s="161">
        <v>2994779.63</v>
      </c>
      <c r="N36" s="161">
        <v>2994779.63</v>
      </c>
      <c r="O36" s="161">
        <v>2698103.53</v>
      </c>
      <c r="P36" s="161">
        <v>296676.09999999998</v>
      </c>
      <c r="Q36" s="161">
        <v>2994779.63</v>
      </c>
      <c r="R36" s="161">
        <v>2994779.63</v>
      </c>
      <c r="S36" s="164" t="s">
        <v>2035</v>
      </c>
      <c r="T36" s="164" t="s">
        <v>2035</v>
      </c>
      <c r="U36" s="165" t="s">
        <v>2225</v>
      </c>
      <c r="V36" s="165" t="s">
        <v>918</v>
      </c>
      <c r="W36" s="165" t="s">
        <v>918</v>
      </c>
      <c r="X36" s="165" t="s">
        <v>918</v>
      </c>
      <c r="Y36" s="165" t="s">
        <v>971</v>
      </c>
      <c r="Z36" s="165" t="s">
        <v>971</v>
      </c>
      <c r="AA36" s="165" t="s">
        <v>971</v>
      </c>
      <c r="AB36" s="208">
        <v>43373</v>
      </c>
      <c r="AC36" s="230" t="s">
        <v>3076</v>
      </c>
      <c r="AD36" s="46"/>
    </row>
    <row r="37" spans="1:30" s="15" customFormat="1" ht="33.75" customHeight="1" x14ac:dyDescent="0.25">
      <c r="A37" s="165" t="s">
        <v>1692</v>
      </c>
      <c r="B37" s="193" t="s">
        <v>2330</v>
      </c>
      <c r="C37" s="193" t="s">
        <v>2331</v>
      </c>
      <c r="D37" s="193" t="s">
        <v>1329</v>
      </c>
      <c r="E37" s="193" t="s">
        <v>1330</v>
      </c>
      <c r="F37" s="193" t="s">
        <v>3004</v>
      </c>
      <c r="G37" s="193" t="s">
        <v>1332</v>
      </c>
      <c r="H37" s="193" t="s">
        <v>382</v>
      </c>
      <c r="I37" s="165" t="s">
        <v>2033</v>
      </c>
      <c r="J37" s="193" t="s">
        <v>427</v>
      </c>
      <c r="K37" s="193" t="s">
        <v>2665</v>
      </c>
      <c r="L37" s="161">
        <v>0</v>
      </c>
      <c r="M37" s="161">
        <v>2994799.64</v>
      </c>
      <c r="N37" s="161">
        <v>2994799.64</v>
      </c>
      <c r="O37" s="161">
        <v>2994799.64</v>
      </c>
      <c r="P37" s="161">
        <v>0</v>
      </c>
      <c r="Q37" s="161">
        <v>2994799.64</v>
      </c>
      <c r="R37" s="161">
        <v>2994799.64</v>
      </c>
      <c r="S37" s="164" t="s">
        <v>2035</v>
      </c>
      <c r="T37" s="164" t="s">
        <v>2035</v>
      </c>
      <c r="U37" s="165" t="s">
        <v>2225</v>
      </c>
      <c r="V37" s="165" t="s">
        <v>918</v>
      </c>
      <c r="W37" s="165" t="s">
        <v>918</v>
      </c>
      <c r="X37" s="165" t="s">
        <v>918</v>
      </c>
      <c r="Y37" s="165" t="s">
        <v>971</v>
      </c>
      <c r="Z37" s="165" t="s">
        <v>1084</v>
      </c>
      <c r="AA37" s="165" t="s">
        <v>971</v>
      </c>
      <c r="AB37" s="208">
        <v>43281</v>
      </c>
      <c r="AC37" s="230" t="s">
        <v>3076</v>
      </c>
      <c r="AD37" s="46"/>
    </row>
    <row r="38" spans="1:30" s="15" customFormat="1" ht="27" customHeight="1" x14ac:dyDescent="0.25">
      <c r="A38" s="165" t="s">
        <v>2051</v>
      </c>
      <c r="B38" s="193" t="s">
        <v>2330</v>
      </c>
      <c r="C38" s="193" t="s">
        <v>2331</v>
      </c>
      <c r="D38" s="193" t="s">
        <v>1333</v>
      </c>
      <c r="E38" s="193" t="s">
        <v>1334</v>
      </c>
      <c r="F38" s="193" t="s">
        <v>3005</v>
      </c>
      <c r="G38" s="193" t="s">
        <v>1208</v>
      </c>
      <c r="H38" s="193" t="s">
        <v>382</v>
      </c>
      <c r="I38" s="165" t="s">
        <v>2033</v>
      </c>
      <c r="J38" s="193" t="s">
        <v>427</v>
      </c>
      <c r="K38" s="193" t="s">
        <v>2667</v>
      </c>
      <c r="L38" s="161">
        <v>0</v>
      </c>
      <c r="M38" s="161">
        <v>2493565.83</v>
      </c>
      <c r="N38" s="161">
        <v>2493565.83</v>
      </c>
      <c r="O38" s="161">
        <v>2493565.83</v>
      </c>
      <c r="P38" s="161">
        <v>0</v>
      </c>
      <c r="Q38" s="161">
        <v>2493565.83</v>
      </c>
      <c r="R38" s="161">
        <v>2493565.83</v>
      </c>
      <c r="S38" s="164" t="s">
        <v>2035</v>
      </c>
      <c r="T38" s="164" t="s">
        <v>2035</v>
      </c>
      <c r="U38" s="165" t="s">
        <v>2225</v>
      </c>
      <c r="V38" s="165" t="s">
        <v>918</v>
      </c>
      <c r="W38" s="165" t="s">
        <v>918</v>
      </c>
      <c r="X38" s="165" t="s">
        <v>918</v>
      </c>
      <c r="Y38" s="165" t="s">
        <v>971</v>
      </c>
      <c r="Z38" s="165" t="s">
        <v>971</v>
      </c>
      <c r="AA38" s="165" t="s">
        <v>971</v>
      </c>
      <c r="AB38" s="208">
        <v>43281</v>
      </c>
      <c r="AC38" s="230" t="s">
        <v>3076</v>
      </c>
      <c r="AD38" s="46"/>
    </row>
    <row r="39" spans="1:30" s="15" customFormat="1" ht="33.75" customHeight="1" x14ac:dyDescent="0.25">
      <c r="A39" s="165" t="s">
        <v>1244</v>
      </c>
      <c r="B39" s="193" t="s">
        <v>2330</v>
      </c>
      <c r="C39" s="193" t="s">
        <v>2331</v>
      </c>
      <c r="D39" s="193" t="s">
        <v>1335</v>
      </c>
      <c r="E39" s="193" t="s">
        <v>1336</v>
      </c>
      <c r="F39" s="193" t="s">
        <v>3006</v>
      </c>
      <c r="G39" s="193" t="s">
        <v>1338</v>
      </c>
      <c r="H39" s="193" t="s">
        <v>382</v>
      </c>
      <c r="I39" s="165" t="s">
        <v>2033</v>
      </c>
      <c r="J39" s="193" t="s">
        <v>427</v>
      </c>
      <c r="K39" s="193" t="s">
        <v>2668</v>
      </c>
      <c r="L39" s="161">
        <v>0</v>
      </c>
      <c r="M39" s="161">
        <v>4462766.66</v>
      </c>
      <c r="N39" s="161">
        <v>4462766.66</v>
      </c>
      <c r="O39" s="161">
        <v>4462766.66</v>
      </c>
      <c r="P39" s="161">
        <v>0</v>
      </c>
      <c r="Q39" s="161">
        <v>4462766.66</v>
      </c>
      <c r="R39" s="161">
        <v>4462766.66</v>
      </c>
      <c r="S39" s="164" t="s">
        <v>2035</v>
      </c>
      <c r="T39" s="164" t="s">
        <v>2035</v>
      </c>
      <c r="U39" s="165" t="s">
        <v>2225</v>
      </c>
      <c r="V39" s="165" t="s">
        <v>918</v>
      </c>
      <c r="W39" s="165" t="s">
        <v>918</v>
      </c>
      <c r="X39" s="165" t="s">
        <v>918</v>
      </c>
      <c r="Y39" s="165" t="s">
        <v>971</v>
      </c>
      <c r="Z39" s="165" t="s">
        <v>971</v>
      </c>
      <c r="AA39" s="165" t="s">
        <v>971</v>
      </c>
      <c r="AB39" s="208">
        <v>43281</v>
      </c>
      <c r="AC39" s="230" t="s">
        <v>3076</v>
      </c>
      <c r="AD39" s="46"/>
    </row>
    <row r="40" spans="1:30" s="15" customFormat="1" ht="27" customHeight="1" x14ac:dyDescent="0.25">
      <c r="A40" s="165" t="s">
        <v>2056</v>
      </c>
      <c r="B40" s="193" t="s">
        <v>2330</v>
      </c>
      <c r="C40" s="193" t="s">
        <v>2331</v>
      </c>
      <c r="D40" s="193" t="s">
        <v>1339</v>
      </c>
      <c r="E40" s="193" t="s">
        <v>1340</v>
      </c>
      <c r="F40" s="193" t="s">
        <v>2535</v>
      </c>
      <c r="G40" s="193" t="s">
        <v>1342</v>
      </c>
      <c r="H40" s="193" t="s">
        <v>382</v>
      </c>
      <c r="I40" s="165" t="s">
        <v>2033</v>
      </c>
      <c r="J40" s="193" t="s">
        <v>427</v>
      </c>
      <c r="K40" s="193" t="s">
        <v>2344</v>
      </c>
      <c r="L40" s="161">
        <v>0</v>
      </c>
      <c r="M40" s="161">
        <v>3500438.74</v>
      </c>
      <c r="N40" s="161">
        <v>3500438.74</v>
      </c>
      <c r="O40" s="161">
        <v>3500438.74</v>
      </c>
      <c r="P40" s="161">
        <v>0</v>
      </c>
      <c r="Q40" s="161">
        <v>3500438.74</v>
      </c>
      <c r="R40" s="161">
        <v>3500438.74</v>
      </c>
      <c r="S40" s="164" t="s">
        <v>2035</v>
      </c>
      <c r="T40" s="164" t="s">
        <v>2035</v>
      </c>
      <c r="U40" s="165" t="s">
        <v>2225</v>
      </c>
      <c r="V40" s="165" t="s">
        <v>918</v>
      </c>
      <c r="W40" s="165" t="s">
        <v>918</v>
      </c>
      <c r="X40" s="165" t="s">
        <v>918</v>
      </c>
      <c r="Y40" s="165" t="s">
        <v>971</v>
      </c>
      <c r="Z40" s="165" t="s">
        <v>971</v>
      </c>
      <c r="AA40" s="165" t="s">
        <v>971</v>
      </c>
      <c r="AB40" s="208">
        <v>43281</v>
      </c>
      <c r="AC40" s="230" t="s">
        <v>3076</v>
      </c>
      <c r="AD40" s="46"/>
    </row>
    <row r="41" spans="1:30" s="15" customFormat="1" ht="27" customHeight="1" x14ac:dyDescent="0.25">
      <c r="A41" s="165" t="s">
        <v>2059</v>
      </c>
      <c r="B41" s="193" t="s">
        <v>2330</v>
      </c>
      <c r="C41" s="193" t="s">
        <v>2331</v>
      </c>
      <c r="D41" s="193" t="s">
        <v>1343</v>
      </c>
      <c r="E41" s="193" t="s">
        <v>1344</v>
      </c>
      <c r="F41" s="193" t="s">
        <v>2463</v>
      </c>
      <c r="G41" s="193" t="s">
        <v>1211</v>
      </c>
      <c r="H41" s="193" t="s">
        <v>382</v>
      </c>
      <c r="I41" s="165" t="s">
        <v>2033</v>
      </c>
      <c r="J41" s="193" t="s">
        <v>427</v>
      </c>
      <c r="K41" s="193" t="s">
        <v>2344</v>
      </c>
      <c r="L41" s="161">
        <v>0</v>
      </c>
      <c r="M41" s="161">
        <v>3769898.86</v>
      </c>
      <c r="N41" s="161">
        <v>3769898.86</v>
      </c>
      <c r="O41" s="161">
        <v>3769898.86</v>
      </c>
      <c r="P41" s="161">
        <v>0</v>
      </c>
      <c r="Q41" s="161">
        <v>3769898.86</v>
      </c>
      <c r="R41" s="161">
        <v>3769898.86</v>
      </c>
      <c r="S41" s="164" t="s">
        <v>2035</v>
      </c>
      <c r="T41" s="164" t="s">
        <v>2035</v>
      </c>
      <c r="U41" s="165" t="s">
        <v>2225</v>
      </c>
      <c r="V41" s="165" t="s">
        <v>918</v>
      </c>
      <c r="W41" s="165" t="s">
        <v>918</v>
      </c>
      <c r="X41" s="165" t="s">
        <v>918</v>
      </c>
      <c r="Y41" s="165" t="s">
        <v>971</v>
      </c>
      <c r="Z41" s="165" t="s">
        <v>971</v>
      </c>
      <c r="AA41" s="165" t="s">
        <v>971</v>
      </c>
      <c r="AB41" s="208">
        <v>43281</v>
      </c>
      <c r="AC41" s="230" t="s">
        <v>3076</v>
      </c>
      <c r="AD41" s="46"/>
    </row>
    <row r="42" spans="1:30" s="15" customFormat="1" ht="16.5" customHeight="1" x14ac:dyDescent="0.25">
      <c r="A42" s="174"/>
      <c r="B42" s="158"/>
      <c r="C42" s="158"/>
      <c r="D42" s="158"/>
      <c r="E42" s="160" t="s">
        <v>22</v>
      </c>
      <c r="F42" s="158"/>
      <c r="G42" s="158"/>
      <c r="H42" s="158"/>
      <c r="I42" s="158"/>
      <c r="J42" s="158"/>
      <c r="K42" s="158"/>
      <c r="L42" s="177">
        <v>0</v>
      </c>
      <c r="M42" s="177">
        <v>22325217.98</v>
      </c>
      <c r="N42" s="177">
        <v>22325217.98</v>
      </c>
      <c r="O42" s="177">
        <v>22028541.879999999</v>
      </c>
      <c r="P42" s="177">
        <v>296676.09999999998</v>
      </c>
      <c r="Q42" s="177">
        <v>22325217.98</v>
      </c>
      <c r="R42" s="177">
        <v>22325217.98</v>
      </c>
      <c r="S42" s="178" t="s">
        <v>2035</v>
      </c>
      <c r="T42" s="178" t="s">
        <v>2035</v>
      </c>
      <c r="U42" s="179"/>
      <c r="V42" s="174"/>
      <c r="W42" s="174"/>
      <c r="X42" s="174"/>
      <c r="Y42" s="174"/>
      <c r="Z42" s="174"/>
      <c r="AA42" s="174"/>
      <c r="AB42" s="174"/>
      <c r="AC42" s="179"/>
      <c r="AD42" s="46"/>
    </row>
    <row r="43" spans="1:30" s="15" customFormat="1" ht="16.5" customHeight="1" x14ac:dyDescent="0.25">
      <c r="A43" s="483" t="s">
        <v>3007</v>
      </c>
      <c r="B43" s="455"/>
      <c r="C43" s="455"/>
      <c r="D43" s="442"/>
      <c r="E43" s="158"/>
      <c r="F43" s="158"/>
      <c r="G43" s="158"/>
      <c r="H43" s="158"/>
      <c r="I43" s="158"/>
      <c r="J43" s="158"/>
      <c r="K43" s="158"/>
      <c r="L43" s="177">
        <v>0</v>
      </c>
      <c r="M43" s="177">
        <v>129887351.41</v>
      </c>
      <c r="N43" s="177">
        <v>129887351.41</v>
      </c>
      <c r="O43" s="177">
        <v>74723739.359999999</v>
      </c>
      <c r="P43" s="177">
        <v>55163612.049999997</v>
      </c>
      <c r="Q43" s="177">
        <v>129887351.41</v>
      </c>
      <c r="R43" s="177">
        <v>129887351.41</v>
      </c>
      <c r="S43" s="178" t="s">
        <v>2035</v>
      </c>
      <c r="T43" s="178" t="s">
        <v>2035</v>
      </c>
      <c r="U43" s="158"/>
      <c r="V43" s="158"/>
      <c r="W43" s="158"/>
      <c r="X43" s="158"/>
      <c r="Y43" s="158"/>
      <c r="Z43" s="158"/>
      <c r="AA43" s="158"/>
      <c r="AB43" s="158"/>
      <c r="AC43" s="158"/>
      <c r="AD43" s="46"/>
    </row>
    <row r="44" spans="1:30" s="15" customFormat="1" ht="16.5" customHeight="1" x14ac:dyDescent="0.25">
      <c r="A44" s="483" t="s">
        <v>3008</v>
      </c>
      <c r="B44" s="455"/>
      <c r="C44" s="455"/>
      <c r="D44" s="442"/>
      <c r="E44" s="158"/>
      <c r="F44" s="158"/>
      <c r="G44" s="158"/>
      <c r="H44" s="158"/>
      <c r="I44" s="158"/>
      <c r="J44" s="158"/>
      <c r="K44" s="158"/>
      <c r="L44" s="177">
        <v>0</v>
      </c>
      <c r="M44" s="177">
        <v>129887351.41</v>
      </c>
      <c r="N44" s="177">
        <v>129887351.41</v>
      </c>
      <c r="O44" s="177">
        <v>74723739.359999999</v>
      </c>
      <c r="P44" s="177">
        <v>55163612.049999997</v>
      </c>
      <c r="Q44" s="177">
        <v>129887351.41</v>
      </c>
      <c r="R44" s="177">
        <v>129887351.41</v>
      </c>
      <c r="S44" s="178" t="s">
        <v>2035</v>
      </c>
      <c r="T44" s="178" t="s">
        <v>2035</v>
      </c>
      <c r="U44" s="158"/>
      <c r="V44" s="158"/>
      <c r="W44" s="158"/>
      <c r="X44" s="158"/>
      <c r="Y44" s="158"/>
      <c r="Z44" s="158"/>
      <c r="AA44" s="158"/>
      <c r="AB44" s="158"/>
      <c r="AC44" s="158"/>
      <c r="AD44" s="46"/>
    </row>
    <row r="45" spans="1:30" ht="0" hidden="1" customHeight="1" x14ac:dyDescent="0.25"/>
    <row r="46" spans="1:30" ht="10.5" customHeight="1" x14ac:dyDescent="0.25"/>
  </sheetData>
  <mergeCells count="12">
    <mergeCell ref="A43:D43"/>
    <mergeCell ref="A44:D44"/>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0" orientation="landscape" r:id="rId1"/>
  <headerFooter alignWithMargins="0">
    <oddFooter>&amp;C&amp;"Arial,Regular"&amp;5 Anexo 4A.1 
&amp;"-,Regular"&amp;P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0"/>
  <sheetViews>
    <sheetView showGridLines="0" topLeftCell="AB1" workbookViewId="0">
      <pane ySplit="10" topLeftCell="A11" activePane="bottomLeft" state="frozenSplit"/>
      <selection activeCell="AL15" sqref="AL15 AL15"/>
      <selection pane="bottomLeft" activeCell="AB1" sqref="AB1"/>
    </sheetView>
  </sheetViews>
  <sheetFormatPr baseColWidth="10" defaultColWidth="10.5703125" defaultRowHeight="15" x14ac:dyDescent="0.25"/>
  <cols>
    <col min="1" max="1" width="2.28515625" style="16" customWidth="1"/>
    <col min="2" max="2" width="18.85546875" style="16" customWidth="1"/>
    <col min="3" max="3" width="11.140625" style="16" customWidth="1"/>
    <col min="4" max="4" width="10.7109375" style="16" customWidth="1"/>
    <col min="5" max="5" width="11" style="16" customWidth="1"/>
    <col min="6" max="6" width="11.140625" style="16" customWidth="1"/>
    <col min="7" max="7" width="10.140625" style="16" customWidth="1"/>
    <col min="8" max="8" width="10.42578125" style="16" customWidth="1"/>
    <col min="9" max="9" width="10.7109375" style="16" customWidth="1"/>
    <col min="10" max="10" width="9.5703125" style="16" customWidth="1"/>
    <col min="11" max="11" width="10.28515625" style="16" customWidth="1"/>
    <col min="12" max="12" width="10.140625" style="16" customWidth="1"/>
    <col min="13" max="13" width="10.7109375" style="16" customWidth="1"/>
    <col min="14" max="14" width="10.28515625" style="16" customWidth="1"/>
    <col min="15" max="15" width="11.7109375" style="16" customWidth="1"/>
    <col min="16" max="16" width="10.5703125" style="16" customWidth="1"/>
    <col min="17" max="17" width="0.28515625" style="16" customWidth="1"/>
    <col min="18" max="18" width="10.140625" style="16" customWidth="1"/>
    <col min="19" max="19" width="10.42578125" style="16" customWidth="1"/>
    <col min="20" max="20" width="11.85546875" style="16" customWidth="1"/>
    <col min="21" max="21" width="9.5703125" style="16" customWidth="1"/>
    <col min="22" max="22" width="11.42578125" style="16" customWidth="1"/>
    <col min="23" max="23" width="10.140625" style="16" customWidth="1"/>
    <col min="24" max="24" width="6.85546875" style="16" customWidth="1"/>
    <col min="25" max="25" width="8.85546875" style="16" customWidth="1"/>
    <col min="26" max="26" width="8.42578125" style="16" customWidth="1"/>
    <col min="27" max="27" width="8.28515625" style="16" customWidth="1"/>
    <col min="28" max="28" width="9.42578125" style="16" customWidth="1"/>
    <col min="29" max="29" width="8.5703125" style="16" customWidth="1"/>
    <col min="30" max="31" width="9.5703125" style="16" customWidth="1"/>
    <col min="32" max="32" width="9.42578125" style="16" customWidth="1"/>
    <col min="33" max="33" width="10.140625" style="16" customWidth="1"/>
    <col min="34" max="34" width="9.85546875" style="16" customWidth="1"/>
    <col min="35" max="35" width="8.42578125" style="16" customWidth="1"/>
    <col min="36" max="36" width="9" style="16" customWidth="1"/>
    <col min="37" max="37" width="9.5703125" style="16" customWidth="1"/>
    <col min="38" max="38" width="10.140625" style="16" customWidth="1"/>
    <col min="39" max="39" width="8.5703125" style="16" customWidth="1"/>
    <col min="40" max="41" width="9.5703125" style="16" customWidth="1"/>
    <col min="42" max="42" width="9.28515625" style="16" customWidth="1"/>
    <col min="43" max="43" width="9.140625" style="16" customWidth="1"/>
    <col min="44" max="44" width="8.5703125" style="16" customWidth="1"/>
    <col min="45" max="46" width="9.5703125" style="16" customWidth="1"/>
    <col min="47" max="47" width="8.85546875" style="16" customWidth="1"/>
    <col min="48" max="48" width="8.7109375" style="16" customWidth="1"/>
    <col min="49" max="49" width="0" style="16" hidden="1" customWidth="1"/>
    <col min="50" max="50" width="92.5703125" style="16" customWidth="1"/>
  </cols>
  <sheetData>
    <row r="1" spans="1:48" x14ac:dyDescent="0.25">
      <c r="O1" s="80"/>
      <c r="P1" s="80" t="s">
        <v>450</v>
      </c>
    </row>
    <row r="2" spans="1:48" ht="12.95" customHeight="1" x14ac:dyDescent="0.25">
      <c r="B2" s="390" t="s">
        <v>451</v>
      </c>
      <c r="C2" s="391"/>
      <c r="D2" s="391"/>
      <c r="E2" s="391"/>
      <c r="F2" s="391"/>
      <c r="G2" s="391"/>
      <c r="H2" s="391"/>
      <c r="I2" s="391"/>
      <c r="J2" s="391"/>
      <c r="K2" s="391"/>
      <c r="L2" s="391"/>
      <c r="M2" s="391"/>
      <c r="N2" s="391"/>
      <c r="O2" s="391"/>
      <c r="P2" s="391"/>
    </row>
    <row r="3" spans="1:48" ht="0.95" customHeight="1" x14ac:dyDescent="0.25">
      <c r="B3" s="17"/>
      <c r="C3" s="17"/>
      <c r="D3" s="17"/>
      <c r="E3" s="17"/>
      <c r="F3" s="17"/>
      <c r="G3" s="17"/>
      <c r="H3" s="17"/>
      <c r="I3" s="17"/>
      <c r="J3" s="17"/>
      <c r="K3" s="17"/>
      <c r="L3" s="17"/>
      <c r="M3" s="17"/>
      <c r="N3" s="17"/>
      <c r="O3" s="17"/>
      <c r="P3" s="17"/>
    </row>
    <row r="4" spans="1:48" ht="12.95" customHeight="1" x14ac:dyDescent="0.25">
      <c r="B4" s="390" t="s">
        <v>386</v>
      </c>
      <c r="C4" s="391"/>
      <c r="D4" s="391"/>
      <c r="E4" s="391"/>
      <c r="F4" s="391"/>
      <c r="G4" s="391"/>
      <c r="H4" s="391"/>
      <c r="I4" s="391"/>
      <c r="J4" s="391"/>
      <c r="K4" s="391"/>
      <c r="L4" s="391"/>
      <c r="M4" s="391"/>
      <c r="N4" s="391"/>
      <c r="O4" s="391"/>
      <c r="P4" s="391"/>
    </row>
    <row r="5" spans="1:48" ht="0.95" customHeight="1" x14ac:dyDescent="0.25">
      <c r="B5" s="17"/>
      <c r="C5" s="17"/>
      <c r="D5" s="17"/>
      <c r="E5" s="17"/>
      <c r="F5" s="17"/>
      <c r="G5" s="17"/>
      <c r="H5" s="17"/>
      <c r="I5" s="17"/>
      <c r="J5" s="17"/>
      <c r="K5" s="17"/>
      <c r="L5" s="17"/>
      <c r="M5" s="17"/>
      <c r="N5" s="17"/>
      <c r="O5" s="17"/>
      <c r="P5" s="17"/>
    </row>
    <row r="6" spans="1:48" ht="12.2" customHeight="1" x14ac:dyDescent="0.25">
      <c r="B6" s="390" t="s">
        <v>452</v>
      </c>
      <c r="C6" s="391"/>
      <c r="D6" s="391"/>
      <c r="E6" s="391"/>
      <c r="F6" s="391"/>
      <c r="G6" s="391"/>
      <c r="H6" s="391"/>
      <c r="I6" s="391"/>
      <c r="J6" s="391"/>
      <c r="K6" s="391"/>
      <c r="L6" s="391"/>
      <c r="M6" s="391"/>
      <c r="N6" s="391"/>
      <c r="O6" s="391"/>
      <c r="P6" s="391"/>
    </row>
    <row r="7" spans="1:48" ht="13.5" customHeight="1" x14ac:dyDescent="0.25"/>
    <row r="8" spans="1:48" x14ac:dyDescent="0.25">
      <c r="A8" s="432" t="s">
        <v>453</v>
      </c>
      <c r="B8" s="398"/>
      <c r="C8" s="432" t="s">
        <v>454</v>
      </c>
      <c r="D8" s="394"/>
      <c r="E8" s="394"/>
      <c r="F8" s="394"/>
      <c r="G8" s="395"/>
      <c r="H8" s="432" t="s">
        <v>455</v>
      </c>
      <c r="I8" s="394"/>
      <c r="J8" s="394"/>
      <c r="K8" s="394"/>
      <c r="L8" s="395"/>
      <c r="M8" s="432" t="s">
        <v>456</v>
      </c>
      <c r="N8" s="394"/>
      <c r="O8" s="394"/>
      <c r="P8" s="394"/>
      <c r="Q8" s="394"/>
      <c r="R8" s="395"/>
      <c r="S8" s="432" t="s">
        <v>457</v>
      </c>
      <c r="T8" s="394"/>
      <c r="U8" s="394"/>
      <c r="V8" s="394"/>
      <c r="W8" s="395"/>
      <c r="X8" s="432" t="s">
        <v>458</v>
      </c>
      <c r="Y8" s="394"/>
      <c r="Z8" s="394"/>
      <c r="AA8" s="394"/>
      <c r="AB8" s="395"/>
      <c r="AC8" s="432" t="s">
        <v>459</v>
      </c>
      <c r="AD8" s="394"/>
      <c r="AE8" s="394"/>
      <c r="AF8" s="394"/>
      <c r="AG8" s="395"/>
      <c r="AH8" s="432" t="s">
        <v>460</v>
      </c>
      <c r="AI8" s="394"/>
      <c r="AJ8" s="394"/>
      <c r="AK8" s="394"/>
      <c r="AL8" s="395"/>
      <c r="AM8" s="432" t="s">
        <v>461</v>
      </c>
      <c r="AN8" s="394"/>
      <c r="AO8" s="394"/>
      <c r="AP8" s="394"/>
      <c r="AQ8" s="395"/>
      <c r="AR8" s="432" t="s">
        <v>462</v>
      </c>
      <c r="AS8" s="394"/>
      <c r="AT8" s="394"/>
      <c r="AU8" s="394"/>
      <c r="AV8" s="395"/>
    </row>
    <row r="9" spans="1:48" x14ac:dyDescent="0.25">
      <c r="A9" s="433"/>
      <c r="B9" s="409"/>
      <c r="C9" s="432" t="s">
        <v>463</v>
      </c>
      <c r="D9" s="432" t="s">
        <v>7</v>
      </c>
      <c r="E9" s="394"/>
      <c r="F9" s="395"/>
      <c r="G9" s="432" t="s">
        <v>464</v>
      </c>
      <c r="H9" s="432" t="s">
        <v>463</v>
      </c>
      <c r="I9" s="432" t="s">
        <v>7</v>
      </c>
      <c r="J9" s="394"/>
      <c r="K9" s="395"/>
      <c r="L9" s="432" t="s">
        <v>464</v>
      </c>
      <c r="M9" s="432" t="s">
        <v>463</v>
      </c>
      <c r="N9" s="432" t="s">
        <v>7</v>
      </c>
      <c r="O9" s="394"/>
      <c r="P9" s="394"/>
      <c r="Q9" s="395"/>
      <c r="R9" s="432" t="s">
        <v>464</v>
      </c>
      <c r="S9" s="432" t="s">
        <v>463</v>
      </c>
      <c r="T9" s="432" t="s">
        <v>7</v>
      </c>
      <c r="U9" s="394"/>
      <c r="V9" s="395"/>
      <c r="W9" s="432" t="s">
        <v>464</v>
      </c>
      <c r="X9" s="432" t="s">
        <v>463</v>
      </c>
      <c r="Y9" s="432" t="s">
        <v>7</v>
      </c>
      <c r="Z9" s="394"/>
      <c r="AA9" s="395"/>
      <c r="AB9" s="432" t="s">
        <v>464</v>
      </c>
      <c r="AC9" s="432" t="s">
        <v>463</v>
      </c>
      <c r="AD9" s="432" t="s">
        <v>7</v>
      </c>
      <c r="AE9" s="394"/>
      <c r="AF9" s="395"/>
      <c r="AG9" s="432" t="s">
        <v>464</v>
      </c>
      <c r="AH9" s="432" t="s">
        <v>463</v>
      </c>
      <c r="AI9" s="432" t="s">
        <v>7</v>
      </c>
      <c r="AJ9" s="394"/>
      <c r="AK9" s="395"/>
      <c r="AL9" s="432" t="s">
        <v>464</v>
      </c>
      <c r="AM9" s="432" t="s">
        <v>463</v>
      </c>
      <c r="AN9" s="432" t="s">
        <v>7</v>
      </c>
      <c r="AO9" s="394"/>
      <c r="AP9" s="395"/>
      <c r="AQ9" s="432" t="s">
        <v>464</v>
      </c>
      <c r="AR9" s="432" t="s">
        <v>463</v>
      </c>
      <c r="AS9" s="432" t="s">
        <v>7</v>
      </c>
      <c r="AT9" s="394"/>
      <c r="AU9" s="395"/>
      <c r="AV9" s="432" t="s">
        <v>464</v>
      </c>
    </row>
    <row r="10" spans="1:48" ht="16.5" customHeight="1" x14ac:dyDescent="0.25">
      <c r="A10" s="434"/>
      <c r="B10" s="387"/>
      <c r="C10" s="435"/>
      <c r="D10" s="119" t="s">
        <v>465</v>
      </c>
      <c r="E10" s="119" t="s">
        <v>466</v>
      </c>
      <c r="F10" s="119" t="s">
        <v>14</v>
      </c>
      <c r="G10" s="435"/>
      <c r="H10" s="435"/>
      <c r="I10" s="119" t="s">
        <v>465</v>
      </c>
      <c r="J10" s="119" t="s">
        <v>466</v>
      </c>
      <c r="K10" s="119" t="s">
        <v>14</v>
      </c>
      <c r="L10" s="435"/>
      <c r="M10" s="435"/>
      <c r="N10" s="119" t="s">
        <v>465</v>
      </c>
      <c r="O10" s="119" t="s">
        <v>466</v>
      </c>
      <c r="P10" s="432" t="s">
        <v>14</v>
      </c>
      <c r="Q10" s="395"/>
      <c r="R10" s="435"/>
      <c r="S10" s="435"/>
      <c r="T10" s="119" t="s">
        <v>465</v>
      </c>
      <c r="U10" s="119" t="s">
        <v>466</v>
      </c>
      <c r="V10" s="119" t="s">
        <v>14</v>
      </c>
      <c r="W10" s="435"/>
      <c r="X10" s="435"/>
      <c r="Y10" s="119" t="s">
        <v>465</v>
      </c>
      <c r="Z10" s="119" t="s">
        <v>466</v>
      </c>
      <c r="AA10" s="119" t="s">
        <v>14</v>
      </c>
      <c r="AB10" s="435"/>
      <c r="AC10" s="435"/>
      <c r="AD10" s="119" t="s">
        <v>465</v>
      </c>
      <c r="AE10" s="119" t="s">
        <v>466</v>
      </c>
      <c r="AF10" s="119" t="s">
        <v>14</v>
      </c>
      <c r="AG10" s="435"/>
      <c r="AH10" s="435"/>
      <c r="AI10" s="119" t="s">
        <v>465</v>
      </c>
      <c r="AJ10" s="119" t="s">
        <v>466</v>
      </c>
      <c r="AK10" s="119" t="s">
        <v>14</v>
      </c>
      <c r="AL10" s="435"/>
      <c r="AM10" s="435"/>
      <c r="AN10" s="119" t="s">
        <v>465</v>
      </c>
      <c r="AO10" s="119" t="s">
        <v>466</v>
      </c>
      <c r="AP10" s="119" t="s">
        <v>14</v>
      </c>
      <c r="AQ10" s="435"/>
      <c r="AR10" s="435"/>
      <c r="AS10" s="119" t="s">
        <v>465</v>
      </c>
      <c r="AT10" s="119" t="s">
        <v>466</v>
      </c>
      <c r="AU10" s="119" t="s">
        <v>14</v>
      </c>
      <c r="AV10" s="435"/>
    </row>
    <row r="11" spans="1:48" s="46" customFormat="1" x14ac:dyDescent="0.25">
      <c r="A11" s="436" t="s">
        <v>467</v>
      </c>
      <c r="B11" s="437"/>
      <c r="C11" s="116">
        <v>9467170.5399999991</v>
      </c>
      <c r="D11" s="116">
        <v>4817363.5999999996</v>
      </c>
      <c r="E11" s="116">
        <v>2015760.07</v>
      </c>
      <c r="F11" s="116">
        <v>6833123.6699999999</v>
      </c>
      <c r="G11" s="116">
        <v>2634046.87</v>
      </c>
      <c r="H11" s="116">
        <v>802527.51</v>
      </c>
      <c r="I11" s="116">
        <v>705659.28</v>
      </c>
      <c r="J11" s="116">
        <v>49234.95</v>
      </c>
      <c r="K11" s="116">
        <v>754894.23</v>
      </c>
      <c r="L11" s="116">
        <v>47633.279999999999</v>
      </c>
      <c r="M11" s="116">
        <v>1886887.89</v>
      </c>
      <c r="N11" s="116">
        <v>980814.93</v>
      </c>
      <c r="O11" s="116">
        <v>868105.28</v>
      </c>
      <c r="P11" s="438">
        <v>1848920.21</v>
      </c>
      <c r="Q11" s="439"/>
      <c r="R11" s="116">
        <v>37967.68</v>
      </c>
      <c r="S11" s="118" t="s">
        <v>468</v>
      </c>
      <c r="T11" s="118" t="s">
        <v>468</v>
      </c>
      <c r="U11" s="118" t="s">
        <v>469</v>
      </c>
      <c r="V11" s="116">
        <v>0</v>
      </c>
      <c r="W11" s="116">
        <v>0</v>
      </c>
      <c r="X11" s="116">
        <v>0</v>
      </c>
      <c r="Y11" s="116">
        <v>0</v>
      </c>
      <c r="Z11" s="116">
        <v>0</v>
      </c>
      <c r="AA11" s="116">
        <v>0</v>
      </c>
      <c r="AB11" s="116">
        <v>0</v>
      </c>
      <c r="AC11" s="116">
        <v>0</v>
      </c>
      <c r="AD11" s="116">
        <v>0</v>
      </c>
      <c r="AE11" s="116">
        <v>0</v>
      </c>
      <c r="AF11" s="116">
        <v>0</v>
      </c>
      <c r="AG11" s="116">
        <v>0</v>
      </c>
      <c r="AH11" s="118" t="s">
        <v>468</v>
      </c>
      <c r="AI11" s="118" t="s">
        <v>468</v>
      </c>
      <c r="AJ11" s="118" t="s">
        <v>469</v>
      </c>
      <c r="AK11" s="116">
        <v>0</v>
      </c>
      <c r="AL11" s="116">
        <v>0</v>
      </c>
      <c r="AM11" s="116">
        <v>0</v>
      </c>
      <c r="AN11" s="116">
        <v>0</v>
      </c>
      <c r="AO11" s="116">
        <v>0</v>
      </c>
      <c r="AP11" s="116">
        <v>0</v>
      </c>
      <c r="AQ11" s="116">
        <v>0</v>
      </c>
      <c r="AR11" s="116">
        <v>0</v>
      </c>
      <c r="AS11" s="116">
        <v>0</v>
      </c>
      <c r="AT11" s="116">
        <v>0</v>
      </c>
      <c r="AU11" s="116">
        <v>0</v>
      </c>
      <c r="AV11" s="116">
        <v>0</v>
      </c>
    </row>
    <row r="12" spans="1:48" s="46" customFormat="1" ht="22.5" customHeight="1" x14ac:dyDescent="0.25">
      <c r="A12" s="436" t="s">
        <v>470</v>
      </c>
      <c r="B12" s="437"/>
      <c r="C12" s="116">
        <v>38617471.909999996</v>
      </c>
      <c r="D12" s="116">
        <v>18397285.16</v>
      </c>
      <c r="E12" s="116">
        <v>8605724.75</v>
      </c>
      <c r="F12" s="116">
        <v>27003009.91</v>
      </c>
      <c r="G12" s="116">
        <v>11614462</v>
      </c>
      <c r="H12" s="116">
        <v>2389814.2400000002</v>
      </c>
      <c r="I12" s="116">
        <v>1944290.28</v>
      </c>
      <c r="J12" s="116">
        <v>112405.87</v>
      </c>
      <c r="K12" s="116">
        <v>2056696.15</v>
      </c>
      <c r="L12" s="116">
        <v>333118.09000000003</v>
      </c>
      <c r="M12" s="116">
        <v>666035.93999999994</v>
      </c>
      <c r="N12" s="116">
        <v>63940.4</v>
      </c>
      <c r="O12" s="116">
        <v>239670.39999999999</v>
      </c>
      <c r="P12" s="438">
        <v>303610.8</v>
      </c>
      <c r="Q12" s="439"/>
      <c r="R12" s="116">
        <v>362425.14</v>
      </c>
      <c r="S12" s="118" t="s">
        <v>468</v>
      </c>
      <c r="T12" s="118" t="s">
        <v>468</v>
      </c>
      <c r="U12" s="118" t="s">
        <v>469</v>
      </c>
      <c r="V12" s="116">
        <v>0</v>
      </c>
      <c r="W12" s="116">
        <v>0</v>
      </c>
      <c r="X12" s="118" t="s">
        <v>468</v>
      </c>
      <c r="Y12" s="118" t="s">
        <v>468</v>
      </c>
      <c r="Z12" s="118" t="s">
        <v>469</v>
      </c>
      <c r="AA12" s="116">
        <v>0</v>
      </c>
      <c r="AB12" s="116">
        <v>0</v>
      </c>
      <c r="AC12" s="118" t="s">
        <v>468</v>
      </c>
      <c r="AD12" s="118" t="s">
        <v>468</v>
      </c>
      <c r="AE12" s="118" t="s">
        <v>469</v>
      </c>
      <c r="AF12" s="116">
        <v>0</v>
      </c>
      <c r="AG12" s="116">
        <v>0</v>
      </c>
      <c r="AH12" s="118" t="s">
        <v>468</v>
      </c>
      <c r="AI12" s="118" t="s">
        <v>468</v>
      </c>
      <c r="AJ12" s="118" t="s">
        <v>469</v>
      </c>
      <c r="AK12" s="116">
        <v>0</v>
      </c>
      <c r="AL12" s="116">
        <v>0</v>
      </c>
      <c r="AM12" s="118" t="s">
        <v>468</v>
      </c>
      <c r="AN12" s="118" t="s">
        <v>468</v>
      </c>
      <c r="AO12" s="118" t="s">
        <v>469</v>
      </c>
      <c r="AP12" s="116">
        <v>0</v>
      </c>
      <c r="AQ12" s="116">
        <v>0</v>
      </c>
      <c r="AR12" s="118" t="s">
        <v>468</v>
      </c>
      <c r="AS12" s="118" t="s">
        <v>468</v>
      </c>
      <c r="AT12" s="118" t="s">
        <v>469</v>
      </c>
      <c r="AU12" s="116">
        <v>0</v>
      </c>
      <c r="AV12" s="116">
        <v>0</v>
      </c>
    </row>
    <row r="13" spans="1:48" s="46" customFormat="1" x14ac:dyDescent="0.25">
      <c r="A13" s="436" t="s">
        <v>471</v>
      </c>
      <c r="B13" s="437"/>
      <c r="C13" s="116">
        <v>17974696.289999999</v>
      </c>
      <c r="D13" s="116">
        <v>7708135.0800000001</v>
      </c>
      <c r="E13" s="116">
        <v>3736570.65</v>
      </c>
      <c r="F13" s="116">
        <v>11444705.73</v>
      </c>
      <c r="G13" s="116">
        <v>6529990.5599999996</v>
      </c>
      <c r="H13" s="116">
        <v>1126070.1200000001</v>
      </c>
      <c r="I13" s="116">
        <v>1057906.5900000001</v>
      </c>
      <c r="J13" s="116">
        <v>2773.04</v>
      </c>
      <c r="K13" s="116">
        <v>1060679.6299999999</v>
      </c>
      <c r="L13" s="116">
        <v>65390.49</v>
      </c>
      <c r="M13" s="116">
        <v>603042.81000000006</v>
      </c>
      <c r="N13" s="116">
        <v>382676.31</v>
      </c>
      <c r="O13" s="116">
        <v>204174.5</v>
      </c>
      <c r="P13" s="438">
        <v>586850.81000000006</v>
      </c>
      <c r="Q13" s="439"/>
      <c r="R13" s="116">
        <v>16192</v>
      </c>
      <c r="S13" s="118" t="s">
        <v>468</v>
      </c>
      <c r="T13" s="118" t="s">
        <v>468</v>
      </c>
      <c r="U13" s="118" t="s">
        <v>469</v>
      </c>
      <c r="V13" s="116">
        <v>0</v>
      </c>
      <c r="W13" s="116">
        <v>0</v>
      </c>
      <c r="X13" s="118" t="s">
        <v>468</v>
      </c>
      <c r="Y13" s="118" t="s">
        <v>468</v>
      </c>
      <c r="Z13" s="118" t="s">
        <v>469</v>
      </c>
      <c r="AA13" s="116">
        <v>0</v>
      </c>
      <c r="AB13" s="116">
        <v>0</v>
      </c>
      <c r="AC13" s="118" t="s">
        <v>468</v>
      </c>
      <c r="AD13" s="118" t="s">
        <v>468</v>
      </c>
      <c r="AE13" s="118" t="s">
        <v>469</v>
      </c>
      <c r="AF13" s="116">
        <v>0</v>
      </c>
      <c r="AG13" s="116">
        <v>0</v>
      </c>
      <c r="AH13" s="118" t="s">
        <v>468</v>
      </c>
      <c r="AI13" s="118" t="s">
        <v>468</v>
      </c>
      <c r="AJ13" s="118" t="s">
        <v>469</v>
      </c>
      <c r="AK13" s="116">
        <v>0</v>
      </c>
      <c r="AL13" s="116">
        <v>0</v>
      </c>
      <c r="AM13" s="118" t="s">
        <v>468</v>
      </c>
      <c r="AN13" s="118" t="s">
        <v>468</v>
      </c>
      <c r="AO13" s="118" t="s">
        <v>469</v>
      </c>
      <c r="AP13" s="116">
        <v>0</v>
      </c>
      <c r="AQ13" s="116">
        <v>0</v>
      </c>
      <c r="AR13" s="118" t="s">
        <v>468</v>
      </c>
      <c r="AS13" s="118" t="s">
        <v>468</v>
      </c>
      <c r="AT13" s="118" t="s">
        <v>469</v>
      </c>
      <c r="AU13" s="116">
        <v>0</v>
      </c>
      <c r="AV13" s="116">
        <v>0</v>
      </c>
    </row>
    <row r="14" spans="1:48" s="46" customFormat="1" ht="21.75" customHeight="1" x14ac:dyDescent="0.25">
      <c r="A14" s="436" t="s">
        <v>472</v>
      </c>
      <c r="B14" s="437"/>
      <c r="C14" s="116">
        <v>4628918.03</v>
      </c>
      <c r="D14" s="116">
        <v>2056595.2</v>
      </c>
      <c r="E14" s="116">
        <v>986973.09</v>
      </c>
      <c r="F14" s="116">
        <v>3043568.29</v>
      </c>
      <c r="G14" s="116">
        <v>1585349.74</v>
      </c>
      <c r="H14" s="116">
        <v>296642.98</v>
      </c>
      <c r="I14" s="116">
        <v>240847.26</v>
      </c>
      <c r="J14" s="116">
        <v>565.20000000000005</v>
      </c>
      <c r="K14" s="116">
        <v>241412.46</v>
      </c>
      <c r="L14" s="116">
        <v>55230.52</v>
      </c>
      <c r="M14" s="116">
        <v>140195.63</v>
      </c>
      <c r="N14" s="116">
        <v>94769.59</v>
      </c>
      <c r="O14" s="116">
        <v>40913.040000000001</v>
      </c>
      <c r="P14" s="438">
        <v>135682.63</v>
      </c>
      <c r="Q14" s="439"/>
      <c r="R14" s="116">
        <v>4513</v>
      </c>
      <c r="S14" s="118" t="s">
        <v>468</v>
      </c>
      <c r="T14" s="118" t="s">
        <v>468</v>
      </c>
      <c r="U14" s="118" t="s">
        <v>469</v>
      </c>
      <c r="V14" s="116">
        <v>0</v>
      </c>
      <c r="W14" s="116">
        <v>0</v>
      </c>
      <c r="X14" s="118" t="s">
        <v>468</v>
      </c>
      <c r="Y14" s="118" t="s">
        <v>468</v>
      </c>
      <c r="Z14" s="118" t="s">
        <v>469</v>
      </c>
      <c r="AA14" s="116">
        <v>0</v>
      </c>
      <c r="AB14" s="116">
        <v>0</v>
      </c>
      <c r="AC14" s="118" t="s">
        <v>468</v>
      </c>
      <c r="AD14" s="118" t="s">
        <v>468</v>
      </c>
      <c r="AE14" s="118" t="s">
        <v>469</v>
      </c>
      <c r="AF14" s="116">
        <v>0</v>
      </c>
      <c r="AG14" s="116">
        <v>0</v>
      </c>
      <c r="AH14" s="116">
        <v>5990137.4100000001</v>
      </c>
      <c r="AI14" s="116">
        <v>0</v>
      </c>
      <c r="AJ14" s="116">
        <v>0</v>
      </c>
      <c r="AK14" s="116">
        <v>0</v>
      </c>
      <c r="AL14" s="116">
        <v>5990137.4100000001</v>
      </c>
      <c r="AM14" s="118" t="s">
        <v>468</v>
      </c>
      <c r="AN14" s="118" t="s">
        <v>468</v>
      </c>
      <c r="AO14" s="118" t="s">
        <v>469</v>
      </c>
      <c r="AP14" s="116">
        <v>0</v>
      </c>
      <c r="AQ14" s="116">
        <v>0</v>
      </c>
      <c r="AR14" s="118" t="s">
        <v>468</v>
      </c>
      <c r="AS14" s="118" t="s">
        <v>468</v>
      </c>
      <c r="AT14" s="118" t="s">
        <v>469</v>
      </c>
      <c r="AU14" s="116">
        <v>0</v>
      </c>
      <c r="AV14" s="116">
        <v>0</v>
      </c>
    </row>
    <row r="15" spans="1:48" s="46" customFormat="1" x14ac:dyDescent="0.25">
      <c r="A15" s="436" t="s">
        <v>473</v>
      </c>
      <c r="B15" s="437"/>
      <c r="C15" s="116">
        <v>6186730.1900000004</v>
      </c>
      <c r="D15" s="116">
        <v>2622433.56</v>
      </c>
      <c r="E15" s="116">
        <v>1344048.6</v>
      </c>
      <c r="F15" s="116">
        <v>3966482.16</v>
      </c>
      <c r="G15" s="116">
        <v>2220248.0299999998</v>
      </c>
      <c r="H15" s="116">
        <v>459553.91</v>
      </c>
      <c r="I15" s="116">
        <v>343853.55</v>
      </c>
      <c r="J15" s="116">
        <v>7023.8</v>
      </c>
      <c r="K15" s="116">
        <v>350877.35</v>
      </c>
      <c r="L15" s="116">
        <v>108676.56</v>
      </c>
      <c r="M15" s="116">
        <v>1827946.18</v>
      </c>
      <c r="N15" s="116">
        <v>934542.02</v>
      </c>
      <c r="O15" s="116">
        <v>872381.36</v>
      </c>
      <c r="P15" s="438">
        <v>1806923.38</v>
      </c>
      <c r="Q15" s="439"/>
      <c r="R15" s="116">
        <v>21022.799999999999</v>
      </c>
      <c r="S15" s="118" t="s">
        <v>468</v>
      </c>
      <c r="T15" s="118" t="s">
        <v>468</v>
      </c>
      <c r="U15" s="118" t="s">
        <v>469</v>
      </c>
      <c r="V15" s="116">
        <v>0</v>
      </c>
      <c r="W15" s="116">
        <v>0</v>
      </c>
      <c r="X15" s="118" t="s">
        <v>468</v>
      </c>
      <c r="Y15" s="118" t="s">
        <v>468</v>
      </c>
      <c r="Z15" s="118" t="s">
        <v>469</v>
      </c>
      <c r="AA15" s="116">
        <v>0</v>
      </c>
      <c r="AB15" s="116">
        <v>0</v>
      </c>
      <c r="AC15" s="118" t="s">
        <v>468</v>
      </c>
      <c r="AD15" s="118" t="s">
        <v>468</v>
      </c>
      <c r="AE15" s="118" t="s">
        <v>469</v>
      </c>
      <c r="AF15" s="116">
        <v>0</v>
      </c>
      <c r="AG15" s="116">
        <v>0</v>
      </c>
      <c r="AH15" s="118" t="s">
        <v>468</v>
      </c>
      <c r="AI15" s="118" t="s">
        <v>468</v>
      </c>
      <c r="AJ15" s="118" t="s">
        <v>469</v>
      </c>
      <c r="AK15" s="116">
        <v>0</v>
      </c>
      <c r="AL15" s="116">
        <v>0</v>
      </c>
      <c r="AM15" s="118" t="s">
        <v>468</v>
      </c>
      <c r="AN15" s="118" t="s">
        <v>468</v>
      </c>
      <c r="AO15" s="118" t="s">
        <v>469</v>
      </c>
      <c r="AP15" s="116">
        <v>0</v>
      </c>
      <c r="AQ15" s="116">
        <v>0</v>
      </c>
      <c r="AR15" s="118" t="s">
        <v>468</v>
      </c>
      <c r="AS15" s="118" t="s">
        <v>468</v>
      </c>
      <c r="AT15" s="118" t="s">
        <v>469</v>
      </c>
      <c r="AU15" s="116">
        <v>0</v>
      </c>
      <c r="AV15" s="116">
        <v>0</v>
      </c>
    </row>
    <row r="16" spans="1:48" s="46" customFormat="1" x14ac:dyDescent="0.25">
      <c r="A16" s="436" t="s">
        <v>474</v>
      </c>
      <c r="B16" s="437"/>
      <c r="C16" s="116">
        <v>7497504.4299999997</v>
      </c>
      <c r="D16" s="116">
        <v>3242680.06</v>
      </c>
      <c r="E16" s="116">
        <v>1529727.83</v>
      </c>
      <c r="F16" s="116">
        <v>4772407.8899999997</v>
      </c>
      <c r="G16" s="116">
        <v>2725096.54</v>
      </c>
      <c r="H16" s="116">
        <v>2356308.61</v>
      </c>
      <c r="I16" s="116">
        <v>1146965.53</v>
      </c>
      <c r="J16" s="116">
        <v>531134</v>
      </c>
      <c r="K16" s="116">
        <v>1678099.53</v>
      </c>
      <c r="L16" s="116">
        <v>678209.08</v>
      </c>
      <c r="M16" s="116">
        <v>28400</v>
      </c>
      <c r="N16" s="116">
        <v>0</v>
      </c>
      <c r="O16" s="116">
        <v>0</v>
      </c>
      <c r="P16" s="438">
        <v>0</v>
      </c>
      <c r="Q16" s="439"/>
      <c r="R16" s="116">
        <v>28400</v>
      </c>
      <c r="S16" s="116">
        <v>3268000</v>
      </c>
      <c r="T16" s="116">
        <v>3268000</v>
      </c>
      <c r="U16" s="116">
        <v>0</v>
      </c>
      <c r="V16" s="116">
        <v>3268000</v>
      </c>
      <c r="W16" s="116">
        <v>0</v>
      </c>
      <c r="X16" s="118" t="s">
        <v>468</v>
      </c>
      <c r="Y16" s="118" t="s">
        <v>468</v>
      </c>
      <c r="Z16" s="118" t="s">
        <v>469</v>
      </c>
      <c r="AA16" s="116">
        <v>0</v>
      </c>
      <c r="AB16" s="116">
        <v>0</v>
      </c>
      <c r="AC16" s="118" t="s">
        <v>468</v>
      </c>
      <c r="AD16" s="118" t="s">
        <v>468</v>
      </c>
      <c r="AE16" s="118" t="s">
        <v>469</v>
      </c>
      <c r="AF16" s="116">
        <v>0</v>
      </c>
      <c r="AG16" s="116">
        <v>0</v>
      </c>
      <c r="AH16" s="118" t="s">
        <v>468</v>
      </c>
      <c r="AI16" s="118" t="s">
        <v>468</v>
      </c>
      <c r="AJ16" s="118" t="s">
        <v>469</v>
      </c>
      <c r="AK16" s="116">
        <v>0</v>
      </c>
      <c r="AL16" s="116">
        <v>0</v>
      </c>
      <c r="AM16" s="118" t="s">
        <v>468</v>
      </c>
      <c r="AN16" s="118" t="s">
        <v>468</v>
      </c>
      <c r="AO16" s="118" t="s">
        <v>469</v>
      </c>
      <c r="AP16" s="116">
        <v>0</v>
      </c>
      <c r="AQ16" s="116">
        <v>0</v>
      </c>
      <c r="AR16" s="118" t="s">
        <v>468</v>
      </c>
      <c r="AS16" s="118" t="s">
        <v>468</v>
      </c>
      <c r="AT16" s="118" t="s">
        <v>469</v>
      </c>
      <c r="AU16" s="116">
        <v>0</v>
      </c>
      <c r="AV16" s="116">
        <v>0</v>
      </c>
    </row>
    <row r="17" spans="1:48" s="46" customFormat="1" ht="24" customHeight="1" x14ac:dyDescent="0.25">
      <c r="A17" s="436" t="s">
        <v>475</v>
      </c>
      <c r="B17" s="437"/>
      <c r="C17" s="116">
        <v>6997110.1299999999</v>
      </c>
      <c r="D17" s="116">
        <v>2956236.76</v>
      </c>
      <c r="E17" s="116">
        <v>1291810.3700000001</v>
      </c>
      <c r="F17" s="116">
        <v>4248047.13</v>
      </c>
      <c r="G17" s="116">
        <v>2749063</v>
      </c>
      <c r="H17" s="116">
        <v>191061.77</v>
      </c>
      <c r="I17" s="116">
        <v>168144.97</v>
      </c>
      <c r="J17" s="116">
        <v>940.4</v>
      </c>
      <c r="K17" s="116">
        <v>169085.37</v>
      </c>
      <c r="L17" s="116">
        <v>21976.400000000001</v>
      </c>
      <c r="M17" s="116">
        <v>1589624.71</v>
      </c>
      <c r="N17" s="116">
        <v>1568399.31</v>
      </c>
      <c r="O17" s="116">
        <v>9326.4</v>
      </c>
      <c r="P17" s="438">
        <v>1577725.71</v>
      </c>
      <c r="Q17" s="439"/>
      <c r="R17" s="116">
        <v>11899</v>
      </c>
      <c r="S17" s="116">
        <v>300000</v>
      </c>
      <c r="T17" s="116">
        <v>300000</v>
      </c>
      <c r="U17" s="116">
        <v>0</v>
      </c>
      <c r="V17" s="116">
        <v>300000</v>
      </c>
      <c r="W17" s="116">
        <v>0</v>
      </c>
      <c r="X17" s="118" t="s">
        <v>468</v>
      </c>
      <c r="Y17" s="118" t="s">
        <v>468</v>
      </c>
      <c r="Z17" s="118" t="s">
        <v>469</v>
      </c>
      <c r="AA17" s="116">
        <v>0</v>
      </c>
      <c r="AB17" s="116">
        <v>0</v>
      </c>
      <c r="AC17" s="118" t="s">
        <v>468</v>
      </c>
      <c r="AD17" s="118" t="s">
        <v>468</v>
      </c>
      <c r="AE17" s="118" t="s">
        <v>469</v>
      </c>
      <c r="AF17" s="116">
        <v>0</v>
      </c>
      <c r="AG17" s="116">
        <v>0</v>
      </c>
      <c r="AH17" s="118" t="s">
        <v>468</v>
      </c>
      <c r="AI17" s="118" t="s">
        <v>468</v>
      </c>
      <c r="AJ17" s="118" t="s">
        <v>469</v>
      </c>
      <c r="AK17" s="116">
        <v>0</v>
      </c>
      <c r="AL17" s="116">
        <v>0</v>
      </c>
      <c r="AM17" s="118" t="s">
        <v>468</v>
      </c>
      <c r="AN17" s="118" t="s">
        <v>468</v>
      </c>
      <c r="AO17" s="118" t="s">
        <v>469</v>
      </c>
      <c r="AP17" s="116">
        <v>0</v>
      </c>
      <c r="AQ17" s="116">
        <v>0</v>
      </c>
      <c r="AR17" s="118" t="s">
        <v>468</v>
      </c>
      <c r="AS17" s="118" t="s">
        <v>468</v>
      </c>
      <c r="AT17" s="118" t="s">
        <v>469</v>
      </c>
      <c r="AU17" s="116">
        <v>0</v>
      </c>
      <c r="AV17" s="116">
        <v>0</v>
      </c>
    </row>
    <row r="18" spans="1:48" s="46" customFormat="1" ht="29.25" customHeight="1" x14ac:dyDescent="0.25">
      <c r="A18" s="436" t="s">
        <v>476</v>
      </c>
      <c r="B18" s="437"/>
      <c r="C18" s="116">
        <v>46441617.219999999</v>
      </c>
      <c r="D18" s="116">
        <v>20987219.289999999</v>
      </c>
      <c r="E18" s="116">
        <v>9876119.7300000004</v>
      </c>
      <c r="F18" s="116">
        <v>30863339.02</v>
      </c>
      <c r="G18" s="116">
        <v>15578278.199999999</v>
      </c>
      <c r="H18" s="116">
        <v>7826422.3799999999</v>
      </c>
      <c r="I18" s="116">
        <v>5887365.4299999997</v>
      </c>
      <c r="J18" s="116">
        <v>1278096.6499999999</v>
      </c>
      <c r="K18" s="116">
        <v>7165462.0800000001</v>
      </c>
      <c r="L18" s="116">
        <v>660960.30000000005</v>
      </c>
      <c r="M18" s="116">
        <v>5534231.7699999996</v>
      </c>
      <c r="N18" s="116">
        <v>1901042.86</v>
      </c>
      <c r="O18" s="116">
        <v>3098213.1</v>
      </c>
      <c r="P18" s="438">
        <v>4999255.96</v>
      </c>
      <c r="Q18" s="439"/>
      <c r="R18" s="116">
        <v>534975.81000000006</v>
      </c>
      <c r="S18" s="118" t="s">
        <v>468</v>
      </c>
      <c r="T18" s="118" t="s">
        <v>468</v>
      </c>
      <c r="U18" s="118" t="s">
        <v>469</v>
      </c>
      <c r="V18" s="116">
        <v>0</v>
      </c>
      <c r="W18" s="116">
        <v>0</v>
      </c>
      <c r="X18" s="118" t="s">
        <v>468</v>
      </c>
      <c r="Y18" s="118" t="s">
        <v>468</v>
      </c>
      <c r="Z18" s="118" t="s">
        <v>469</v>
      </c>
      <c r="AA18" s="116">
        <v>0</v>
      </c>
      <c r="AB18" s="116">
        <v>0</v>
      </c>
      <c r="AC18" s="118" t="s">
        <v>468</v>
      </c>
      <c r="AD18" s="118" t="s">
        <v>468</v>
      </c>
      <c r="AE18" s="118" t="s">
        <v>469</v>
      </c>
      <c r="AF18" s="116">
        <v>0</v>
      </c>
      <c r="AG18" s="116">
        <v>0</v>
      </c>
      <c r="AH18" s="118" t="s">
        <v>468</v>
      </c>
      <c r="AI18" s="118" t="s">
        <v>468</v>
      </c>
      <c r="AJ18" s="118" t="s">
        <v>469</v>
      </c>
      <c r="AK18" s="116">
        <v>0</v>
      </c>
      <c r="AL18" s="116">
        <v>0</v>
      </c>
      <c r="AM18" s="118" t="s">
        <v>468</v>
      </c>
      <c r="AN18" s="118" t="s">
        <v>468</v>
      </c>
      <c r="AO18" s="118" t="s">
        <v>469</v>
      </c>
      <c r="AP18" s="116">
        <v>0</v>
      </c>
      <c r="AQ18" s="116">
        <v>0</v>
      </c>
      <c r="AR18" s="118" t="s">
        <v>468</v>
      </c>
      <c r="AS18" s="118" t="s">
        <v>468</v>
      </c>
      <c r="AT18" s="118" t="s">
        <v>469</v>
      </c>
      <c r="AU18" s="116">
        <v>0</v>
      </c>
      <c r="AV18" s="116">
        <v>0</v>
      </c>
    </row>
    <row r="19" spans="1:48" s="46" customFormat="1" ht="22.5" customHeight="1" x14ac:dyDescent="0.25">
      <c r="A19" s="436" t="s">
        <v>477</v>
      </c>
      <c r="B19" s="437"/>
      <c r="C19" s="116">
        <v>31349732.23</v>
      </c>
      <c r="D19" s="116">
        <v>14118932.039999999</v>
      </c>
      <c r="E19" s="116">
        <v>6734100.5800000001</v>
      </c>
      <c r="F19" s="116">
        <v>20853032.620000001</v>
      </c>
      <c r="G19" s="116">
        <v>10496699.609999999</v>
      </c>
      <c r="H19" s="116">
        <v>755073.32</v>
      </c>
      <c r="I19" s="116">
        <v>464468.58</v>
      </c>
      <c r="J19" s="116">
        <v>7943.63</v>
      </c>
      <c r="K19" s="116">
        <v>472412.21</v>
      </c>
      <c r="L19" s="116">
        <v>282661.11</v>
      </c>
      <c r="M19" s="116">
        <v>8005092.7999999998</v>
      </c>
      <c r="N19" s="116">
        <v>3976439</v>
      </c>
      <c r="O19" s="116">
        <v>3825041</v>
      </c>
      <c r="P19" s="438">
        <v>7801480</v>
      </c>
      <c r="Q19" s="439"/>
      <c r="R19" s="116">
        <v>203612.79999999999</v>
      </c>
      <c r="S19" s="116">
        <v>2000000</v>
      </c>
      <c r="T19" s="116">
        <v>1017400</v>
      </c>
      <c r="U19" s="116">
        <v>474200</v>
      </c>
      <c r="V19" s="116">
        <v>1491600</v>
      </c>
      <c r="W19" s="116">
        <v>508400</v>
      </c>
      <c r="X19" s="118" t="s">
        <v>468</v>
      </c>
      <c r="Y19" s="118" t="s">
        <v>468</v>
      </c>
      <c r="Z19" s="118" t="s">
        <v>469</v>
      </c>
      <c r="AA19" s="116">
        <v>0</v>
      </c>
      <c r="AB19" s="116">
        <v>0</v>
      </c>
      <c r="AC19" s="118" t="s">
        <v>468</v>
      </c>
      <c r="AD19" s="118" t="s">
        <v>468</v>
      </c>
      <c r="AE19" s="118" t="s">
        <v>469</v>
      </c>
      <c r="AF19" s="116">
        <v>0</v>
      </c>
      <c r="AG19" s="116">
        <v>0</v>
      </c>
      <c r="AH19" s="118" t="s">
        <v>468</v>
      </c>
      <c r="AI19" s="118" t="s">
        <v>468</v>
      </c>
      <c r="AJ19" s="118" t="s">
        <v>469</v>
      </c>
      <c r="AK19" s="116">
        <v>0</v>
      </c>
      <c r="AL19" s="116">
        <v>0</v>
      </c>
      <c r="AM19" s="118" t="s">
        <v>468</v>
      </c>
      <c r="AN19" s="118" t="s">
        <v>468</v>
      </c>
      <c r="AO19" s="118" t="s">
        <v>469</v>
      </c>
      <c r="AP19" s="116">
        <v>0</v>
      </c>
      <c r="AQ19" s="116">
        <v>0</v>
      </c>
      <c r="AR19" s="118" t="s">
        <v>468</v>
      </c>
      <c r="AS19" s="118" t="s">
        <v>468</v>
      </c>
      <c r="AT19" s="118" t="s">
        <v>469</v>
      </c>
      <c r="AU19" s="116">
        <v>0</v>
      </c>
      <c r="AV19" s="116">
        <v>0</v>
      </c>
    </row>
    <row r="20" spans="1:48" s="46" customFormat="1" x14ac:dyDescent="0.25">
      <c r="A20" s="436" t="s">
        <v>478</v>
      </c>
      <c r="B20" s="437"/>
      <c r="C20" s="116">
        <v>37712166.390000001</v>
      </c>
      <c r="D20" s="116">
        <v>22140953.670000002</v>
      </c>
      <c r="E20" s="116">
        <v>4816153.41</v>
      </c>
      <c r="F20" s="116">
        <v>26957107.079999998</v>
      </c>
      <c r="G20" s="116">
        <v>10755059.310000001</v>
      </c>
      <c r="H20" s="116">
        <v>4827336.76</v>
      </c>
      <c r="I20" s="116">
        <v>4190015.53</v>
      </c>
      <c r="J20" s="116">
        <v>482461.73</v>
      </c>
      <c r="K20" s="116">
        <v>4672477.26</v>
      </c>
      <c r="L20" s="116">
        <v>154859.5</v>
      </c>
      <c r="M20" s="116">
        <v>13024484.220000001</v>
      </c>
      <c r="N20" s="116">
        <v>9895350.3399999999</v>
      </c>
      <c r="O20" s="116">
        <v>2938453.17</v>
      </c>
      <c r="P20" s="438">
        <v>12833803.51</v>
      </c>
      <c r="Q20" s="439"/>
      <c r="R20" s="116">
        <v>190680.71</v>
      </c>
      <c r="S20" s="118" t="s">
        <v>468</v>
      </c>
      <c r="T20" s="118" t="s">
        <v>468</v>
      </c>
      <c r="U20" s="118" t="s">
        <v>469</v>
      </c>
      <c r="V20" s="116">
        <v>0</v>
      </c>
      <c r="W20" s="116">
        <v>0</v>
      </c>
      <c r="X20" s="118" t="s">
        <v>468</v>
      </c>
      <c r="Y20" s="118" t="s">
        <v>468</v>
      </c>
      <c r="Z20" s="118" t="s">
        <v>469</v>
      </c>
      <c r="AA20" s="116">
        <v>0</v>
      </c>
      <c r="AB20" s="116">
        <v>0</v>
      </c>
      <c r="AC20" s="118" t="s">
        <v>468</v>
      </c>
      <c r="AD20" s="118" t="s">
        <v>468</v>
      </c>
      <c r="AE20" s="118" t="s">
        <v>469</v>
      </c>
      <c r="AF20" s="116">
        <v>0</v>
      </c>
      <c r="AG20" s="116">
        <v>0</v>
      </c>
      <c r="AH20" s="118" t="s">
        <v>468</v>
      </c>
      <c r="AI20" s="118" t="s">
        <v>468</v>
      </c>
      <c r="AJ20" s="118" t="s">
        <v>469</v>
      </c>
      <c r="AK20" s="116">
        <v>0</v>
      </c>
      <c r="AL20" s="116">
        <v>0</v>
      </c>
      <c r="AM20" s="118" t="s">
        <v>468</v>
      </c>
      <c r="AN20" s="118" t="s">
        <v>468</v>
      </c>
      <c r="AO20" s="118" t="s">
        <v>469</v>
      </c>
      <c r="AP20" s="116">
        <v>0</v>
      </c>
      <c r="AQ20" s="116">
        <v>0</v>
      </c>
      <c r="AR20" s="118" t="s">
        <v>468</v>
      </c>
      <c r="AS20" s="118" t="s">
        <v>468</v>
      </c>
      <c r="AT20" s="118" t="s">
        <v>469</v>
      </c>
      <c r="AU20" s="116">
        <v>0</v>
      </c>
      <c r="AV20" s="116">
        <v>0</v>
      </c>
    </row>
    <row r="21" spans="1:48" s="46" customFormat="1" ht="21.75" customHeight="1" x14ac:dyDescent="0.25">
      <c r="A21" s="436" t="s">
        <v>479</v>
      </c>
      <c r="B21" s="437"/>
      <c r="C21" s="116">
        <v>1425909.15</v>
      </c>
      <c r="D21" s="116">
        <v>565178.66</v>
      </c>
      <c r="E21" s="116">
        <v>246862.61</v>
      </c>
      <c r="F21" s="116">
        <v>812041.27</v>
      </c>
      <c r="G21" s="116">
        <v>613867.88</v>
      </c>
      <c r="H21" s="118" t="s">
        <v>468</v>
      </c>
      <c r="I21" s="118" t="s">
        <v>468</v>
      </c>
      <c r="J21" s="118" t="s">
        <v>469</v>
      </c>
      <c r="K21" s="116">
        <v>0</v>
      </c>
      <c r="L21" s="116">
        <v>0</v>
      </c>
      <c r="M21" s="116">
        <v>643742</v>
      </c>
      <c r="N21" s="116">
        <v>0</v>
      </c>
      <c r="O21" s="116">
        <v>643742</v>
      </c>
      <c r="P21" s="438">
        <v>643742</v>
      </c>
      <c r="Q21" s="439"/>
      <c r="R21" s="116">
        <v>0</v>
      </c>
      <c r="S21" s="118" t="s">
        <v>468</v>
      </c>
      <c r="T21" s="118" t="s">
        <v>468</v>
      </c>
      <c r="U21" s="118" t="s">
        <v>469</v>
      </c>
      <c r="V21" s="116">
        <v>0</v>
      </c>
      <c r="W21" s="116">
        <v>0</v>
      </c>
      <c r="X21" s="118" t="s">
        <v>468</v>
      </c>
      <c r="Y21" s="118" t="s">
        <v>468</v>
      </c>
      <c r="Z21" s="118" t="s">
        <v>469</v>
      </c>
      <c r="AA21" s="116">
        <v>0</v>
      </c>
      <c r="AB21" s="116">
        <v>0</v>
      </c>
      <c r="AC21" s="118" t="s">
        <v>468</v>
      </c>
      <c r="AD21" s="118" t="s">
        <v>468</v>
      </c>
      <c r="AE21" s="118" t="s">
        <v>469</v>
      </c>
      <c r="AF21" s="116">
        <v>0</v>
      </c>
      <c r="AG21" s="116">
        <v>0</v>
      </c>
      <c r="AH21" s="118" t="s">
        <v>468</v>
      </c>
      <c r="AI21" s="118" t="s">
        <v>468</v>
      </c>
      <c r="AJ21" s="118" t="s">
        <v>469</v>
      </c>
      <c r="AK21" s="116">
        <v>0</v>
      </c>
      <c r="AL21" s="116">
        <v>0</v>
      </c>
      <c r="AM21" s="118" t="s">
        <v>468</v>
      </c>
      <c r="AN21" s="118" t="s">
        <v>468</v>
      </c>
      <c r="AO21" s="118" t="s">
        <v>469</v>
      </c>
      <c r="AP21" s="116">
        <v>0</v>
      </c>
      <c r="AQ21" s="116">
        <v>0</v>
      </c>
      <c r="AR21" s="118" t="s">
        <v>468</v>
      </c>
      <c r="AS21" s="118" t="s">
        <v>468</v>
      </c>
      <c r="AT21" s="118" t="s">
        <v>469</v>
      </c>
      <c r="AU21" s="116">
        <v>0</v>
      </c>
      <c r="AV21" s="116">
        <v>0</v>
      </c>
    </row>
    <row r="22" spans="1:48" s="46" customFormat="1" x14ac:dyDescent="0.25">
      <c r="A22" s="436" t="s">
        <v>480</v>
      </c>
      <c r="B22" s="437"/>
      <c r="C22" s="116">
        <v>641651.1</v>
      </c>
      <c r="D22" s="116">
        <v>281127.40000000002</v>
      </c>
      <c r="E22" s="116">
        <v>147468.38</v>
      </c>
      <c r="F22" s="116">
        <v>428595.78</v>
      </c>
      <c r="G22" s="116">
        <v>213055.32</v>
      </c>
      <c r="H22" s="118" t="s">
        <v>468</v>
      </c>
      <c r="I22" s="118" t="s">
        <v>468</v>
      </c>
      <c r="J22" s="118" t="s">
        <v>469</v>
      </c>
      <c r="K22" s="116">
        <v>0</v>
      </c>
      <c r="L22" s="116">
        <v>0</v>
      </c>
      <c r="M22" s="118" t="s">
        <v>468</v>
      </c>
      <c r="N22" s="118" t="s">
        <v>468</v>
      </c>
      <c r="O22" s="118" t="s">
        <v>469</v>
      </c>
      <c r="P22" s="438">
        <v>0</v>
      </c>
      <c r="Q22" s="439"/>
      <c r="R22" s="116">
        <v>0</v>
      </c>
      <c r="S22" s="118" t="s">
        <v>468</v>
      </c>
      <c r="T22" s="118" t="s">
        <v>468</v>
      </c>
      <c r="U22" s="118" t="s">
        <v>469</v>
      </c>
      <c r="V22" s="116">
        <v>0</v>
      </c>
      <c r="W22" s="116">
        <v>0</v>
      </c>
      <c r="X22" s="118" t="s">
        <v>468</v>
      </c>
      <c r="Y22" s="118" t="s">
        <v>468</v>
      </c>
      <c r="Z22" s="118" t="s">
        <v>469</v>
      </c>
      <c r="AA22" s="116">
        <v>0</v>
      </c>
      <c r="AB22" s="116">
        <v>0</v>
      </c>
      <c r="AC22" s="118" t="s">
        <v>468</v>
      </c>
      <c r="AD22" s="118" t="s">
        <v>468</v>
      </c>
      <c r="AE22" s="118" t="s">
        <v>469</v>
      </c>
      <c r="AF22" s="116">
        <v>0</v>
      </c>
      <c r="AG22" s="116">
        <v>0</v>
      </c>
      <c r="AH22" s="118" t="s">
        <v>468</v>
      </c>
      <c r="AI22" s="118" t="s">
        <v>468</v>
      </c>
      <c r="AJ22" s="118" t="s">
        <v>469</v>
      </c>
      <c r="AK22" s="116">
        <v>0</v>
      </c>
      <c r="AL22" s="116">
        <v>0</v>
      </c>
      <c r="AM22" s="118" t="s">
        <v>468</v>
      </c>
      <c r="AN22" s="118" t="s">
        <v>468</v>
      </c>
      <c r="AO22" s="118" t="s">
        <v>469</v>
      </c>
      <c r="AP22" s="116">
        <v>0</v>
      </c>
      <c r="AQ22" s="116">
        <v>0</v>
      </c>
      <c r="AR22" s="118" t="s">
        <v>468</v>
      </c>
      <c r="AS22" s="118" t="s">
        <v>468</v>
      </c>
      <c r="AT22" s="118" t="s">
        <v>469</v>
      </c>
      <c r="AU22" s="116">
        <v>0</v>
      </c>
      <c r="AV22" s="116">
        <v>0</v>
      </c>
    </row>
    <row r="23" spans="1:48" s="46" customFormat="1" ht="21.75" customHeight="1" x14ac:dyDescent="0.25">
      <c r="A23" s="436" t="s">
        <v>481</v>
      </c>
      <c r="B23" s="437"/>
      <c r="C23" s="116">
        <v>4192043.68</v>
      </c>
      <c r="D23" s="116">
        <v>1775637.23</v>
      </c>
      <c r="E23" s="116">
        <v>816138.88</v>
      </c>
      <c r="F23" s="116">
        <v>2591776.11</v>
      </c>
      <c r="G23" s="116">
        <v>1600267.57</v>
      </c>
      <c r="H23" s="116">
        <v>150306.60999999999</v>
      </c>
      <c r="I23" s="116">
        <v>127679.94</v>
      </c>
      <c r="J23" s="116">
        <v>3737.45</v>
      </c>
      <c r="K23" s="116">
        <v>131417.39000000001</v>
      </c>
      <c r="L23" s="116">
        <v>18889.22</v>
      </c>
      <c r="M23" s="116">
        <v>10868739.619999999</v>
      </c>
      <c r="N23" s="116">
        <v>1180608.48</v>
      </c>
      <c r="O23" s="116">
        <v>1882766.34</v>
      </c>
      <c r="P23" s="438">
        <v>3063374.82</v>
      </c>
      <c r="Q23" s="439"/>
      <c r="R23" s="116">
        <v>7805364.7999999998</v>
      </c>
      <c r="S23" s="118" t="s">
        <v>468</v>
      </c>
      <c r="T23" s="118" t="s">
        <v>468</v>
      </c>
      <c r="U23" s="118" t="s">
        <v>469</v>
      </c>
      <c r="V23" s="116">
        <v>0</v>
      </c>
      <c r="W23" s="116">
        <v>0</v>
      </c>
      <c r="X23" s="118" t="s">
        <v>468</v>
      </c>
      <c r="Y23" s="118" t="s">
        <v>468</v>
      </c>
      <c r="Z23" s="118" t="s">
        <v>469</v>
      </c>
      <c r="AA23" s="116">
        <v>0</v>
      </c>
      <c r="AB23" s="116">
        <v>0</v>
      </c>
      <c r="AC23" s="118" t="s">
        <v>468</v>
      </c>
      <c r="AD23" s="118" t="s">
        <v>468</v>
      </c>
      <c r="AE23" s="118" t="s">
        <v>469</v>
      </c>
      <c r="AF23" s="116">
        <v>0</v>
      </c>
      <c r="AG23" s="116">
        <v>0</v>
      </c>
      <c r="AH23" s="118" t="s">
        <v>468</v>
      </c>
      <c r="AI23" s="118" t="s">
        <v>468</v>
      </c>
      <c r="AJ23" s="118" t="s">
        <v>469</v>
      </c>
      <c r="AK23" s="116">
        <v>0</v>
      </c>
      <c r="AL23" s="116">
        <v>0</v>
      </c>
      <c r="AM23" s="118" t="s">
        <v>468</v>
      </c>
      <c r="AN23" s="118" t="s">
        <v>468</v>
      </c>
      <c r="AO23" s="118" t="s">
        <v>469</v>
      </c>
      <c r="AP23" s="116">
        <v>0</v>
      </c>
      <c r="AQ23" s="116">
        <v>0</v>
      </c>
      <c r="AR23" s="118" t="s">
        <v>468</v>
      </c>
      <c r="AS23" s="118" t="s">
        <v>468</v>
      </c>
      <c r="AT23" s="118" t="s">
        <v>469</v>
      </c>
      <c r="AU23" s="116">
        <v>0</v>
      </c>
      <c r="AV23" s="116">
        <v>0</v>
      </c>
    </row>
    <row r="24" spans="1:48" s="46" customFormat="1" ht="24" customHeight="1" x14ac:dyDescent="0.25">
      <c r="A24" s="436" t="s">
        <v>482</v>
      </c>
      <c r="B24" s="437"/>
      <c r="C24" s="116">
        <v>1657400.18</v>
      </c>
      <c r="D24" s="116">
        <v>736673.07</v>
      </c>
      <c r="E24" s="116">
        <v>328627.62</v>
      </c>
      <c r="F24" s="116">
        <v>1065300.69</v>
      </c>
      <c r="G24" s="116">
        <v>592099.49</v>
      </c>
      <c r="H24" s="116">
        <v>357594.77</v>
      </c>
      <c r="I24" s="116">
        <v>248296.28</v>
      </c>
      <c r="J24" s="116">
        <v>834.56</v>
      </c>
      <c r="K24" s="116">
        <v>249130.84</v>
      </c>
      <c r="L24" s="116">
        <v>108463.93</v>
      </c>
      <c r="M24" s="116">
        <v>53750</v>
      </c>
      <c r="N24" s="116">
        <v>18185.599999999999</v>
      </c>
      <c r="O24" s="116">
        <v>0</v>
      </c>
      <c r="P24" s="438">
        <v>18185.599999999999</v>
      </c>
      <c r="Q24" s="439"/>
      <c r="R24" s="116">
        <v>35564.400000000001</v>
      </c>
      <c r="S24" s="116">
        <v>26385312.25</v>
      </c>
      <c r="T24" s="116">
        <v>25386818.949999999</v>
      </c>
      <c r="U24" s="116">
        <v>377978.52</v>
      </c>
      <c r="V24" s="116">
        <v>25764797.469999999</v>
      </c>
      <c r="W24" s="116">
        <v>620514.78</v>
      </c>
      <c r="X24" s="118" t="s">
        <v>468</v>
      </c>
      <c r="Y24" s="118" t="s">
        <v>468</v>
      </c>
      <c r="Z24" s="118" t="s">
        <v>469</v>
      </c>
      <c r="AA24" s="116">
        <v>0</v>
      </c>
      <c r="AB24" s="116">
        <v>0</v>
      </c>
      <c r="AC24" s="118" t="s">
        <v>468</v>
      </c>
      <c r="AD24" s="118" t="s">
        <v>468</v>
      </c>
      <c r="AE24" s="118" t="s">
        <v>469</v>
      </c>
      <c r="AF24" s="116">
        <v>0</v>
      </c>
      <c r="AG24" s="116">
        <v>0</v>
      </c>
      <c r="AH24" s="118" t="s">
        <v>468</v>
      </c>
      <c r="AI24" s="118" t="s">
        <v>468</v>
      </c>
      <c r="AJ24" s="118" t="s">
        <v>469</v>
      </c>
      <c r="AK24" s="116">
        <v>0</v>
      </c>
      <c r="AL24" s="116">
        <v>0</v>
      </c>
      <c r="AM24" s="118" t="s">
        <v>468</v>
      </c>
      <c r="AN24" s="118" t="s">
        <v>468</v>
      </c>
      <c r="AO24" s="118" t="s">
        <v>469</v>
      </c>
      <c r="AP24" s="116">
        <v>0</v>
      </c>
      <c r="AQ24" s="116">
        <v>0</v>
      </c>
      <c r="AR24" s="118" t="s">
        <v>468</v>
      </c>
      <c r="AS24" s="118" t="s">
        <v>468</v>
      </c>
      <c r="AT24" s="118" t="s">
        <v>469</v>
      </c>
      <c r="AU24" s="116">
        <v>0</v>
      </c>
      <c r="AV24" s="116">
        <v>0</v>
      </c>
    </row>
    <row r="25" spans="1:48" s="46" customFormat="1" ht="21" customHeight="1" x14ac:dyDescent="0.25">
      <c r="A25" s="436" t="s">
        <v>483</v>
      </c>
      <c r="B25" s="437"/>
      <c r="C25" s="116">
        <v>2080718.37</v>
      </c>
      <c r="D25" s="116">
        <v>962974.25</v>
      </c>
      <c r="E25" s="116">
        <v>356999.79</v>
      </c>
      <c r="F25" s="116">
        <v>1319974.04</v>
      </c>
      <c r="G25" s="116">
        <v>760744.33</v>
      </c>
      <c r="H25" s="116">
        <v>113526.21</v>
      </c>
      <c r="I25" s="116">
        <v>65467.17</v>
      </c>
      <c r="J25" s="116">
        <v>0</v>
      </c>
      <c r="K25" s="116">
        <v>65467.17</v>
      </c>
      <c r="L25" s="116">
        <v>48059.040000000001</v>
      </c>
      <c r="M25" s="116">
        <v>24000</v>
      </c>
      <c r="N25" s="116">
        <v>0</v>
      </c>
      <c r="O25" s="116">
        <v>0</v>
      </c>
      <c r="P25" s="438">
        <v>0</v>
      </c>
      <c r="Q25" s="439"/>
      <c r="R25" s="116">
        <v>24000</v>
      </c>
      <c r="S25" s="118" t="s">
        <v>468</v>
      </c>
      <c r="T25" s="118" t="s">
        <v>468</v>
      </c>
      <c r="U25" s="118" t="s">
        <v>469</v>
      </c>
      <c r="V25" s="116">
        <v>0</v>
      </c>
      <c r="W25" s="116">
        <v>0</v>
      </c>
      <c r="X25" s="118" t="s">
        <v>468</v>
      </c>
      <c r="Y25" s="118" t="s">
        <v>468</v>
      </c>
      <c r="Z25" s="118" t="s">
        <v>469</v>
      </c>
      <c r="AA25" s="116">
        <v>0</v>
      </c>
      <c r="AB25" s="116">
        <v>0</v>
      </c>
      <c r="AC25" s="118" t="s">
        <v>468</v>
      </c>
      <c r="AD25" s="118" t="s">
        <v>468</v>
      </c>
      <c r="AE25" s="118" t="s">
        <v>469</v>
      </c>
      <c r="AF25" s="116">
        <v>0</v>
      </c>
      <c r="AG25" s="116">
        <v>0</v>
      </c>
      <c r="AH25" s="118" t="s">
        <v>468</v>
      </c>
      <c r="AI25" s="118" t="s">
        <v>468</v>
      </c>
      <c r="AJ25" s="118" t="s">
        <v>469</v>
      </c>
      <c r="AK25" s="116">
        <v>0</v>
      </c>
      <c r="AL25" s="116">
        <v>0</v>
      </c>
      <c r="AM25" s="118" t="s">
        <v>468</v>
      </c>
      <c r="AN25" s="118" t="s">
        <v>468</v>
      </c>
      <c r="AO25" s="118" t="s">
        <v>469</v>
      </c>
      <c r="AP25" s="116">
        <v>0</v>
      </c>
      <c r="AQ25" s="116">
        <v>0</v>
      </c>
      <c r="AR25" s="118" t="s">
        <v>468</v>
      </c>
      <c r="AS25" s="118" t="s">
        <v>468</v>
      </c>
      <c r="AT25" s="118" t="s">
        <v>469</v>
      </c>
      <c r="AU25" s="116">
        <v>0</v>
      </c>
      <c r="AV25" s="116">
        <v>0</v>
      </c>
    </row>
    <row r="26" spans="1:48" s="46" customFormat="1" ht="33.75" customHeight="1" x14ac:dyDescent="0.25">
      <c r="A26" s="436" t="s">
        <v>484</v>
      </c>
      <c r="B26" s="437"/>
      <c r="C26" s="116">
        <v>3723496.25</v>
      </c>
      <c r="D26" s="116">
        <v>1699077.59</v>
      </c>
      <c r="E26" s="116">
        <v>933609.26</v>
      </c>
      <c r="F26" s="116">
        <v>2632686.85</v>
      </c>
      <c r="G26" s="116">
        <v>1090809.3999999999</v>
      </c>
      <c r="H26" s="116">
        <v>1373254.03</v>
      </c>
      <c r="I26" s="116">
        <v>996433.09</v>
      </c>
      <c r="J26" s="116">
        <v>365323.94</v>
      </c>
      <c r="K26" s="116">
        <v>1361757.03</v>
      </c>
      <c r="L26" s="116">
        <v>11497</v>
      </c>
      <c r="M26" s="116">
        <v>5000</v>
      </c>
      <c r="N26" s="116">
        <v>0</v>
      </c>
      <c r="O26" s="116">
        <v>0</v>
      </c>
      <c r="P26" s="438">
        <v>0</v>
      </c>
      <c r="Q26" s="439"/>
      <c r="R26" s="116">
        <v>5000</v>
      </c>
      <c r="S26" s="118" t="s">
        <v>468</v>
      </c>
      <c r="T26" s="118" t="s">
        <v>468</v>
      </c>
      <c r="U26" s="118" t="s">
        <v>469</v>
      </c>
      <c r="V26" s="116">
        <v>0</v>
      </c>
      <c r="W26" s="116">
        <v>0</v>
      </c>
      <c r="X26" s="118" t="s">
        <v>468</v>
      </c>
      <c r="Y26" s="118" t="s">
        <v>468</v>
      </c>
      <c r="Z26" s="118" t="s">
        <v>469</v>
      </c>
      <c r="AA26" s="116">
        <v>0</v>
      </c>
      <c r="AB26" s="116">
        <v>0</v>
      </c>
      <c r="AC26" s="118" t="s">
        <v>468</v>
      </c>
      <c r="AD26" s="118" t="s">
        <v>468</v>
      </c>
      <c r="AE26" s="118" t="s">
        <v>469</v>
      </c>
      <c r="AF26" s="116">
        <v>0</v>
      </c>
      <c r="AG26" s="116">
        <v>0</v>
      </c>
      <c r="AH26" s="118" t="s">
        <v>468</v>
      </c>
      <c r="AI26" s="118" t="s">
        <v>468</v>
      </c>
      <c r="AJ26" s="118" t="s">
        <v>469</v>
      </c>
      <c r="AK26" s="116">
        <v>0</v>
      </c>
      <c r="AL26" s="116">
        <v>0</v>
      </c>
      <c r="AM26" s="118" t="s">
        <v>468</v>
      </c>
      <c r="AN26" s="118" t="s">
        <v>468</v>
      </c>
      <c r="AO26" s="118" t="s">
        <v>469</v>
      </c>
      <c r="AP26" s="116">
        <v>0</v>
      </c>
      <c r="AQ26" s="116">
        <v>0</v>
      </c>
      <c r="AR26" s="118" t="s">
        <v>468</v>
      </c>
      <c r="AS26" s="118" t="s">
        <v>468</v>
      </c>
      <c r="AT26" s="118" t="s">
        <v>469</v>
      </c>
      <c r="AU26" s="116">
        <v>0</v>
      </c>
      <c r="AV26" s="116">
        <v>0</v>
      </c>
    </row>
    <row r="27" spans="1:48" s="46" customFormat="1" x14ac:dyDescent="0.25">
      <c r="A27" s="436" t="s">
        <v>485</v>
      </c>
      <c r="B27" s="437"/>
      <c r="C27" s="116">
        <v>2156668.25</v>
      </c>
      <c r="D27" s="116">
        <v>1011994</v>
      </c>
      <c r="E27" s="116">
        <v>594526.05000000005</v>
      </c>
      <c r="F27" s="116">
        <v>1606520.05</v>
      </c>
      <c r="G27" s="116">
        <v>550148.19999999995</v>
      </c>
      <c r="H27" s="116">
        <v>619382.07999999996</v>
      </c>
      <c r="I27" s="116">
        <v>600054.07999999996</v>
      </c>
      <c r="J27" s="116">
        <v>0</v>
      </c>
      <c r="K27" s="116">
        <v>600054.07999999996</v>
      </c>
      <c r="L27" s="116">
        <v>19328</v>
      </c>
      <c r="M27" s="118" t="s">
        <v>468</v>
      </c>
      <c r="N27" s="118" t="s">
        <v>468</v>
      </c>
      <c r="O27" s="118" t="s">
        <v>469</v>
      </c>
      <c r="P27" s="438">
        <v>0</v>
      </c>
      <c r="Q27" s="439"/>
      <c r="R27" s="116">
        <v>0</v>
      </c>
      <c r="S27" s="116">
        <v>208798.44</v>
      </c>
      <c r="T27" s="116">
        <v>0</v>
      </c>
      <c r="U27" s="116">
        <v>0</v>
      </c>
      <c r="V27" s="116">
        <v>0</v>
      </c>
      <c r="W27" s="116">
        <v>208798.44</v>
      </c>
      <c r="X27" s="118" t="s">
        <v>468</v>
      </c>
      <c r="Y27" s="118" t="s">
        <v>468</v>
      </c>
      <c r="Z27" s="118" t="s">
        <v>469</v>
      </c>
      <c r="AA27" s="116">
        <v>0</v>
      </c>
      <c r="AB27" s="116">
        <v>0</v>
      </c>
      <c r="AC27" s="118" t="s">
        <v>468</v>
      </c>
      <c r="AD27" s="118" t="s">
        <v>468</v>
      </c>
      <c r="AE27" s="118" t="s">
        <v>469</v>
      </c>
      <c r="AF27" s="116">
        <v>0</v>
      </c>
      <c r="AG27" s="116">
        <v>0</v>
      </c>
      <c r="AH27" s="118" t="s">
        <v>468</v>
      </c>
      <c r="AI27" s="118" t="s">
        <v>468</v>
      </c>
      <c r="AJ27" s="118" t="s">
        <v>469</v>
      </c>
      <c r="AK27" s="116">
        <v>0</v>
      </c>
      <c r="AL27" s="116">
        <v>0</v>
      </c>
      <c r="AM27" s="118" t="s">
        <v>468</v>
      </c>
      <c r="AN27" s="118" t="s">
        <v>468</v>
      </c>
      <c r="AO27" s="118" t="s">
        <v>469</v>
      </c>
      <c r="AP27" s="116">
        <v>0</v>
      </c>
      <c r="AQ27" s="116">
        <v>0</v>
      </c>
      <c r="AR27" s="118" t="s">
        <v>468</v>
      </c>
      <c r="AS27" s="118" t="s">
        <v>468</v>
      </c>
      <c r="AT27" s="118" t="s">
        <v>469</v>
      </c>
      <c r="AU27" s="116">
        <v>0</v>
      </c>
      <c r="AV27" s="116">
        <v>0</v>
      </c>
    </row>
    <row r="28" spans="1:48" s="46" customFormat="1" x14ac:dyDescent="0.25">
      <c r="A28" s="436" t="s">
        <v>486</v>
      </c>
      <c r="B28" s="437"/>
      <c r="C28" s="116">
        <v>25866230.41</v>
      </c>
      <c r="D28" s="116">
        <v>11391913.51</v>
      </c>
      <c r="E28" s="116">
        <v>5498470.6699999999</v>
      </c>
      <c r="F28" s="116">
        <v>16890384.18</v>
      </c>
      <c r="G28" s="116">
        <v>8975846.2300000004</v>
      </c>
      <c r="H28" s="116">
        <v>2740908.42</v>
      </c>
      <c r="I28" s="116">
        <v>2285415.4</v>
      </c>
      <c r="J28" s="116">
        <v>340722.43</v>
      </c>
      <c r="K28" s="116">
        <v>2626137.83</v>
      </c>
      <c r="L28" s="116">
        <v>114770.59</v>
      </c>
      <c r="M28" s="116">
        <v>12492526.529999999</v>
      </c>
      <c r="N28" s="116">
        <v>12416515.619999999</v>
      </c>
      <c r="O28" s="116">
        <v>38518.959999999999</v>
      </c>
      <c r="P28" s="438">
        <v>12455034.58</v>
      </c>
      <c r="Q28" s="439"/>
      <c r="R28" s="116">
        <v>37491.949999999997</v>
      </c>
      <c r="S28" s="116">
        <v>240120</v>
      </c>
      <c r="T28" s="116">
        <v>240120</v>
      </c>
      <c r="U28" s="116">
        <v>0</v>
      </c>
      <c r="V28" s="116">
        <v>240120</v>
      </c>
      <c r="W28" s="116">
        <v>0</v>
      </c>
      <c r="X28" s="118" t="s">
        <v>468</v>
      </c>
      <c r="Y28" s="118" t="s">
        <v>468</v>
      </c>
      <c r="Z28" s="118" t="s">
        <v>469</v>
      </c>
      <c r="AA28" s="116">
        <v>0</v>
      </c>
      <c r="AB28" s="116">
        <v>0</v>
      </c>
      <c r="AC28" s="118" t="s">
        <v>468</v>
      </c>
      <c r="AD28" s="118" t="s">
        <v>468</v>
      </c>
      <c r="AE28" s="118" t="s">
        <v>469</v>
      </c>
      <c r="AF28" s="116">
        <v>0</v>
      </c>
      <c r="AG28" s="116">
        <v>0</v>
      </c>
      <c r="AH28" s="118" t="s">
        <v>468</v>
      </c>
      <c r="AI28" s="118" t="s">
        <v>468</v>
      </c>
      <c r="AJ28" s="118" t="s">
        <v>469</v>
      </c>
      <c r="AK28" s="116">
        <v>0</v>
      </c>
      <c r="AL28" s="116">
        <v>0</v>
      </c>
      <c r="AM28" s="118" t="s">
        <v>468</v>
      </c>
      <c r="AN28" s="118" t="s">
        <v>468</v>
      </c>
      <c r="AO28" s="118" t="s">
        <v>469</v>
      </c>
      <c r="AP28" s="116">
        <v>0</v>
      </c>
      <c r="AQ28" s="116">
        <v>0</v>
      </c>
      <c r="AR28" s="118" t="s">
        <v>468</v>
      </c>
      <c r="AS28" s="118" t="s">
        <v>468</v>
      </c>
      <c r="AT28" s="118" t="s">
        <v>469</v>
      </c>
      <c r="AU28" s="116">
        <v>0</v>
      </c>
      <c r="AV28" s="116">
        <v>0</v>
      </c>
    </row>
    <row r="29" spans="1:48" s="46" customFormat="1" x14ac:dyDescent="0.25">
      <c r="A29" s="440" t="s">
        <v>93</v>
      </c>
      <c r="B29" s="439"/>
      <c r="C29" s="120">
        <v>248617234.75</v>
      </c>
      <c r="D29" s="120">
        <v>117472410.13</v>
      </c>
      <c r="E29" s="120">
        <v>49859692.340000004</v>
      </c>
      <c r="F29" s="120">
        <v>167332102.47</v>
      </c>
      <c r="G29" s="120">
        <v>81285132.280000001</v>
      </c>
      <c r="H29" s="120">
        <v>26385783.719999999</v>
      </c>
      <c r="I29" s="120">
        <v>20472862.960000001</v>
      </c>
      <c r="J29" s="120">
        <v>3183197.65</v>
      </c>
      <c r="K29" s="120">
        <v>23656060.609999999</v>
      </c>
      <c r="L29" s="120">
        <v>2729723.11</v>
      </c>
      <c r="M29" s="120">
        <v>57393700.100000001</v>
      </c>
      <c r="N29" s="120">
        <v>33413284.460000001</v>
      </c>
      <c r="O29" s="120">
        <v>14661305.550000001</v>
      </c>
      <c r="P29" s="441">
        <v>48074590.009999998</v>
      </c>
      <c r="Q29" s="442"/>
      <c r="R29" s="120">
        <v>9319110.0899999999</v>
      </c>
      <c r="S29" s="120">
        <v>32402230.690000001</v>
      </c>
      <c r="T29" s="120">
        <v>30212338.949999999</v>
      </c>
      <c r="U29" s="120">
        <v>852178.52</v>
      </c>
      <c r="V29" s="120">
        <v>31064517.469999999</v>
      </c>
      <c r="W29" s="120">
        <v>1337713.22</v>
      </c>
      <c r="X29" s="120">
        <v>0</v>
      </c>
      <c r="Y29" s="120">
        <v>0</v>
      </c>
      <c r="Z29" s="120">
        <v>0</v>
      </c>
      <c r="AA29" s="120">
        <v>0</v>
      </c>
      <c r="AB29" s="120">
        <v>0</v>
      </c>
      <c r="AC29" s="120">
        <v>0</v>
      </c>
      <c r="AD29" s="120">
        <v>0</v>
      </c>
      <c r="AE29" s="120">
        <v>0</v>
      </c>
      <c r="AF29" s="120">
        <v>0</v>
      </c>
      <c r="AG29" s="120">
        <v>0</v>
      </c>
      <c r="AH29" s="120">
        <v>5990137.4100000001</v>
      </c>
      <c r="AI29" s="120">
        <v>0</v>
      </c>
      <c r="AJ29" s="120">
        <v>0</v>
      </c>
      <c r="AK29" s="120">
        <v>0</v>
      </c>
      <c r="AL29" s="120">
        <v>5990137.4100000001</v>
      </c>
      <c r="AM29" s="120">
        <v>0</v>
      </c>
      <c r="AN29" s="120">
        <v>0</v>
      </c>
      <c r="AO29" s="120">
        <v>0</v>
      </c>
      <c r="AP29" s="120">
        <v>0</v>
      </c>
      <c r="AQ29" s="120">
        <v>0</v>
      </c>
      <c r="AR29" s="120">
        <v>0</v>
      </c>
      <c r="AS29" s="120">
        <v>0</v>
      </c>
      <c r="AT29" s="120">
        <v>0</v>
      </c>
      <c r="AU29" s="120">
        <v>0</v>
      </c>
      <c r="AV29" s="120">
        <v>0</v>
      </c>
    </row>
    <row r="30" spans="1:48" ht="0" hidden="1" customHeight="1" x14ac:dyDescent="0.25"/>
  </sheetData>
  <mergeCells count="79">
    <mergeCell ref="A27:B27"/>
    <mergeCell ref="P27:Q27"/>
    <mergeCell ref="A28:B28"/>
    <mergeCell ref="P28:Q28"/>
    <mergeCell ref="A29:B29"/>
    <mergeCell ref="P29:Q29"/>
    <mergeCell ref="A24:B24"/>
    <mergeCell ref="P24:Q24"/>
    <mergeCell ref="A25:B25"/>
    <mergeCell ref="P25:Q25"/>
    <mergeCell ref="A26:B26"/>
    <mergeCell ref="P26:Q26"/>
    <mergeCell ref="A21:B21"/>
    <mergeCell ref="P21:Q21"/>
    <mergeCell ref="A22:B22"/>
    <mergeCell ref="P22:Q22"/>
    <mergeCell ref="A23:B23"/>
    <mergeCell ref="P23:Q23"/>
    <mergeCell ref="A18:B18"/>
    <mergeCell ref="P18:Q18"/>
    <mergeCell ref="A19:B19"/>
    <mergeCell ref="P19:Q19"/>
    <mergeCell ref="A20:B20"/>
    <mergeCell ref="P20:Q20"/>
    <mergeCell ref="A15:B15"/>
    <mergeCell ref="P15:Q15"/>
    <mergeCell ref="A16:B16"/>
    <mergeCell ref="P16:Q16"/>
    <mergeCell ref="A17:B17"/>
    <mergeCell ref="P17:Q17"/>
    <mergeCell ref="A12:B12"/>
    <mergeCell ref="P12:Q12"/>
    <mergeCell ref="A13:B13"/>
    <mergeCell ref="P13:Q13"/>
    <mergeCell ref="A14:B14"/>
    <mergeCell ref="P14:Q14"/>
    <mergeCell ref="AS9:AU9"/>
    <mergeCell ref="AV9:AV10"/>
    <mergeCell ref="P10:Q10"/>
    <mergeCell ref="A11:B11"/>
    <mergeCell ref="P11:Q11"/>
    <mergeCell ref="AL9:AL10"/>
    <mergeCell ref="AM9:AM10"/>
    <mergeCell ref="AN9:AP9"/>
    <mergeCell ref="AQ9:AQ10"/>
    <mergeCell ref="AR9:AR10"/>
    <mergeCell ref="AC9:AC10"/>
    <mergeCell ref="AD9:AF9"/>
    <mergeCell ref="AG9:AG10"/>
    <mergeCell ref="AH9:AH10"/>
    <mergeCell ref="AI9:AK9"/>
    <mergeCell ref="AR8:AV8"/>
    <mergeCell ref="C9:C10"/>
    <mergeCell ref="D9:F9"/>
    <mergeCell ref="G9:G10"/>
    <mergeCell ref="H9:H10"/>
    <mergeCell ref="I9:K9"/>
    <mergeCell ref="L9:L10"/>
    <mergeCell ref="M9:M10"/>
    <mergeCell ref="N9:Q9"/>
    <mergeCell ref="R9:R10"/>
    <mergeCell ref="S9:S10"/>
    <mergeCell ref="T9:V9"/>
    <mergeCell ref="W9:W10"/>
    <mergeCell ref="X9:X10"/>
    <mergeCell ref="Y9:AA9"/>
    <mergeCell ref="AB9:AB10"/>
    <mergeCell ref="S8:W8"/>
    <mergeCell ref="X8:AB8"/>
    <mergeCell ref="AC8:AG8"/>
    <mergeCell ref="AH8:AL8"/>
    <mergeCell ref="AM8:AQ8"/>
    <mergeCell ref="B2:P2"/>
    <mergeCell ref="B4:P4"/>
    <mergeCell ref="B6:P6"/>
    <mergeCell ref="A8:B10"/>
    <mergeCell ref="C8:G8"/>
    <mergeCell ref="H8:L8"/>
    <mergeCell ref="M8:R8"/>
  </mergeCells>
  <printOptions horizontalCentered="1"/>
  <pageMargins left="0.78740157480314965" right="0.19685039370078741" top="0.19685039370078741" bottom="0.43307086614173229" header="0.19685039370078741" footer="0.19685039370078741"/>
  <pageSetup paperSize="5" scale="95" orientation="landscape" r:id="rId1"/>
  <headerFooter alignWithMargins="0">
    <oddFooter>&amp;R&amp;8&amp;P de &amp;N</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29"/>
  <sheetViews>
    <sheetView showGridLines="0" topLeftCell="D1" workbookViewId="0">
      <pane ySplit="7" topLeftCell="A12" activePane="bottomLeft" state="frozenSplit"/>
      <selection activeCell="AA12" sqref="AA12 AA12"/>
      <selection pane="bottomLeft" activeCell="Y25" sqref="Y25"/>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2" width="8.7109375" style="16" customWidth="1"/>
    <col min="13" max="13" width="10.42578125" style="16" customWidth="1"/>
    <col min="14" max="14" width="10.28515625" style="16" customWidth="1"/>
    <col min="15" max="15" width="7" style="16" customWidth="1"/>
    <col min="16" max="16" width="9.85546875" style="16" customWidth="1"/>
    <col min="17" max="17" width="10.28515625" style="16" customWidth="1"/>
    <col min="18" max="18" width="8.85546875" style="16" customWidth="1"/>
    <col min="19" max="19" width="5.42578125" style="16" customWidth="1"/>
    <col min="20" max="20" width="5.28515625" style="16" customWidth="1"/>
    <col min="21" max="21" width="4.7109375" style="181"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3.5" customHeight="1" x14ac:dyDescent="0.25">
      <c r="A1" s="476" t="s">
        <v>3097</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11.45" customHeight="1" x14ac:dyDescent="0.25">
      <c r="A5" s="479" t="s">
        <v>3009</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x14ac:dyDescent="0.25">
      <c r="A6" s="166"/>
      <c r="B6" s="166"/>
      <c r="C6" s="166"/>
      <c r="D6" s="166"/>
      <c r="E6" s="166"/>
      <c r="F6" s="166"/>
      <c r="G6" s="166"/>
      <c r="H6" s="166"/>
      <c r="I6" s="166"/>
      <c r="J6" s="166"/>
      <c r="K6" s="166"/>
      <c r="L6" s="166"/>
      <c r="M6" s="166"/>
      <c r="N6" s="166"/>
      <c r="O6" s="481" t="s">
        <v>400</v>
      </c>
      <c r="P6" s="394"/>
      <c r="Q6" s="395"/>
      <c r="R6" s="170"/>
      <c r="S6" s="481" t="s">
        <v>599</v>
      </c>
      <c r="T6" s="395"/>
      <c r="U6" s="168"/>
      <c r="V6" s="481" t="s">
        <v>2004</v>
      </c>
      <c r="W6" s="394"/>
      <c r="X6" s="394"/>
      <c r="Y6" s="394"/>
      <c r="Z6" s="394"/>
      <c r="AA6" s="394"/>
      <c r="AB6" s="395"/>
      <c r="AC6" s="166"/>
    </row>
    <row r="7" spans="1:30" ht="41.25" customHeight="1" x14ac:dyDescent="0.25">
      <c r="A7" s="150" t="s">
        <v>2005</v>
      </c>
      <c r="B7" s="150" t="s">
        <v>2006</v>
      </c>
      <c r="C7" s="150" t="s">
        <v>1859</v>
      </c>
      <c r="D7" s="150" t="s">
        <v>2007</v>
      </c>
      <c r="E7" s="150" t="s">
        <v>606</v>
      </c>
      <c r="F7" s="150" t="s">
        <v>3010</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72" t="s">
        <v>3011</v>
      </c>
      <c r="V7" s="169" t="s">
        <v>2021</v>
      </c>
      <c r="W7" s="169" t="s">
        <v>2022</v>
      </c>
      <c r="X7" s="169" t="s">
        <v>2023</v>
      </c>
      <c r="Y7" s="169" t="s">
        <v>2024</v>
      </c>
      <c r="Z7" s="169" t="s">
        <v>2025</v>
      </c>
      <c r="AA7" s="169" t="s">
        <v>2026</v>
      </c>
      <c r="AB7" s="169" t="s">
        <v>2027</v>
      </c>
      <c r="AC7" s="150" t="s">
        <v>81</v>
      </c>
    </row>
    <row r="8" spans="1:30" ht="11.1" customHeight="1" x14ac:dyDescent="0.25">
      <c r="A8" s="517" t="s">
        <v>2028</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row>
    <row r="9" spans="1:30" ht="9.9499999999999993" customHeight="1" x14ac:dyDescent="0.25">
      <c r="A9" s="517" t="s">
        <v>2189</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row>
    <row r="10" spans="1:30" s="15" customFormat="1" ht="33.75" customHeight="1" x14ac:dyDescent="0.25">
      <c r="A10" s="165" t="s">
        <v>629</v>
      </c>
      <c r="B10" s="193" t="s">
        <v>2151</v>
      </c>
      <c r="C10" s="193" t="s">
        <v>2147</v>
      </c>
      <c r="D10" s="193" t="s">
        <v>899</v>
      </c>
      <c r="E10" s="193" t="s">
        <v>900</v>
      </c>
      <c r="F10" s="193" t="s">
        <v>2032</v>
      </c>
      <c r="G10" s="193" t="s">
        <v>630</v>
      </c>
      <c r="H10" s="193" t="s">
        <v>371</v>
      </c>
      <c r="I10" s="165" t="s">
        <v>2190</v>
      </c>
      <c r="J10" s="193" t="s">
        <v>410</v>
      </c>
      <c r="K10" s="193" t="s">
        <v>2293</v>
      </c>
      <c r="L10" s="161">
        <v>0</v>
      </c>
      <c r="M10" s="161">
        <v>46.51</v>
      </c>
      <c r="N10" s="161">
        <v>0</v>
      </c>
      <c r="O10" s="161">
        <v>0</v>
      </c>
      <c r="P10" s="161">
        <v>0</v>
      </c>
      <c r="Q10" s="161">
        <v>0</v>
      </c>
      <c r="R10" s="161">
        <v>0</v>
      </c>
      <c r="S10" s="164" t="s">
        <v>2191</v>
      </c>
      <c r="T10" s="164" t="s">
        <v>2191</v>
      </c>
      <c r="U10" s="165" t="s">
        <v>2263</v>
      </c>
      <c r="V10" s="165"/>
      <c r="W10" s="165"/>
      <c r="X10" s="165"/>
      <c r="Y10" s="165"/>
      <c r="Z10" s="165"/>
      <c r="AA10" s="165"/>
      <c r="AB10" s="208">
        <v>43373</v>
      </c>
      <c r="AC10" s="180" t="s">
        <v>2284</v>
      </c>
      <c r="AD10" s="46"/>
    </row>
    <row r="11" spans="1:30" s="15" customFormat="1" x14ac:dyDescent="0.25">
      <c r="A11" s="174"/>
      <c r="B11" s="158"/>
      <c r="C11" s="158"/>
      <c r="D11" s="158"/>
      <c r="E11" s="160" t="s">
        <v>22</v>
      </c>
      <c r="F11" s="158"/>
      <c r="G11" s="158"/>
      <c r="H11" s="158"/>
      <c r="I11" s="158"/>
      <c r="J11" s="158"/>
      <c r="K11" s="158"/>
      <c r="L11" s="177">
        <v>0</v>
      </c>
      <c r="M11" s="177">
        <v>46.51</v>
      </c>
      <c r="N11" s="177">
        <v>0</v>
      </c>
      <c r="O11" s="177">
        <v>0</v>
      </c>
      <c r="P11" s="177">
        <v>0</v>
      </c>
      <c r="Q11" s="177">
        <v>0</v>
      </c>
      <c r="R11" s="177">
        <v>0</v>
      </c>
      <c r="S11" s="178" t="s">
        <v>2191</v>
      </c>
      <c r="T11" s="178" t="s">
        <v>2191</v>
      </c>
      <c r="U11" s="174"/>
      <c r="V11" s="174"/>
      <c r="W11" s="174"/>
      <c r="X11" s="174"/>
      <c r="Y11" s="174"/>
      <c r="Z11" s="174"/>
      <c r="AA11" s="174"/>
      <c r="AB11" s="174"/>
      <c r="AC11" s="179"/>
      <c r="AD11" s="46"/>
    </row>
    <row r="12" spans="1:30" s="15" customFormat="1" ht="20.25" customHeight="1" x14ac:dyDescent="0.25">
      <c r="A12" s="165" t="s">
        <v>629</v>
      </c>
      <c r="B12" s="193" t="s">
        <v>2170</v>
      </c>
      <c r="C12" s="193" t="s">
        <v>2171</v>
      </c>
      <c r="D12" s="193" t="s">
        <v>748</v>
      </c>
      <c r="E12" s="193" t="s">
        <v>749</v>
      </c>
      <c r="F12" s="193" t="s">
        <v>2032</v>
      </c>
      <c r="G12" s="193" t="s">
        <v>630</v>
      </c>
      <c r="H12" s="193" t="s">
        <v>371</v>
      </c>
      <c r="I12" s="165" t="s">
        <v>2190</v>
      </c>
      <c r="J12" s="193" t="s">
        <v>410</v>
      </c>
      <c r="K12" s="193" t="s">
        <v>2121</v>
      </c>
      <c r="L12" s="161">
        <v>0</v>
      </c>
      <c r="M12" s="161">
        <v>39452.31</v>
      </c>
      <c r="N12" s="161">
        <v>0</v>
      </c>
      <c r="O12" s="161">
        <v>0</v>
      </c>
      <c r="P12" s="161">
        <v>0</v>
      </c>
      <c r="Q12" s="161">
        <v>0</v>
      </c>
      <c r="R12" s="161">
        <v>0</v>
      </c>
      <c r="S12" s="164" t="s">
        <v>2191</v>
      </c>
      <c r="T12" s="164" t="s">
        <v>2191</v>
      </c>
      <c r="U12" s="165" t="s">
        <v>2263</v>
      </c>
      <c r="V12" s="165"/>
      <c r="W12" s="165"/>
      <c r="X12" s="165"/>
      <c r="Y12" s="165"/>
      <c r="Z12" s="165"/>
      <c r="AA12" s="165"/>
      <c r="AB12" s="208">
        <v>43373</v>
      </c>
      <c r="AC12" s="180" t="s">
        <v>2284</v>
      </c>
      <c r="AD12" s="46"/>
    </row>
    <row r="13" spans="1:30" s="15" customFormat="1" x14ac:dyDescent="0.25">
      <c r="A13" s="174"/>
      <c r="B13" s="158"/>
      <c r="C13" s="158"/>
      <c r="D13" s="158"/>
      <c r="E13" s="160" t="s">
        <v>22</v>
      </c>
      <c r="F13" s="158"/>
      <c r="G13" s="158"/>
      <c r="H13" s="158"/>
      <c r="I13" s="158"/>
      <c r="J13" s="158"/>
      <c r="K13" s="158"/>
      <c r="L13" s="177">
        <v>0</v>
      </c>
      <c r="M13" s="177">
        <v>39452.31</v>
      </c>
      <c r="N13" s="177">
        <v>0</v>
      </c>
      <c r="O13" s="177">
        <v>0</v>
      </c>
      <c r="P13" s="177">
        <v>0</v>
      </c>
      <c r="Q13" s="177">
        <v>0</v>
      </c>
      <c r="R13" s="177">
        <v>0</v>
      </c>
      <c r="S13" s="178" t="s">
        <v>2191</v>
      </c>
      <c r="T13" s="178" t="s">
        <v>2191</v>
      </c>
      <c r="U13" s="174"/>
      <c r="V13" s="174"/>
      <c r="W13" s="174"/>
      <c r="X13" s="174"/>
      <c r="Y13" s="174"/>
      <c r="Z13" s="174"/>
      <c r="AA13" s="174"/>
      <c r="AB13" s="174"/>
      <c r="AC13" s="179"/>
      <c r="AD13" s="46"/>
    </row>
    <row r="14" spans="1:30" s="15" customFormat="1" x14ac:dyDescent="0.25">
      <c r="A14" s="483" t="s">
        <v>2278</v>
      </c>
      <c r="B14" s="455"/>
      <c r="C14" s="455"/>
      <c r="D14" s="442"/>
      <c r="E14" s="158"/>
      <c r="F14" s="158"/>
      <c r="G14" s="158"/>
      <c r="H14" s="158"/>
      <c r="I14" s="158"/>
      <c r="J14" s="158"/>
      <c r="K14" s="158"/>
      <c r="L14" s="177">
        <v>0</v>
      </c>
      <c r="M14" s="177">
        <v>39498.82</v>
      </c>
      <c r="N14" s="177">
        <v>0</v>
      </c>
      <c r="O14" s="177">
        <v>0</v>
      </c>
      <c r="P14" s="177">
        <v>0</v>
      </c>
      <c r="Q14" s="177">
        <v>0</v>
      </c>
      <c r="R14" s="177">
        <v>0</v>
      </c>
      <c r="S14" s="178" t="s">
        <v>2191</v>
      </c>
      <c r="T14" s="178" t="s">
        <v>2191</v>
      </c>
      <c r="U14" s="174"/>
      <c r="V14" s="158"/>
      <c r="W14" s="158"/>
      <c r="X14" s="158"/>
      <c r="Y14" s="158"/>
      <c r="Z14" s="158"/>
      <c r="AA14" s="158"/>
      <c r="AB14" s="158"/>
      <c r="AC14" s="158"/>
      <c r="AD14" s="46"/>
    </row>
    <row r="15" spans="1:30" s="15" customFormat="1" ht="11.1" customHeight="1" x14ac:dyDescent="0.25">
      <c r="A15" s="482" t="s">
        <v>2203</v>
      </c>
      <c r="B15" s="439"/>
      <c r="C15" s="439"/>
      <c r="D15" s="439"/>
      <c r="E15" s="439"/>
      <c r="F15" s="439"/>
      <c r="G15" s="439"/>
      <c r="H15" s="439"/>
      <c r="I15" s="439"/>
      <c r="J15" s="439"/>
      <c r="K15" s="439"/>
      <c r="L15" s="439"/>
      <c r="M15" s="439"/>
      <c r="N15" s="439"/>
      <c r="O15" s="439"/>
      <c r="P15" s="439"/>
      <c r="Q15" s="439"/>
      <c r="R15" s="439"/>
      <c r="S15" s="439"/>
      <c r="T15" s="439"/>
      <c r="U15" s="439"/>
      <c r="V15" s="439"/>
      <c r="W15" s="439"/>
      <c r="X15" s="439"/>
      <c r="Y15" s="439"/>
      <c r="Z15" s="439"/>
      <c r="AA15" s="439"/>
      <c r="AB15" s="439"/>
      <c r="AC15" s="439"/>
      <c r="AD15" s="46"/>
    </row>
    <row r="16" spans="1:30" s="15" customFormat="1" ht="9.9499999999999993" customHeight="1" x14ac:dyDescent="0.25">
      <c r="A16" s="482" t="s">
        <v>2029</v>
      </c>
      <c r="B16" s="439"/>
      <c r="C16" s="439"/>
      <c r="D16" s="439"/>
      <c r="E16" s="439"/>
      <c r="F16" s="439"/>
      <c r="G16" s="439"/>
      <c r="H16" s="439"/>
      <c r="I16" s="439"/>
      <c r="J16" s="439"/>
      <c r="K16" s="439"/>
      <c r="L16" s="439"/>
      <c r="M16" s="439"/>
      <c r="N16" s="439"/>
      <c r="O16" s="439"/>
      <c r="P16" s="439"/>
      <c r="Q16" s="439"/>
      <c r="R16" s="439"/>
      <c r="S16" s="439"/>
      <c r="T16" s="439"/>
      <c r="U16" s="439"/>
      <c r="V16" s="439"/>
      <c r="W16" s="439"/>
      <c r="X16" s="439"/>
      <c r="Y16" s="439"/>
      <c r="Z16" s="439"/>
      <c r="AA16" s="439"/>
      <c r="AB16" s="439"/>
      <c r="AC16" s="439"/>
      <c r="AD16" s="46"/>
    </row>
    <row r="17" spans="1:30" s="15" customFormat="1" ht="108" customHeight="1" x14ac:dyDescent="0.25">
      <c r="A17" s="165" t="s">
        <v>629</v>
      </c>
      <c r="B17" s="193" t="s">
        <v>2281</v>
      </c>
      <c r="C17" s="193" t="s">
        <v>2282</v>
      </c>
      <c r="D17" s="193" t="s">
        <v>1186</v>
      </c>
      <c r="E17" s="193" t="s">
        <v>1187</v>
      </c>
      <c r="F17" s="193" t="s">
        <v>2032</v>
      </c>
      <c r="G17" s="193" t="s">
        <v>630</v>
      </c>
      <c r="H17" s="193" t="s">
        <v>371</v>
      </c>
      <c r="I17" s="165" t="s">
        <v>2033</v>
      </c>
      <c r="J17" s="193" t="s">
        <v>427</v>
      </c>
      <c r="K17" s="193" t="s">
        <v>2651</v>
      </c>
      <c r="L17" s="161">
        <v>0</v>
      </c>
      <c r="M17" s="161">
        <v>3993812.57</v>
      </c>
      <c r="N17" s="161">
        <v>3993812.57</v>
      </c>
      <c r="O17" s="161">
        <v>0</v>
      </c>
      <c r="P17" s="161">
        <v>3993812.57</v>
      </c>
      <c r="Q17" s="161">
        <v>3993812.57</v>
      </c>
      <c r="R17" s="161">
        <v>2877489.48</v>
      </c>
      <c r="S17" s="164" t="s">
        <v>2035</v>
      </c>
      <c r="T17" s="164" t="s">
        <v>2035</v>
      </c>
      <c r="U17" s="180" t="s">
        <v>2920</v>
      </c>
      <c r="V17" s="165" t="s">
        <v>956</v>
      </c>
      <c r="W17" s="165" t="s">
        <v>956</v>
      </c>
      <c r="X17" s="165" t="s">
        <v>956</v>
      </c>
      <c r="Y17" s="165" t="s">
        <v>1025</v>
      </c>
      <c r="Z17" s="165" t="s">
        <v>1025</v>
      </c>
      <c r="AA17" s="165" t="s">
        <v>1025</v>
      </c>
      <c r="AB17" s="208">
        <v>43373</v>
      </c>
      <c r="AC17" s="180" t="s">
        <v>2206</v>
      </c>
      <c r="AD17" s="242"/>
    </row>
    <row r="18" spans="1:30" s="15" customFormat="1" ht="16.5" customHeight="1" x14ac:dyDescent="0.25">
      <c r="A18" s="174"/>
      <c r="B18" s="248"/>
      <c r="C18" s="248"/>
      <c r="D18" s="248"/>
      <c r="E18" s="160" t="s">
        <v>22</v>
      </c>
      <c r="F18" s="248"/>
      <c r="G18" s="248"/>
      <c r="H18" s="248"/>
      <c r="I18" s="248"/>
      <c r="J18" s="248"/>
      <c r="K18" s="248"/>
      <c r="L18" s="177">
        <v>0</v>
      </c>
      <c r="M18" s="177">
        <v>3993812.57</v>
      </c>
      <c r="N18" s="177">
        <v>3993812.57</v>
      </c>
      <c r="O18" s="177">
        <v>0</v>
      </c>
      <c r="P18" s="177">
        <v>3993812.57</v>
      </c>
      <c r="Q18" s="177">
        <v>3993812.57</v>
      </c>
      <c r="R18" s="177">
        <v>2877489.48</v>
      </c>
      <c r="S18" s="178" t="s">
        <v>2035</v>
      </c>
      <c r="T18" s="178" t="s">
        <v>2035</v>
      </c>
      <c r="U18" s="179"/>
      <c r="V18" s="174"/>
      <c r="W18" s="174"/>
      <c r="X18" s="174"/>
      <c r="Y18" s="174"/>
      <c r="Z18" s="174"/>
      <c r="AA18" s="174"/>
      <c r="AB18" s="174"/>
      <c r="AC18" s="179"/>
      <c r="AD18" s="242"/>
    </row>
    <row r="19" spans="1:30" s="15" customFormat="1" ht="54" customHeight="1" x14ac:dyDescent="0.25">
      <c r="A19" s="165" t="s">
        <v>629</v>
      </c>
      <c r="B19" s="193" t="s">
        <v>2330</v>
      </c>
      <c r="C19" s="193" t="s">
        <v>2331</v>
      </c>
      <c r="D19" s="193" t="s">
        <v>1404</v>
      </c>
      <c r="E19" s="193" t="s">
        <v>1405</v>
      </c>
      <c r="F19" s="193" t="s">
        <v>2448</v>
      </c>
      <c r="G19" s="193" t="s">
        <v>1407</v>
      </c>
      <c r="H19" s="193" t="s">
        <v>371</v>
      </c>
      <c r="I19" s="165" t="s">
        <v>2033</v>
      </c>
      <c r="J19" s="193" t="s">
        <v>427</v>
      </c>
      <c r="K19" s="193" t="s">
        <v>2681</v>
      </c>
      <c r="L19" s="161">
        <v>0</v>
      </c>
      <c r="M19" s="161">
        <v>3295174.11</v>
      </c>
      <c r="N19" s="161">
        <v>3295174.11</v>
      </c>
      <c r="O19" s="161">
        <v>0</v>
      </c>
      <c r="P19" s="161">
        <v>3295174.11</v>
      </c>
      <c r="Q19" s="161">
        <v>3295174.11</v>
      </c>
      <c r="R19" s="161">
        <v>544895.87</v>
      </c>
      <c r="S19" s="164" t="s">
        <v>2035</v>
      </c>
      <c r="T19" s="164" t="s">
        <v>2035</v>
      </c>
      <c r="U19" s="180" t="s">
        <v>2920</v>
      </c>
      <c r="V19" s="165" t="s">
        <v>956</v>
      </c>
      <c r="W19" s="165" t="s">
        <v>956</v>
      </c>
      <c r="X19" s="165" t="s">
        <v>956</v>
      </c>
      <c r="Y19" s="165" t="s">
        <v>1025</v>
      </c>
      <c r="Z19" s="165" t="s">
        <v>1025</v>
      </c>
      <c r="AA19" s="165" t="s">
        <v>1025</v>
      </c>
      <c r="AB19" s="208">
        <v>43373</v>
      </c>
      <c r="AC19" s="180" t="s">
        <v>2206</v>
      </c>
      <c r="AD19" s="242"/>
    </row>
    <row r="20" spans="1:30" s="15" customFormat="1" ht="74.25" customHeight="1" x14ac:dyDescent="0.25">
      <c r="A20" s="165" t="s">
        <v>2038</v>
      </c>
      <c r="B20" s="193" t="s">
        <v>2330</v>
      </c>
      <c r="C20" s="193" t="s">
        <v>2331</v>
      </c>
      <c r="D20" s="193" t="s">
        <v>1421</v>
      </c>
      <c r="E20" s="193" t="s">
        <v>1422</v>
      </c>
      <c r="F20" s="193" t="s">
        <v>2420</v>
      </c>
      <c r="G20" s="193" t="s">
        <v>1270</v>
      </c>
      <c r="H20" s="193" t="s">
        <v>371</v>
      </c>
      <c r="I20" s="165" t="s">
        <v>2033</v>
      </c>
      <c r="J20" s="193" t="s">
        <v>427</v>
      </c>
      <c r="K20" s="193" t="s">
        <v>2686</v>
      </c>
      <c r="L20" s="161">
        <v>0</v>
      </c>
      <c r="M20" s="161">
        <v>2745000.59</v>
      </c>
      <c r="N20" s="161">
        <v>2745000.59</v>
      </c>
      <c r="O20" s="161">
        <v>0</v>
      </c>
      <c r="P20" s="161">
        <v>2745000.59</v>
      </c>
      <c r="Q20" s="161">
        <v>2745000.59</v>
      </c>
      <c r="R20" s="161">
        <v>2745000.59</v>
      </c>
      <c r="S20" s="164" t="s">
        <v>2035</v>
      </c>
      <c r="T20" s="164" t="s">
        <v>2035</v>
      </c>
      <c r="U20" s="180" t="s">
        <v>2920</v>
      </c>
      <c r="V20" s="165" t="s">
        <v>938</v>
      </c>
      <c r="W20" s="165" t="s">
        <v>938</v>
      </c>
      <c r="X20" s="165" t="s">
        <v>938</v>
      </c>
      <c r="Y20" s="165" t="s">
        <v>1423</v>
      </c>
      <c r="Z20" s="165" t="s">
        <v>3012</v>
      </c>
      <c r="AA20" s="165" t="s">
        <v>1423</v>
      </c>
      <c r="AB20" s="208">
        <v>43373</v>
      </c>
      <c r="AC20" s="180" t="s">
        <v>2284</v>
      </c>
      <c r="AD20" s="242"/>
    </row>
    <row r="21" spans="1:30" s="15" customFormat="1" ht="16.5" customHeight="1" x14ac:dyDescent="0.25">
      <c r="A21" s="174"/>
      <c r="B21" s="248"/>
      <c r="C21" s="248"/>
      <c r="D21" s="248"/>
      <c r="E21" s="160" t="s">
        <v>22</v>
      </c>
      <c r="F21" s="248"/>
      <c r="G21" s="248"/>
      <c r="H21" s="248"/>
      <c r="I21" s="248"/>
      <c r="J21" s="248"/>
      <c r="K21" s="248"/>
      <c r="L21" s="177">
        <v>0</v>
      </c>
      <c r="M21" s="177">
        <v>6040174.7000000002</v>
      </c>
      <c r="N21" s="177">
        <v>6040174.7000000002</v>
      </c>
      <c r="O21" s="177">
        <v>0</v>
      </c>
      <c r="P21" s="177">
        <v>6040174.7000000002</v>
      </c>
      <c r="Q21" s="177">
        <v>6040174.7000000002</v>
      </c>
      <c r="R21" s="177">
        <v>3289896.46</v>
      </c>
      <c r="S21" s="178" t="s">
        <v>2035</v>
      </c>
      <c r="T21" s="178" t="s">
        <v>2035</v>
      </c>
      <c r="U21" s="179"/>
      <c r="V21" s="174"/>
      <c r="W21" s="174"/>
      <c r="X21" s="174"/>
      <c r="Y21" s="174"/>
      <c r="Z21" s="174"/>
      <c r="AA21" s="174"/>
      <c r="AB21" s="174"/>
      <c r="AC21" s="179"/>
      <c r="AD21" s="242"/>
    </row>
    <row r="22" spans="1:30" s="15" customFormat="1" ht="81" customHeight="1" x14ac:dyDescent="0.25">
      <c r="A22" s="165" t="s">
        <v>629</v>
      </c>
      <c r="B22" s="193" t="s">
        <v>2249</v>
      </c>
      <c r="C22" s="193" t="s">
        <v>2250</v>
      </c>
      <c r="D22" s="193" t="s">
        <v>1713</v>
      </c>
      <c r="E22" s="193" t="s">
        <v>1714</v>
      </c>
      <c r="F22" s="193" t="s">
        <v>2494</v>
      </c>
      <c r="G22" s="193" t="s">
        <v>999</v>
      </c>
      <c r="H22" s="193" t="s">
        <v>371</v>
      </c>
      <c r="I22" s="165" t="s">
        <v>2033</v>
      </c>
      <c r="J22" s="193" t="s">
        <v>427</v>
      </c>
      <c r="K22" s="193" t="s">
        <v>2713</v>
      </c>
      <c r="L22" s="161">
        <v>0</v>
      </c>
      <c r="M22" s="161">
        <v>594715.4</v>
      </c>
      <c r="N22" s="161">
        <v>594715.4</v>
      </c>
      <c r="O22" s="161">
        <v>0</v>
      </c>
      <c r="P22" s="161">
        <v>594715.4</v>
      </c>
      <c r="Q22" s="161">
        <v>594715.4</v>
      </c>
      <c r="R22" s="161">
        <v>594715.4</v>
      </c>
      <c r="S22" s="164" t="s">
        <v>2035</v>
      </c>
      <c r="T22" s="164" t="s">
        <v>2035</v>
      </c>
      <c r="U22" s="180" t="s">
        <v>2920</v>
      </c>
      <c r="V22" s="165" t="s">
        <v>956</v>
      </c>
      <c r="W22" s="165" t="s">
        <v>956</v>
      </c>
      <c r="X22" s="165" t="s">
        <v>956</v>
      </c>
      <c r="Y22" s="165" t="s">
        <v>1025</v>
      </c>
      <c r="Z22" s="165" t="s">
        <v>1025</v>
      </c>
      <c r="AA22" s="165" t="s">
        <v>1025</v>
      </c>
      <c r="AB22" s="208">
        <v>43373</v>
      </c>
      <c r="AC22" s="180" t="s">
        <v>2206</v>
      </c>
      <c r="AD22" s="242"/>
    </row>
    <row r="23" spans="1:30" s="15" customFormat="1" ht="67.5" customHeight="1" x14ac:dyDescent="0.25">
      <c r="A23" s="165" t="s">
        <v>2038</v>
      </c>
      <c r="B23" s="193" t="s">
        <v>2249</v>
      </c>
      <c r="C23" s="193" t="s">
        <v>2250</v>
      </c>
      <c r="D23" s="193" t="s">
        <v>1716</v>
      </c>
      <c r="E23" s="193" t="s">
        <v>1717</v>
      </c>
      <c r="F23" s="193" t="s">
        <v>3005</v>
      </c>
      <c r="G23" s="193" t="s">
        <v>1208</v>
      </c>
      <c r="H23" s="193" t="s">
        <v>371</v>
      </c>
      <c r="I23" s="165" t="s">
        <v>2033</v>
      </c>
      <c r="J23" s="193" t="s">
        <v>427</v>
      </c>
      <c r="K23" s="193" t="s">
        <v>2713</v>
      </c>
      <c r="L23" s="161">
        <v>0</v>
      </c>
      <c r="M23" s="161">
        <v>594366.89</v>
      </c>
      <c r="N23" s="161">
        <v>594366.89</v>
      </c>
      <c r="O23" s="161">
        <v>0</v>
      </c>
      <c r="P23" s="161">
        <v>594366.89</v>
      </c>
      <c r="Q23" s="161">
        <v>594366.89</v>
      </c>
      <c r="R23" s="161">
        <v>594366.89</v>
      </c>
      <c r="S23" s="164" t="s">
        <v>2035</v>
      </c>
      <c r="T23" s="164" t="s">
        <v>2035</v>
      </c>
      <c r="U23" s="180" t="s">
        <v>2920</v>
      </c>
      <c r="V23" s="165" t="s">
        <v>956</v>
      </c>
      <c r="W23" s="165" t="s">
        <v>956</v>
      </c>
      <c r="X23" s="165" t="s">
        <v>956</v>
      </c>
      <c r="Y23" s="165" t="s">
        <v>1025</v>
      </c>
      <c r="Z23" s="165" t="s">
        <v>1025</v>
      </c>
      <c r="AA23" s="165" t="s">
        <v>1025</v>
      </c>
      <c r="AB23" s="208">
        <v>43373</v>
      </c>
      <c r="AC23" s="180" t="s">
        <v>2206</v>
      </c>
      <c r="AD23" s="242"/>
    </row>
    <row r="24" spans="1:30" s="15" customFormat="1" ht="74.25" customHeight="1" x14ac:dyDescent="0.25">
      <c r="A24" s="165" t="s">
        <v>1692</v>
      </c>
      <c r="B24" s="193" t="s">
        <v>2249</v>
      </c>
      <c r="C24" s="193" t="s">
        <v>2250</v>
      </c>
      <c r="D24" s="193" t="s">
        <v>1718</v>
      </c>
      <c r="E24" s="193" t="s">
        <v>1719</v>
      </c>
      <c r="F24" s="193" t="s">
        <v>3013</v>
      </c>
      <c r="G24" s="193" t="s">
        <v>1226</v>
      </c>
      <c r="H24" s="193" t="s">
        <v>371</v>
      </c>
      <c r="I24" s="165" t="s">
        <v>2033</v>
      </c>
      <c r="J24" s="193" t="s">
        <v>427</v>
      </c>
      <c r="K24" s="193" t="s">
        <v>2713</v>
      </c>
      <c r="L24" s="161">
        <v>0</v>
      </c>
      <c r="M24" s="161">
        <v>594444.61</v>
      </c>
      <c r="N24" s="161">
        <v>594444.61</v>
      </c>
      <c r="O24" s="161">
        <v>0</v>
      </c>
      <c r="P24" s="161">
        <v>594444.61</v>
      </c>
      <c r="Q24" s="161">
        <v>594444.61</v>
      </c>
      <c r="R24" s="161">
        <v>594444.61</v>
      </c>
      <c r="S24" s="164" t="s">
        <v>2035</v>
      </c>
      <c r="T24" s="164" t="s">
        <v>2035</v>
      </c>
      <c r="U24" s="180" t="s">
        <v>2920</v>
      </c>
      <c r="V24" s="165" t="s">
        <v>956</v>
      </c>
      <c r="W24" s="165" t="s">
        <v>956</v>
      </c>
      <c r="X24" s="165" t="s">
        <v>956</v>
      </c>
      <c r="Y24" s="165" t="s">
        <v>1326</v>
      </c>
      <c r="Z24" s="165" t="s">
        <v>1326</v>
      </c>
      <c r="AA24" s="165" t="s">
        <v>1326</v>
      </c>
      <c r="AB24" s="208">
        <v>43373</v>
      </c>
      <c r="AC24" s="180" t="s">
        <v>2206</v>
      </c>
      <c r="AD24" s="242"/>
    </row>
    <row r="25" spans="1:30" s="15" customFormat="1" ht="67.5" customHeight="1" x14ac:dyDescent="0.25">
      <c r="A25" s="165" t="s">
        <v>2051</v>
      </c>
      <c r="B25" s="193" t="s">
        <v>2249</v>
      </c>
      <c r="C25" s="193" t="s">
        <v>2250</v>
      </c>
      <c r="D25" s="193" t="s">
        <v>1720</v>
      </c>
      <c r="E25" s="193" t="s">
        <v>1721</v>
      </c>
      <c r="F25" s="193" t="s">
        <v>2497</v>
      </c>
      <c r="G25" s="193" t="s">
        <v>1019</v>
      </c>
      <c r="H25" s="193" t="s">
        <v>371</v>
      </c>
      <c r="I25" s="165" t="s">
        <v>2033</v>
      </c>
      <c r="J25" s="193" t="s">
        <v>427</v>
      </c>
      <c r="K25" s="193" t="s">
        <v>2714</v>
      </c>
      <c r="L25" s="161">
        <v>0</v>
      </c>
      <c r="M25" s="161">
        <v>1293033.52</v>
      </c>
      <c r="N25" s="161">
        <v>1293033.52</v>
      </c>
      <c r="O25" s="161">
        <v>0</v>
      </c>
      <c r="P25" s="161">
        <v>1293033.52</v>
      </c>
      <c r="Q25" s="161">
        <v>1293033.52</v>
      </c>
      <c r="R25" s="161">
        <v>1293033.52</v>
      </c>
      <c r="S25" s="164" t="s">
        <v>2035</v>
      </c>
      <c r="T25" s="164" t="s">
        <v>2035</v>
      </c>
      <c r="U25" s="180" t="s">
        <v>2920</v>
      </c>
      <c r="V25" s="165" t="s">
        <v>938</v>
      </c>
      <c r="W25" s="165" t="s">
        <v>938</v>
      </c>
      <c r="X25" s="165" t="s">
        <v>938</v>
      </c>
      <c r="Y25" s="165" t="s">
        <v>1722</v>
      </c>
      <c r="Z25" s="165" t="s">
        <v>1445</v>
      </c>
      <c r="AA25" s="165" t="s">
        <v>1722</v>
      </c>
      <c r="AB25" s="208">
        <v>43373</v>
      </c>
      <c r="AC25" s="180" t="s">
        <v>2284</v>
      </c>
      <c r="AD25" s="242"/>
    </row>
    <row r="26" spans="1:30" s="15" customFormat="1" ht="16.5" customHeight="1" x14ac:dyDescent="0.25">
      <c r="A26" s="174"/>
      <c r="B26" s="248"/>
      <c r="C26" s="248"/>
      <c r="D26" s="248"/>
      <c r="E26" s="160" t="s">
        <v>22</v>
      </c>
      <c r="F26" s="248"/>
      <c r="G26" s="248"/>
      <c r="H26" s="248"/>
      <c r="I26" s="248"/>
      <c r="J26" s="248"/>
      <c r="K26" s="248"/>
      <c r="L26" s="177">
        <v>0</v>
      </c>
      <c r="M26" s="177">
        <v>3076560.42</v>
      </c>
      <c r="N26" s="177">
        <v>3076560.42</v>
      </c>
      <c r="O26" s="177">
        <v>0</v>
      </c>
      <c r="P26" s="177">
        <v>3076560.42</v>
      </c>
      <c r="Q26" s="177">
        <v>3076560.42</v>
      </c>
      <c r="R26" s="177">
        <v>3076560.42</v>
      </c>
      <c r="S26" s="178" t="s">
        <v>2035</v>
      </c>
      <c r="T26" s="178" t="s">
        <v>2035</v>
      </c>
      <c r="U26" s="179"/>
      <c r="V26" s="174"/>
      <c r="W26" s="174"/>
      <c r="X26" s="174"/>
      <c r="Y26" s="174"/>
      <c r="Z26" s="174"/>
      <c r="AA26" s="174"/>
      <c r="AB26" s="174"/>
      <c r="AC26" s="179"/>
      <c r="AD26" s="242"/>
    </row>
    <row r="27" spans="1:30" s="15" customFormat="1" ht="16.5" customHeight="1" x14ac:dyDescent="0.25">
      <c r="A27" s="491" t="s">
        <v>2547</v>
      </c>
      <c r="B27" s="492"/>
      <c r="C27" s="492"/>
      <c r="D27" s="493"/>
      <c r="E27" s="248"/>
      <c r="F27" s="248"/>
      <c r="G27" s="248"/>
      <c r="H27" s="248"/>
      <c r="I27" s="248"/>
      <c r="J27" s="248"/>
      <c r="K27" s="248"/>
      <c r="L27" s="177">
        <v>0</v>
      </c>
      <c r="M27" s="177">
        <v>13110547.689999999</v>
      </c>
      <c r="N27" s="177">
        <v>13110547.689999999</v>
      </c>
      <c r="O27" s="177">
        <v>0</v>
      </c>
      <c r="P27" s="177">
        <v>13110547.689999999</v>
      </c>
      <c r="Q27" s="177">
        <v>13110547.689999999</v>
      </c>
      <c r="R27" s="177">
        <v>9243946.3599999994</v>
      </c>
      <c r="S27" s="178" t="s">
        <v>2035</v>
      </c>
      <c r="T27" s="178" t="s">
        <v>2035</v>
      </c>
      <c r="U27" s="248"/>
      <c r="V27" s="248"/>
      <c r="W27" s="248"/>
      <c r="X27" s="248"/>
      <c r="Y27" s="248"/>
      <c r="Z27" s="248"/>
      <c r="AA27" s="248"/>
      <c r="AB27" s="248"/>
      <c r="AC27" s="248"/>
      <c r="AD27" s="242"/>
    </row>
    <row r="28" spans="1:30" s="15" customFormat="1" ht="15" customHeight="1" x14ac:dyDescent="0.25">
      <c r="A28" s="491" t="s">
        <v>3014</v>
      </c>
      <c r="B28" s="492"/>
      <c r="C28" s="492"/>
      <c r="D28" s="493"/>
      <c r="E28" s="248"/>
      <c r="F28" s="248"/>
      <c r="G28" s="248"/>
      <c r="H28" s="248"/>
      <c r="I28" s="248"/>
      <c r="J28" s="248"/>
      <c r="K28" s="248"/>
      <c r="L28" s="177">
        <v>0</v>
      </c>
      <c r="M28" s="177">
        <v>13150046.51</v>
      </c>
      <c r="N28" s="177">
        <v>13110547.689999999</v>
      </c>
      <c r="O28" s="177">
        <v>0</v>
      </c>
      <c r="P28" s="177">
        <v>13110547.689999999</v>
      </c>
      <c r="Q28" s="177">
        <v>13110547.689999999</v>
      </c>
      <c r="R28" s="177">
        <v>9243946.3599999994</v>
      </c>
      <c r="S28" s="178" t="s">
        <v>2728</v>
      </c>
      <c r="T28" s="178" t="s">
        <v>3119</v>
      </c>
      <c r="U28" s="248"/>
      <c r="V28" s="248"/>
      <c r="W28" s="248"/>
      <c r="X28" s="248"/>
      <c r="Y28" s="248"/>
      <c r="Z28" s="248"/>
      <c r="AA28" s="248"/>
      <c r="AB28" s="248"/>
      <c r="AC28" s="248"/>
      <c r="AD28" s="242"/>
    </row>
    <row r="29" spans="1:30" s="15" customFormat="1" ht="10.5" customHeight="1" x14ac:dyDescent="0.25">
      <c r="A29" s="242"/>
      <c r="B29" s="242"/>
      <c r="C29" s="242"/>
      <c r="D29" s="242"/>
      <c r="E29" s="242"/>
      <c r="F29" s="242"/>
      <c r="G29" s="242"/>
      <c r="H29" s="242"/>
      <c r="I29" s="242"/>
      <c r="J29" s="242"/>
      <c r="K29" s="242"/>
      <c r="L29" s="242"/>
      <c r="M29" s="242"/>
      <c r="N29" s="242"/>
      <c r="O29" s="242"/>
      <c r="P29" s="242"/>
      <c r="Q29" s="242"/>
      <c r="R29" s="242"/>
      <c r="S29" s="242"/>
      <c r="T29" s="242"/>
      <c r="U29" s="245"/>
      <c r="V29" s="242"/>
      <c r="W29" s="242"/>
      <c r="X29" s="242"/>
      <c r="Y29" s="242"/>
      <c r="Z29" s="242"/>
      <c r="AA29" s="242"/>
      <c r="AB29" s="242"/>
      <c r="AC29" s="242"/>
      <c r="AD29" s="242"/>
    </row>
  </sheetData>
  <mergeCells count="15">
    <mergeCell ref="A15:AC15"/>
    <mergeCell ref="A16:AC16"/>
    <mergeCell ref="A27:D27"/>
    <mergeCell ref="A28:D28"/>
    <mergeCell ref="A14:D14"/>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0" orientation="landscape" r:id="rId1"/>
  <headerFooter alignWithMargins="0">
    <oddFooter>&amp;C&amp;"Arial,Regular"&amp;5 Anexo 4A.1 
&amp;"-,Regular"&amp;P de &amp;N</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78"/>
  <sheetViews>
    <sheetView showGridLines="0" workbookViewId="0">
      <pane ySplit="7" topLeftCell="A8" activePane="bottomLeft" state="frozenSplit"/>
      <selection activeCell="AA12" sqref="AA12 AA12"/>
      <selection pane="bottomLeft" activeCell="A13" sqref="A13:AC13"/>
    </sheetView>
  </sheetViews>
  <sheetFormatPr baseColWidth="10" defaultColWidth="10.5703125" defaultRowHeight="15" x14ac:dyDescent="0.25"/>
  <cols>
    <col min="1" max="1" width="4.140625" style="16" customWidth="1"/>
    <col min="2" max="2" width="7.85546875" style="16" customWidth="1"/>
    <col min="3" max="3" width="7" style="16" customWidth="1"/>
    <col min="4" max="4" width="6.85546875" style="16" customWidth="1"/>
    <col min="5" max="5" width="12.140625" style="16" customWidth="1"/>
    <col min="6" max="6" width="4.140625" style="16" customWidth="1"/>
    <col min="7" max="7" width="6.5703125" style="16" customWidth="1"/>
    <col min="8" max="8" width="8.42578125" style="16" customWidth="1"/>
    <col min="9" max="9" width="6.28515625" style="16" customWidth="1"/>
    <col min="10" max="10" width="5.85546875" style="16" customWidth="1"/>
    <col min="11" max="11" width="5.7109375" style="16" customWidth="1"/>
    <col min="12" max="12" width="8.7109375" style="16" customWidth="1"/>
    <col min="13" max="13" width="10" style="16" customWidth="1"/>
    <col min="14" max="14" width="9.7109375" style="16" customWidth="1"/>
    <col min="15" max="15" width="7" style="16" customWidth="1"/>
    <col min="16" max="16" width="9.85546875" style="16" customWidth="1"/>
    <col min="17" max="17" width="9.28515625" style="16" customWidth="1"/>
    <col min="18" max="18" width="9.7109375" style="16" customWidth="1"/>
    <col min="19" max="19" width="5.42578125" style="16" customWidth="1"/>
    <col min="20" max="21" width="5.28515625" style="16" customWidth="1"/>
    <col min="22" max="22" width="5.42578125" style="16" customWidth="1"/>
    <col min="23" max="23" width="5.28515625" style="16" customWidth="1"/>
    <col min="24" max="25" width="5.42578125" style="16" customWidth="1"/>
    <col min="26" max="26" width="5.28515625" style="16" customWidth="1"/>
    <col min="27" max="27" width="5.42578125" style="16" customWidth="1"/>
    <col min="28" max="28" width="5.28515625" style="16" customWidth="1"/>
    <col min="29" max="29" width="6.28515625" style="16" customWidth="1"/>
    <col min="30" max="30" width="0" style="16" hidden="1" customWidth="1"/>
  </cols>
  <sheetData>
    <row r="1" spans="1:30" ht="13.5" customHeight="1" x14ac:dyDescent="0.25">
      <c r="A1" s="476" t="s">
        <v>3098</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row>
    <row r="2" spans="1:30" ht="12.6" customHeight="1" x14ac:dyDescent="0.25">
      <c r="A2" s="390" t="s">
        <v>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30" ht="11.25" customHeight="1" x14ac:dyDescent="0.25">
      <c r="A3" s="390" t="s">
        <v>1985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30" ht="11.45" customHeight="1" x14ac:dyDescent="0.25">
      <c r="A4" s="390" t="s">
        <v>2002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row>
    <row r="5" spans="1:30" ht="30.75" customHeight="1" x14ac:dyDescent="0.25">
      <c r="A5" s="479" t="s">
        <v>3015</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row>
    <row r="6" spans="1:30" x14ac:dyDescent="0.25">
      <c r="A6" s="166"/>
      <c r="B6" s="166"/>
      <c r="C6" s="166"/>
      <c r="D6" s="166"/>
      <c r="E6" s="166"/>
      <c r="F6" s="166"/>
      <c r="G6" s="166"/>
      <c r="H6" s="166"/>
      <c r="I6" s="166"/>
      <c r="J6" s="166"/>
      <c r="K6" s="166"/>
      <c r="L6" s="166"/>
      <c r="M6" s="166"/>
      <c r="N6" s="166"/>
      <c r="O6" s="481" t="s">
        <v>400</v>
      </c>
      <c r="P6" s="394"/>
      <c r="Q6" s="395"/>
      <c r="R6" s="170"/>
      <c r="S6" s="481" t="s">
        <v>599</v>
      </c>
      <c r="T6" s="395"/>
      <c r="U6" s="166"/>
      <c r="V6" s="481" t="s">
        <v>2004</v>
      </c>
      <c r="W6" s="394"/>
      <c r="X6" s="394"/>
      <c r="Y6" s="394"/>
      <c r="Z6" s="394"/>
      <c r="AA6" s="394"/>
      <c r="AB6" s="395"/>
      <c r="AC6" s="166"/>
    </row>
    <row r="7" spans="1:30" ht="41.25" customHeight="1" x14ac:dyDescent="0.25">
      <c r="A7" s="150" t="s">
        <v>2005</v>
      </c>
      <c r="B7" s="150" t="s">
        <v>2006</v>
      </c>
      <c r="C7" s="150" t="s">
        <v>1859</v>
      </c>
      <c r="D7" s="150" t="s">
        <v>2007</v>
      </c>
      <c r="E7" s="150" t="s">
        <v>606</v>
      </c>
      <c r="F7" s="150" t="s">
        <v>3016</v>
      </c>
      <c r="G7" s="150" t="s">
        <v>2009</v>
      </c>
      <c r="H7" s="150" t="s">
        <v>2010</v>
      </c>
      <c r="I7" s="150" t="s">
        <v>2011</v>
      </c>
      <c r="J7" s="150" t="s">
        <v>2012</v>
      </c>
      <c r="K7" s="150" t="s">
        <v>2013</v>
      </c>
      <c r="L7" s="150" t="s">
        <v>2014</v>
      </c>
      <c r="M7" s="150" t="s">
        <v>2015</v>
      </c>
      <c r="N7" s="150" t="s">
        <v>7</v>
      </c>
      <c r="O7" s="169" t="s">
        <v>2016</v>
      </c>
      <c r="P7" s="169" t="s">
        <v>1993</v>
      </c>
      <c r="Q7" s="169" t="s">
        <v>14</v>
      </c>
      <c r="R7" s="173" t="s">
        <v>2017</v>
      </c>
      <c r="S7" s="169" t="s">
        <v>2018</v>
      </c>
      <c r="T7" s="169" t="s">
        <v>2019</v>
      </c>
      <c r="U7" s="150" t="s">
        <v>3017</v>
      </c>
      <c r="V7" s="169" t="s">
        <v>2021</v>
      </c>
      <c r="W7" s="169" t="s">
        <v>2022</v>
      </c>
      <c r="X7" s="169" t="s">
        <v>2023</v>
      </c>
      <c r="Y7" s="169" t="s">
        <v>2024</v>
      </c>
      <c r="Z7" s="169" t="s">
        <v>2025</v>
      </c>
      <c r="AA7" s="169" t="s">
        <v>2026</v>
      </c>
      <c r="AB7" s="169" t="s">
        <v>2027</v>
      </c>
      <c r="AC7" s="150" t="s">
        <v>81</v>
      </c>
    </row>
    <row r="8" spans="1:30" s="15" customFormat="1" ht="11.1" customHeight="1" x14ac:dyDescent="0.25">
      <c r="A8" s="482" t="s">
        <v>2028</v>
      </c>
      <c r="B8" s="439"/>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c r="AD8" s="46"/>
    </row>
    <row r="9" spans="1:30" s="15" customFormat="1" ht="9.9499999999999993" customHeight="1" x14ac:dyDescent="0.25">
      <c r="A9" s="482" t="s">
        <v>2189</v>
      </c>
      <c r="B9" s="439"/>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6"/>
    </row>
    <row r="10" spans="1:30" s="15" customFormat="1" ht="47.25" customHeight="1" x14ac:dyDescent="0.25">
      <c r="A10" s="165" t="s">
        <v>629</v>
      </c>
      <c r="B10" s="193" t="s">
        <v>2170</v>
      </c>
      <c r="C10" s="193" t="s">
        <v>2171</v>
      </c>
      <c r="D10" s="193" t="s">
        <v>750</v>
      </c>
      <c r="E10" s="193" t="s">
        <v>751</v>
      </c>
      <c r="F10" s="193" t="s">
        <v>2032</v>
      </c>
      <c r="G10" s="193" t="s">
        <v>630</v>
      </c>
      <c r="H10" s="193" t="s">
        <v>383</v>
      </c>
      <c r="I10" s="165" t="s">
        <v>2190</v>
      </c>
      <c r="J10" s="193" t="s">
        <v>410</v>
      </c>
      <c r="K10" s="193" t="s">
        <v>2121</v>
      </c>
      <c r="L10" s="161">
        <v>0</v>
      </c>
      <c r="M10" s="161">
        <v>167507.26</v>
      </c>
      <c r="N10" s="161">
        <v>0</v>
      </c>
      <c r="O10" s="161">
        <v>0</v>
      </c>
      <c r="P10" s="161">
        <v>0</v>
      </c>
      <c r="Q10" s="161">
        <v>0</v>
      </c>
      <c r="R10" s="161">
        <v>0</v>
      </c>
      <c r="S10" s="164" t="s">
        <v>2191</v>
      </c>
      <c r="T10" s="164" t="s">
        <v>2191</v>
      </c>
      <c r="U10" s="165" t="s">
        <v>2263</v>
      </c>
      <c r="V10" s="165"/>
      <c r="W10" s="165"/>
      <c r="X10" s="165"/>
      <c r="Y10" s="165"/>
      <c r="Z10" s="165"/>
      <c r="AA10" s="165"/>
      <c r="AB10" s="208">
        <v>43373</v>
      </c>
      <c r="AC10" s="180" t="s">
        <v>3077</v>
      </c>
      <c r="AD10" s="46"/>
    </row>
    <row r="11" spans="1:30" s="15" customFormat="1" x14ac:dyDescent="0.25">
      <c r="A11" s="174"/>
      <c r="B11" s="158"/>
      <c r="C11" s="158"/>
      <c r="D11" s="158"/>
      <c r="E11" s="160" t="s">
        <v>22</v>
      </c>
      <c r="F11" s="158"/>
      <c r="G11" s="158"/>
      <c r="H11" s="158"/>
      <c r="I11" s="158"/>
      <c r="J11" s="158"/>
      <c r="K11" s="158"/>
      <c r="L11" s="177">
        <v>0</v>
      </c>
      <c r="M11" s="177">
        <v>167507.26</v>
      </c>
      <c r="N11" s="177">
        <v>0</v>
      </c>
      <c r="O11" s="177">
        <v>0</v>
      </c>
      <c r="P11" s="177">
        <v>0</v>
      </c>
      <c r="Q11" s="177">
        <v>0</v>
      </c>
      <c r="R11" s="177">
        <v>0</v>
      </c>
      <c r="S11" s="178" t="s">
        <v>2191</v>
      </c>
      <c r="T11" s="178" t="s">
        <v>2191</v>
      </c>
      <c r="U11" s="179"/>
      <c r="V11" s="174"/>
      <c r="W11" s="174"/>
      <c r="X11" s="174"/>
      <c r="Y11" s="174"/>
      <c r="Z11" s="174"/>
      <c r="AA11" s="174"/>
      <c r="AB11" s="174"/>
      <c r="AC11" s="179"/>
      <c r="AD11" s="46"/>
    </row>
    <row r="12" spans="1:30" s="15" customFormat="1" x14ac:dyDescent="0.25">
      <c r="A12" s="483" t="s">
        <v>2280</v>
      </c>
      <c r="B12" s="455"/>
      <c r="C12" s="455"/>
      <c r="D12" s="442"/>
      <c r="E12" s="158"/>
      <c r="F12" s="158"/>
      <c r="G12" s="158"/>
      <c r="H12" s="158"/>
      <c r="I12" s="158"/>
      <c r="J12" s="158"/>
      <c r="K12" s="158"/>
      <c r="L12" s="177">
        <v>0</v>
      </c>
      <c r="M12" s="177">
        <v>167507.26</v>
      </c>
      <c r="N12" s="177">
        <v>0</v>
      </c>
      <c r="O12" s="177">
        <v>0</v>
      </c>
      <c r="P12" s="177">
        <v>0</v>
      </c>
      <c r="Q12" s="177">
        <v>0</v>
      </c>
      <c r="R12" s="177">
        <v>0</v>
      </c>
      <c r="S12" s="178" t="s">
        <v>2191</v>
      </c>
      <c r="T12" s="178" t="s">
        <v>2191</v>
      </c>
      <c r="U12" s="158"/>
      <c r="V12" s="158"/>
      <c r="W12" s="158"/>
      <c r="X12" s="158"/>
      <c r="Y12" s="158"/>
      <c r="Z12" s="158"/>
      <c r="AA12" s="158"/>
      <c r="AB12" s="158"/>
      <c r="AC12" s="158"/>
      <c r="AD12" s="46"/>
    </row>
    <row r="13" spans="1:30" s="15" customFormat="1" ht="11.1" customHeight="1" x14ac:dyDescent="0.25">
      <c r="A13" s="482" t="s">
        <v>2203</v>
      </c>
      <c r="B13" s="439"/>
      <c r="C13" s="439"/>
      <c r="D13" s="439"/>
      <c r="E13" s="439"/>
      <c r="F13" s="439"/>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6"/>
    </row>
    <row r="14" spans="1:30" s="15" customFormat="1" ht="9.9499999999999993" customHeight="1" x14ac:dyDescent="0.25">
      <c r="A14" s="482" t="s">
        <v>2029</v>
      </c>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6"/>
    </row>
    <row r="15" spans="1:30" s="15" customFormat="1" ht="47.25" customHeight="1" x14ac:dyDescent="0.25">
      <c r="A15" s="165" t="s">
        <v>629</v>
      </c>
      <c r="B15" s="193" t="s">
        <v>2281</v>
      </c>
      <c r="C15" s="193" t="s">
        <v>2282</v>
      </c>
      <c r="D15" s="193" t="s">
        <v>1188</v>
      </c>
      <c r="E15" s="193" t="s">
        <v>1189</v>
      </c>
      <c r="F15" s="193" t="s">
        <v>2283</v>
      </c>
      <c r="G15" s="193" t="s">
        <v>991</v>
      </c>
      <c r="H15" s="193" t="s">
        <v>383</v>
      </c>
      <c r="I15" s="165" t="s">
        <v>2033</v>
      </c>
      <c r="J15" s="193" t="s">
        <v>427</v>
      </c>
      <c r="K15" s="193" t="s">
        <v>2652</v>
      </c>
      <c r="L15" s="161">
        <v>0</v>
      </c>
      <c r="M15" s="161">
        <v>5631329.1200000001</v>
      </c>
      <c r="N15" s="161">
        <v>5631329.1200000001</v>
      </c>
      <c r="O15" s="161">
        <v>0</v>
      </c>
      <c r="P15" s="161">
        <v>5631329.1200000001</v>
      </c>
      <c r="Q15" s="161">
        <v>5631329.1200000001</v>
      </c>
      <c r="R15" s="161">
        <v>5631329.1200000001</v>
      </c>
      <c r="S15" s="164" t="s">
        <v>2035</v>
      </c>
      <c r="T15" s="164" t="s">
        <v>2035</v>
      </c>
      <c r="U15" s="165" t="s">
        <v>2225</v>
      </c>
      <c r="V15" s="165" t="s">
        <v>1191</v>
      </c>
      <c r="W15" s="165" t="s">
        <v>1191</v>
      </c>
      <c r="X15" s="165" t="s">
        <v>1191</v>
      </c>
      <c r="Y15" s="165" t="s">
        <v>1190</v>
      </c>
      <c r="Z15" s="165" t="s">
        <v>1190</v>
      </c>
      <c r="AA15" s="165" t="s">
        <v>1190</v>
      </c>
      <c r="AB15" s="208">
        <v>43373</v>
      </c>
      <c r="AC15" s="180" t="s">
        <v>2206</v>
      </c>
      <c r="AD15" s="46"/>
    </row>
    <row r="16" spans="1:30" s="15" customFormat="1" ht="47.25" customHeight="1" x14ac:dyDescent="0.25">
      <c r="A16" s="165" t="s">
        <v>2038</v>
      </c>
      <c r="B16" s="193" t="s">
        <v>2281</v>
      </c>
      <c r="C16" s="193" t="s">
        <v>2282</v>
      </c>
      <c r="D16" s="193" t="s">
        <v>1192</v>
      </c>
      <c r="E16" s="193" t="s">
        <v>1193</v>
      </c>
      <c r="F16" s="193" t="s">
        <v>2301</v>
      </c>
      <c r="G16" s="193" t="s">
        <v>947</v>
      </c>
      <c r="H16" s="193" t="s">
        <v>383</v>
      </c>
      <c r="I16" s="165" t="s">
        <v>2033</v>
      </c>
      <c r="J16" s="193" t="s">
        <v>427</v>
      </c>
      <c r="K16" s="193" t="s">
        <v>2653</v>
      </c>
      <c r="L16" s="161">
        <v>0</v>
      </c>
      <c r="M16" s="161">
        <v>5054958.76</v>
      </c>
      <c r="N16" s="161">
        <v>5054958.76</v>
      </c>
      <c r="O16" s="161">
        <v>0</v>
      </c>
      <c r="P16" s="161">
        <v>5054958.76</v>
      </c>
      <c r="Q16" s="161">
        <v>5054958.76</v>
      </c>
      <c r="R16" s="161">
        <v>5054958.76</v>
      </c>
      <c r="S16" s="164" t="s">
        <v>2035</v>
      </c>
      <c r="T16" s="164" t="s">
        <v>2035</v>
      </c>
      <c r="U16" s="180" t="s">
        <v>2920</v>
      </c>
      <c r="V16" s="165" t="s">
        <v>1191</v>
      </c>
      <c r="W16" s="165" t="s">
        <v>1191</v>
      </c>
      <c r="X16" s="165" t="s">
        <v>1191</v>
      </c>
      <c r="Y16" s="165" t="s">
        <v>1190</v>
      </c>
      <c r="Z16" s="165" t="s">
        <v>1190</v>
      </c>
      <c r="AA16" s="165" t="s">
        <v>1190</v>
      </c>
      <c r="AB16" s="208">
        <v>43373</v>
      </c>
      <c r="AC16" s="180" t="s">
        <v>2206</v>
      </c>
      <c r="AD16" s="46"/>
    </row>
    <row r="17" spans="1:30" s="15" customFormat="1" ht="47.25" customHeight="1" x14ac:dyDescent="0.25">
      <c r="A17" s="165" t="s">
        <v>1692</v>
      </c>
      <c r="B17" s="193" t="s">
        <v>2281</v>
      </c>
      <c r="C17" s="193" t="s">
        <v>2282</v>
      </c>
      <c r="D17" s="193" t="s">
        <v>1194</v>
      </c>
      <c r="E17" s="193" t="s">
        <v>1195</v>
      </c>
      <c r="F17" s="193" t="s">
        <v>2434</v>
      </c>
      <c r="G17" s="193" t="s">
        <v>1197</v>
      </c>
      <c r="H17" s="193" t="s">
        <v>383</v>
      </c>
      <c r="I17" s="165" t="s">
        <v>2033</v>
      </c>
      <c r="J17" s="193" t="s">
        <v>427</v>
      </c>
      <c r="K17" s="193" t="s">
        <v>2635</v>
      </c>
      <c r="L17" s="161">
        <v>0</v>
      </c>
      <c r="M17" s="161">
        <v>1101573.1200000001</v>
      </c>
      <c r="N17" s="161">
        <v>1101573.1200000001</v>
      </c>
      <c r="O17" s="161">
        <v>0</v>
      </c>
      <c r="P17" s="161">
        <v>1101573.1200000001</v>
      </c>
      <c r="Q17" s="161">
        <v>1101573.1200000001</v>
      </c>
      <c r="R17" s="161">
        <v>1101573.1200000001</v>
      </c>
      <c r="S17" s="164" t="s">
        <v>2035</v>
      </c>
      <c r="T17" s="164" t="s">
        <v>2035</v>
      </c>
      <c r="U17" s="180" t="s">
        <v>2920</v>
      </c>
      <c r="V17" s="165" t="s">
        <v>1191</v>
      </c>
      <c r="W17" s="165" t="s">
        <v>1191</v>
      </c>
      <c r="X17" s="165" t="s">
        <v>1191</v>
      </c>
      <c r="Y17" s="165" t="s">
        <v>925</v>
      </c>
      <c r="Z17" s="165" t="s">
        <v>925</v>
      </c>
      <c r="AA17" s="165" t="s">
        <v>925</v>
      </c>
      <c r="AB17" s="208">
        <v>43373</v>
      </c>
      <c r="AC17" s="180" t="s">
        <v>2206</v>
      </c>
      <c r="AD17" s="46"/>
    </row>
    <row r="18" spans="1:30" s="15" customFormat="1" ht="47.25" customHeight="1" x14ac:dyDescent="0.25">
      <c r="A18" s="165" t="s">
        <v>2051</v>
      </c>
      <c r="B18" s="193" t="s">
        <v>2281</v>
      </c>
      <c r="C18" s="193" t="s">
        <v>2282</v>
      </c>
      <c r="D18" s="193" t="s">
        <v>1198</v>
      </c>
      <c r="E18" s="193" t="s">
        <v>1195</v>
      </c>
      <c r="F18" s="193" t="s">
        <v>2452</v>
      </c>
      <c r="G18" s="193" t="s">
        <v>1200</v>
      </c>
      <c r="H18" s="193" t="s">
        <v>383</v>
      </c>
      <c r="I18" s="165" t="s">
        <v>2033</v>
      </c>
      <c r="J18" s="193" t="s">
        <v>427</v>
      </c>
      <c r="K18" s="193" t="s">
        <v>2635</v>
      </c>
      <c r="L18" s="161">
        <v>0</v>
      </c>
      <c r="M18" s="161">
        <v>1101573.1200000001</v>
      </c>
      <c r="N18" s="161">
        <v>1101573.1200000001</v>
      </c>
      <c r="O18" s="161">
        <v>0</v>
      </c>
      <c r="P18" s="161">
        <v>1101573.1200000001</v>
      </c>
      <c r="Q18" s="161">
        <v>1101573.1200000001</v>
      </c>
      <c r="R18" s="161">
        <v>1101573.1200000001</v>
      </c>
      <c r="S18" s="164" t="s">
        <v>2035</v>
      </c>
      <c r="T18" s="164" t="s">
        <v>2035</v>
      </c>
      <c r="U18" s="180" t="s">
        <v>2920</v>
      </c>
      <c r="V18" s="165" t="s">
        <v>1191</v>
      </c>
      <c r="W18" s="165" t="s">
        <v>1191</v>
      </c>
      <c r="X18" s="165" t="s">
        <v>1191</v>
      </c>
      <c r="Y18" s="165" t="s">
        <v>925</v>
      </c>
      <c r="Z18" s="165" t="s">
        <v>925</v>
      </c>
      <c r="AA18" s="165" t="s">
        <v>925</v>
      </c>
      <c r="AB18" s="208">
        <v>43373</v>
      </c>
      <c r="AC18" s="180" t="s">
        <v>2206</v>
      </c>
      <c r="AD18" s="46"/>
    </row>
    <row r="19" spans="1:30" s="15" customFormat="1" ht="47.25" customHeight="1" x14ac:dyDescent="0.25">
      <c r="A19" s="165" t="s">
        <v>1244</v>
      </c>
      <c r="B19" s="193" t="s">
        <v>2281</v>
      </c>
      <c r="C19" s="193" t="s">
        <v>2282</v>
      </c>
      <c r="D19" s="193" t="s">
        <v>1201</v>
      </c>
      <c r="E19" s="193" t="s">
        <v>1195</v>
      </c>
      <c r="F19" s="193" t="s">
        <v>2477</v>
      </c>
      <c r="G19" s="193" t="s">
        <v>1203</v>
      </c>
      <c r="H19" s="193" t="s">
        <v>383</v>
      </c>
      <c r="I19" s="165" t="s">
        <v>2033</v>
      </c>
      <c r="J19" s="193" t="s">
        <v>427</v>
      </c>
      <c r="K19" s="193" t="s">
        <v>2635</v>
      </c>
      <c r="L19" s="161">
        <v>0</v>
      </c>
      <c r="M19" s="161">
        <v>1101682.1599999999</v>
      </c>
      <c r="N19" s="161">
        <v>1101682.1599999999</v>
      </c>
      <c r="O19" s="161">
        <v>0</v>
      </c>
      <c r="P19" s="161">
        <v>1101682.1599999999</v>
      </c>
      <c r="Q19" s="161">
        <v>1101682.1599999999</v>
      </c>
      <c r="R19" s="161">
        <v>1101682.1599999999</v>
      </c>
      <c r="S19" s="164" t="s">
        <v>2035</v>
      </c>
      <c r="T19" s="164" t="s">
        <v>2035</v>
      </c>
      <c r="U19" s="180" t="s">
        <v>2920</v>
      </c>
      <c r="V19" s="165" t="s">
        <v>1205</v>
      </c>
      <c r="W19" s="165" t="s">
        <v>1191</v>
      </c>
      <c r="X19" s="165" t="s">
        <v>1205</v>
      </c>
      <c r="Y19" s="165" t="s">
        <v>1204</v>
      </c>
      <c r="Z19" s="165" t="s">
        <v>925</v>
      </c>
      <c r="AA19" s="165" t="s">
        <v>1204</v>
      </c>
      <c r="AB19" s="208">
        <v>43373</v>
      </c>
      <c r="AC19" s="180" t="s">
        <v>2206</v>
      </c>
      <c r="AD19" s="46"/>
    </row>
    <row r="20" spans="1:30" s="15" customFormat="1" ht="47.25" customHeight="1" x14ac:dyDescent="0.25">
      <c r="A20" s="165" t="s">
        <v>2056</v>
      </c>
      <c r="B20" s="193" t="s">
        <v>2281</v>
      </c>
      <c r="C20" s="193" t="s">
        <v>2282</v>
      </c>
      <c r="D20" s="193" t="s">
        <v>1206</v>
      </c>
      <c r="E20" s="193" t="s">
        <v>1195</v>
      </c>
      <c r="F20" s="193" t="s">
        <v>3005</v>
      </c>
      <c r="G20" s="193" t="s">
        <v>1208</v>
      </c>
      <c r="H20" s="193" t="s">
        <v>383</v>
      </c>
      <c r="I20" s="165" t="s">
        <v>2033</v>
      </c>
      <c r="J20" s="193" t="s">
        <v>427</v>
      </c>
      <c r="K20" s="193" t="s">
        <v>2635</v>
      </c>
      <c r="L20" s="161">
        <v>0</v>
      </c>
      <c r="M20" s="161">
        <v>1101682.1599999999</v>
      </c>
      <c r="N20" s="161">
        <v>1101682.1599999999</v>
      </c>
      <c r="O20" s="161">
        <v>0</v>
      </c>
      <c r="P20" s="161">
        <v>1101682.1599999999</v>
      </c>
      <c r="Q20" s="161">
        <v>1101682.1599999999</v>
      </c>
      <c r="R20" s="161">
        <v>1101682.1599999999</v>
      </c>
      <c r="S20" s="164" t="s">
        <v>2035</v>
      </c>
      <c r="T20" s="164" t="s">
        <v>2035</v>
      </c>
      <c r="U20" s="180" t="s">
        <v>2920</v>
      </c>
      <c r="V20" s="165" t="s">
        <v>1191</v>
      </c>
      <c r="W20" s="165" t="s">
        <v>1191</v>
      </c>
      <c r="X20" s="165" t="s">
        <v>1191</v>
      </c>
      <c r="Y20" s="165" t="s">
        <v>925</v>
      </c>
      <c r="Z20" s="165" t="s">
        <v>925</v>
      </c>
      <c r="AA20" s="165" t="s">
        <v>925</v>
      </c>
      <c r="AB20" s="208">
        <v>43373</v>
      </c>
      <c r="AC20" s="180" t="s">
        <v>2206</v>
      </c>
      <c r="AD20" s="46"/>
    </row>
    <row r="21" spans="1:30" s="15" customFormat="1" ht="47.25" customHeight="1" x14ac:dyDescent="0.25">
      <c r="A21" s="165" t="s">
        <v>2059</v>
      </c>
      <c r="B21" s="193" t="s">
        <v>2281</v>
      </c>
      <c r="C21" s="193" t="s">
        <v>2282</v>
      </c>
      <c r="D21" s="193" t="s">
        <v>1209</v>
      </c>
      <c r="E21" s="193" t="s">
        <v>1195</v>
      </c>
      <c r="F21" s="193" t="s">
        <v>2463</v>
      </c>
      <c r="G21" s="193" t="s">
        <v>1211</v>
      </c>
      <c r="H21" s="193" t="s">
        <v>383</v>
      </c>
      <c r="I21" s="165" t="s">
        <v>2033</v>
      </c>
      <c r="J21" s="193" t="s">
        <v>427</v>
      </c>
      <c r="K21" s="193" t="s">
        <v>2635</v>
      </c>
      <c r="L21" s="161">
        <v>0</v>
      </c>
      <c r="M21" s="161">
        <v>1101523.24</v>
      </c>
      <c r="N21" s="161">
        <v>1101523.24</v>
      </c>
      <c r="O21" s="161">
        <v>0</v>
      </c>
      <c r="P21" s="161">
        <v>1101523.24</v>
      </c>
      <c r="Q21" s="161">
        <v>1101523.24</v>
      </c>
      <c r="R21" s="161">
        <v>1101523.24</v>
      </c>
      <c r="S21" s="164" t="s">
        <v>2035</v>
      </c>
      <c r="T21" s="164" t="s">
        <v>2035</v>
      </c>
      <c r="U21" s="180" t="s">
        <v>2920</v>
      </c>
      <c r="V21" s="165" t="s">
        <v>1191</v>
      </c>
      <c r="W21" s="165" t="s">
        <v>1191</v>
      </c>
      <c r="X21" s="165" t="s">
        <v>1191</v>
      </c>
      <c r="Y21" s="165" t="s">
        <v>925</v>
      </c>
      <c r="Z21" s="165" t="s">
        <v>925</v>
      </c>
      <c r="AA21" s="165" t="s">
        <v>925</v>
      </c>
      <c r="AB21" s="208">
        <v>43373</v>
      </c>
      <c r="AC21" s="180" t="s">
        <v>2206</v>
      </c>
      <c r="AD21" s="46"/>
    </row>
    <row r="22" spans="1:30" s="15" customFormat="1" ht="47.25" customHeight="1" x14ac:dyDescent="0.25">
      <c r="A22" s="165" t="s">
        <v>2237</v>
      </c>
      <c r="B22" s="193" t="s">
        <v>2281</v>
      </c>
      <c r="C22" s="193" t="s">
        <v>2282</v>
      </c>
      <c r="D22" s="193" t="s">
        <v>1212</v>
      </c>
      <c r="E22" s="193" t="s">
        <v>1195</v>
      </c>
      <c r="F22" s="193" t="s">
        <v>3018</v>
      </c>
      <c r="G22" s="193" t="s">
        <v>1214</v>
      </c>
      <c r="H22" s="193" t="s">
        <v>383</v>
      </c>
      <c r="I22" s="165" t="s">
        <v>2033</v>
      </c>
      <c r="J22" s="193" t="s">
        <v>427</v>
      </c>
      <c r="K22" s="193" t="s">
        <v>2635</v>
      </c>
      <c r="L22" s="161">
        <v>0</v>
      </c>
      <c r="M22" s="161">
        <v>1101523.24</v>
      </c>
      <c r="N22" s="161">
        <v>1101523.24</v>
      </c>
      <c r="O22" s="161">
        <v>0</v>
      </c>
      <c r="P22" s="161">
        <v>1101523.24</v>
      </c>
      <c r="Q22" s="161">
        <v>1101523.24</v>
      </c>
      <c r="R22" s="161">
        <v>1101523.24</v>
      </c>
      <c r="S22" s="164" t="s">
        <v>2035</v>
      </c>
      <c r="T22" s="164" t="s">
        <v>2035</v>
      </c>
      <c r="U22" s="180" t="s">
        <v>2048</v>
      </c>
      <c r="V22" s="165" t="s">
        <v>1191</v>
      </c>
      <c r="W22" s="165" t="s">
        <v>1191</v>
      </c>
      <c r="X22" s="165" t="s">
        <v>1191</v>
      </c>
      <c r="Y22" s="165" t="s">
        <v>925</v>
      </c>
      <c r="Z22" s="165" t="s">
        <v>925</v>
      </c>
      <c r="AA22" s="165" t="s">
        <v>925</v>
      </c>
      <c r="AB22" s="208">
        <v>43373</v>
      </c>
      <c r="AC22" s="180" t="s">
        <v>2206</v>
      </c>
      <c r="AD22" s="46"/>
    </row>
    <row r="23" spans="1:30" s="15" customFormat="1" ht="47.25" customHeight="1" x14ac:dyDescent="0.25">
      <c r="A23" s="165" t="s">
        <v>2238</v>
      </c>
      <c r="B23" s="193" t="s">
        <v>2281</v>
      </c>
      <c r="C23" s="193" t="s">
        <v>2282</v>
      </c>
      <c r="D23" s="193" t="s">
        <v>1215</v>
      </c>
      <c r="E23" s="193" t="s">
        <v>1195</v>
      </c>
      <c r="F23" s="193" t="s">
        <v>3019</v>
      </c>
      <c r="G23" s="193" t="s">
        <v>1217</v>
      </c>
      <c r="H23" s="193" t="s">
        <v>383</v>
      </c>
      <c r="I23" s="165" t="s">
        <v>2033</v>
      </c>
      <c r="J23" s="193" t="s">
        <v>427</v>
      </c>
      <c r="K23" s="193" t="s">
        <v>2635</v>
      </c>
      <c r="L23" s="161">
        <v>0</v>
      </c>
      <c r="M23" s="161">
        <v>1101701.8799999999</v>
      </c>
      <c r="N23" s="161">
        <v>1101701.8799999999</v>
      </c>
      <c r="O23" s="161">
        <v>0</v>
      </c>
      <c r="P23" s="161">
        <v>1101701.8799999999</v>
      </c>
      <c r="Q23" s="161">
        <v>1101701.8799999999</v>
      </c>
      <c r="R23" s="161">
        <v>1101701.8799999999</v>
      </c>
      <c r="S23" s="164" t="s">
        <v>2035</v>
      </c>
      <c r="T23" s="164" t="s">
        <v>2035</v>
      </c>
      <c r="U23" s="180" t="s">
        <v>2920</v>
      </c>
      <c r="V23" s="165" t="s">
        <v>1191</v>
      </c>
      <c r="W23" s="165" t="s">
        <v>1191</v>
      </c>
      <c r="X23" s="165" t="s">
        <v>1191</v>
      </c>
      <c r="Y23" s="165" t="s">
        <v>925</v>
      </c>
      <c r="Z23" s="165" t="s">
        <v>925</v>
      </c>
      <c r="AA23" s="165" t="s">
        <v>925</v>
      </c>
      <c r="AB23" s="208">
        <v>43373</v>
      </c>
      <c r="AC23" s="180" t="s">
        <v>2206</v>
      </c>
      <c r="AD23" s="46"/>
    </row>
    <row r="24" spans="1:30" s="15" customFormat="1" ht="47.25" customHeight="1" x14ac:dyDescent="0.25">
      <c r="A24" s="165" t="s">
        <v>2239</v>
      </c>
      <c r="B24" s="193" t="s">
        <v>2281</v>
      </c>
      <c r="C24" s="193" t="s">
        <v>2282</v>
      </c>
      <c r="D24" s="193" t="s">
        <v>1218</v>
      </c>
      <c r="E24" s="193" t="s">
        <v>1195</v>
      </c>
      <c r="F24" s="193" t="s">
        <v>3020</v>
      </c>
      <c r="G24" s="193" t="s">
        <v>1220</v>
      </c>
      <c r="H24" s="193" t="s">
        <v>383</v>
      </c>
      <c r="I24" s="165" t="s">
        <v>2033</v>
      </c>
      <c r="J24" s="193" t="s">
        <v>427</v>
      </c>
      <c r="K24" s="193" t="s">
        <v>2635</v>
      </c>
      <c r="L24" s="161">
        <v>0</v>
      </c>
      <c r="M24" s="161">
        <v>1101701.8799999999</v>
      </c>
      <c r="N24" s="161">
        <v>1101701.8799999999</v>
      </c>
      <c r="O24" s="161">
        <v>0</v>
      </c>
      <c r="P24" s="161">
        <v>1101701.8799999999</v>
      </c>
      <c r="Q24" s="161">
        <v>1101701.8799999999</v>
      </c>
      <c r="R24" s="161">
        <v>1101701.8799999999</v>
      </c>
      <c r="S24" s="164" t="s">
        <v>2035</v>
      </c>
      <c r="T24" s="164" t="s">
        <v>2035</v>
      </c>
      <c r="U24" s="180" t="s">
        <v>2920</v>
      </c>
      <c r="V24" s="165" t="s">
        <v>1191</v>
      </c>
      <c r="W24" s="165" t="s">
        <v>1191</v>
      </c>
      <c r="X24" s="165" t="s">
        <v>1191</v>
      </c>
      <c r="Y24" s="165" t="s">
        <v>925</v>
      </c>
      <c r="Z24" s="165" t="s">
        <v>925</v>
      </c>
      <c r="AA24" s="165" t="s">
        <v>925</v>
      </c>
      <c r="AB24" s="208">
        <v>43373</v>
      </c>
      <c r="AC24" s="180" t="s">
        <v>3021</v>
      </c>
      <c r="AD24" s="46"/>
    </row>
    <row r="25" spans="1:30" s="15" customFormat="1" ht="47.25" customHeight="1" x14ac:dyDescent="0.25">
      <c r="A25" s="165" t="s">
        <v>2240</v>
      </c>
      <c r="B25" s="193" t="s">
        <v>2281</v>
      </c>
      <c r="C25" s="193" t="s">
        <v>2282</v>
      </c>
      <c r="D25" s="193" t="s">
        <v>1221</v>
      </c>
      <c r="E25" s="193" t="s">
        <v>1195</v>
      </c>
      <c r="F25" s="193" t="s">
        <v>2430</v>
      </c>
      <c r="G25" s="193" t="s">
        <v>1223</v>
      </c>
      <c r="H25" s="193" t="s">
        <v>383</v>
      </c>
      <c r="I25" s="165" t="s">
        <v>2033</v>
      </c>
      <c r="J25" s="193" t="s">
        <v>427</v>
      </c>
      <c r="K25" s="193" t="s">
        <v>2635</v>
      </c>
      <c r="L25" s="161">
        <v>0</v>
      </c>
      <c r="M25" s="161">
        <v>1101573.1200000001</v>
      </c>
      <c r="N25" s="161">
        <v>1101573.1200000001</v>
      </c>
      <c r="O25" s="161">
        <v>0</v>
      </c>
      <c r="P25" s="161">
        <v>1101573.1200000001</v>
      </c>
      <c r="Q25" s="161">
        <v>1101573.1200000001</v>
      </c>
      <c r="R25" s="161">
        <v>1101573.1200000001</v>
      </c>
      <c r="S25" s="164" t="s">
        <v>2035</v>
      </c>
      <c r="T25" s="164" t="s">
        <v>2035</v>
      </c>
      <c r="U25" s="180" t="s">
        <v>2920</v>
      </c>
      <c r="V25" s="165" t="s">
        <v>1191</v>
      </c>
      <c r="W25" s="165" t="s">
        <v>1191</v>
      </c>
      <c r="X25" s="165" t="s">
        <v>1191</v>
      </c>
      <c r="Y25" s="165" t="s">
        <v>925</v>
      </c>
      <c r="Z25" s="165" t="s">
        <v>925</v>
      </c>
      <c r="AA25" s="165" t="s">
        <v>925</v>
      </c>
      <c r="AB25" s="208">
        <v>43373</v>
      </c>
      <c r="AC25" s="180" t="s">
        <v>2206</v>
      </c>
      <c r="AD25" s="46"/>
    </row>
    <row r="26" spans="1:30" s="15" customFormat="1" ht="47.25" customHeight="1" x14ac:dyDescent="0.25">
      <c r="A26" s="165" t="s">
        <v>1202</v>
      </c>
      <c r="B26" s="193" t="s">
        <v>2281</v>
      </c>
      <c r="C26" s="193" t="s">
        <v>2282</v>
      </c>
      <c r="D26" s="193" t="s">
        <v>1224</v>
      </c>
      <c r="E26" s="193" t="s">
        <v>1195</v>
      </c>
      <c r="F26" s="193" t="s">
        <v>3013</v>
      </c>
      <c r="G26" s="193" t="s">
        <v>1226</v>
      </c>
      <c r="H26" s="193" t="s">
        <v>383</v>
      </c>
      <c r="I26" s="165" t="s">
        <v>2033</v>
      </c>
      <c r="J26" s="193" t="s">
        <v>427</v>
      </c>
      <c r="K26" s="193" t="s">
        <v>2635</v>
      </c>
      <c r="L26" s="161">
        <v>0</v>
      </c>
      <c r="M26" s="161">
        <v>1101573.1200000001</v>
      </c>
      <c r="N26" s="161">
        <v>1101573.1200000001</v>
      </c>
      <c r="O26" s="161">
        <v>0</v>
      </c>
      <c r="P26" s="161">
        <v>1101573.1200000001</v>
      </c>
      <c r="Q26" s="161">
        <v>1101573.1200000001</v>
      </c>
      <c r="R26" s="161">
        <v>1101573.1200000001</v>
      </c>
      <c r="S26" s="164" t="s">
        <v>2035</v>
      </c>
      <c r="T26" s="164" t="s">
        <v>2035</v>
      </c>
      <c r="U26" s="180" t="s">
        <v>2920</v>
      </c>
      <c r="V26" s="165" t="s">
        <v>1191</v>
      </c>
      <c r="W26" s="165" t="s">
        <v>1191</v>
      </c>
      <c r="X26" s="165" t="s">
        <v>1191</v>
      </c>
      <c r="Y26" s="165" t="s">
        <v>925</v>
      </c>
      <c r="Z26" s="165" t="s">
        <v>925</v>
      </c>
      <c r="AA26" s="165" t="s">
        <v>925</v>
      </c>
      <c r="AB26" s="208">
        <v>43373</v>
      </c>
      <c r="AC26" s="180" t="s">
        <v>2206</v>
      </c>
      <c r="AD26" s="46"/>
    </row>
    <row r="27" spans="1:30" s="15" customFormat="1" ht="47.25" customHeight="1" x14ac:dyDescent="0.25">
      <c r="A27" s="165" t="s">
        <v>2242</v>
      </c>
      <c r="B27" s="193" t="s">
        <v>2281</v>
      </c>
      <c r="C27" s="193" t="s">
        <v>2282</v>
      </c>
      <c r="D27" s="193" t="s">
        <v>1227</v>
      </c>
      <c r="E27" s="193" t="s">
        <v>1195</v>
      </c>
      <c r="F27" s="193" t="s">
        <v>2313</v>
      </c>
      <c r="G27" s="193" t="s">
        <v>1004</v>
      </c>
      <c r="H27" s="193" t="s">
        <v>383</v>
      </c>
      <c r="I27" s="165" t="s">
        <v>2033</v>
      </c>
      <c r="J27" s="193" t="s">
        <v>427</v>
      </c>
      <c r="K27" s="193" t="s">
        <v>2635</v>
      </c>
      <c r="L27" s="161">
        <v>0</v>
      </c>
      <c r="M27" s="161">
        <v>1101682.1599999999</v>
      </c>
      <c r="N27" s="161">
        <v>1101682.1599999999</v>
      </c>
      <c r="O27" s="161">
        <v>0</v>
      </c>
      <c r="P27" s="161">
        <v>1101682.1599999999</v>
      </c>
      <c r="Q27" s="161">
        <v>1101682.1599999999</v>
      </c>
      <c r="R27" s="161">
        <v>1101682.1599999999</v>
      </c>
      <c r="S27" s="164" t="s">
        <v>2035</v>
      </c>
      <c r="T27" s="164" t="s">
        <v>2035</v>
      </c>
      <c r="U27" s="180" t="s">
        <v>2920</v>
      </c>
      <c r="V27" s="165" t="s">
        <v>1191</v>
      </c>
      <c r="W27" s="165" t="s">
        <v>1191</v>
      </c>
      <c r="X27" s="165" t="s">
        <v>1191</v>
      </c>
      <c r="Y27" s="165" t="s">
        <v>925</v>
      </c>
      <c r="Z27" s="165" t="s">
        <v>925</v>
      </c>
      <c r="AA27" s="165" t="s">
        <v>925</v>
      </c>
      <c r="AB27" s="208">
        <v>43373</v>
      </c>
      <c r="AC27" s="180" t="s">
        <v>2206</v>
      </c>
      <c r="AD27" s="46"/>
    </row>
    <row r="28" spans="1:30" s="15" customFormat="1" ht="47.25" customHeight="1" x14ac:dyDescent="0.25">
      <c r="A28" s="165" t="s">
        <v>1665</v>
      </c>
      <c r="B28" s="193" t="s">
        <v>2281</v>
      </c>
      <c r="C28" s="193" t="s">
        <v>2282</v>
      </c>
      <c r="D28" s="193" t="s">
        <v>1228</v>
      </c>
      <c r="E28" s="193" t="s">
        <v>1195</v>
      </c>
      <c r="F28" s="193" t="s">
        <v>2408</v>
      </c>
      <c r="G28" s="193" t="s">
        <v>1230</v>
      </c>
      <c r="H28" s="193" t="s">
        <v>383</v>
      </c>
      <c r="I28" s="165" t="s">
        <v>2033</v>
      </c>
      <c r="J28" s="193" t="s">
        <v>427</v>
      </c>
      <c r="K28" s="193" t="s">
        <v>2635</v>
      </c>
      <c r="L28" s="161">
        <v>0</v>
      </c>
      <c r="M28" s="161">
        <v>1101682.1599999999</v>
      </c>
      <c r="N28" s="161">
        <v>1101682.1599999999</v>
      </c>
      <c r="O28" s="161">
        <v>0</v>
      </c>
      <c r="P28" s="161">
        <v>1101682.1599999999</v>
      </c>
      <c r="Q28" s="161">
        <v>1101682.1599999999</v>
      </c>
      <c r="R28" s="161">
        <v>1101682.1599999999</v>
      </c>
      <c r="S28" s="164" t="s">
        <v>2035</v>
      </c>
      <c r="T28" s="164" t="s">
        <v>2035</v>
      </c>
      <c r="U28" s="180" t="s">
        <v>2920</v>
      </c>
      <c r="V28" s="165" t="s">
        <v>1191</v>
      </c>
      <c r="W28" s="165" t="s">
        <v>1191</v>
      </c>
      <c r="X28" s="165" t="s">
        <v>1191</v>
      </c>
      <c r="Y28" s="165" t="s">
        <v>925</v>
      </c>
      <c r="Z28" s="165" t="s">
        <v>925</v>
      </c>
      <c r="AA28" s="165" t="s">
        <v>925</v>
      </c>
      <c r="AB28" s="208">
        <v>43373</v>
      </c>
      <c r="AC28" s="180" t="s">
        <v>2206</v>
      </c>
      <c r="AD28" s="46"/>
    </row>
    <row r="29" spans="1:30" s="15" customFormat="1" ht="47.25" customHeight="1" x14ac:dyDescent="0.25">
      <c r="A29" s="165" t="s">
        <v>1347</v>
      </c>
      <c r="B29" s="193" t="s">
        <v>2281</v>
      </c>
      <c r="C29" s="193" t="s">
        <v>2282</v>
      </c>
      <c r="D29" s="193" t="s">
        <v>1231</v>
      </c>
      <c r="E29" s="193" t="s">
        <v>1195</v>
      </c>
      <c r="F29" s="193" t="s">
        <v>3022</v>
      </c>
      <c r="G29" s="193" t="s">
        <v>1233</v>
      </c>
      <c r="H29" s="193" t="s">
        <v>383</v>
      </c>
      <c r="I29" s="165" t="s">
        <v>2033</v>
      </c>
      <c r="J29" s="193" t="s">
        <v>427</v>
      </c>
      <c r="K29" s="193" t="s">
        <v>2635</v>
      </c>
      <c r="L29" s="161">
        <v>0</v>
      </c>
      <c r="M29" s="161">
        <v>1101563.26</v>
      </c>
      <c r="N29" s="161">
        <v>1101563.26</v>
      </c>
      <c r="O29" s="161">
        <v>0</v>
      </c>
      <c r="P29" s="161">
        <v>1101563.26</v>
      </c>
      <c r="Q29" s="161">
        <v>1101563.26</v>
      </c>
      <c r="R29" s="161">
        <v>1101563.26</v>
      </c>
      <c r="S29" s="164" t="s">
        <v>2035</v>
      </c>
      <c r="T29" s="164" t="s">
        <v>2035</v>
      </c>
      <c r="U29" s="180" t="s">
        <v>2920</v>
      </c>
      <c r="V29" s="165" t="s">
        <v>1191</v>
      </c>
      <c r="W29" s="165" t="s">
        <v>1191</v>
      </c>
      <c r="X29" s="165" t="s">
        <v>1191</v>
      </c>
      <c r="Y29" s="165" t="s">
        <v>925</v>
      </c>
      <c r="Z29" s="165" t="s">
        <v>925</v>
      </c>
      <c r="AA29" s="165" t="s">
        <v>925</v>
      </c>
      <c r="AB29" s="208">
        <v>43373</v>
      </c>
      <c r="AC29" s="180" t="s">
        <v>2206</v>
      </c>
      <c r="AD29" s="46"/>
    </row>
    <row r="30" spans="1:30" s="15" customFormat="1" ht="47.25" customHeight="1" x14ac:dyDescent="0.25">
      <c r="A30" s="165" t="s">
        <v>664</v>
      </c>
      <c r="B30" s="193" t="s">
        <v>2281</v>
      </c>
      <c r="C30" s="193" t="s">
        <v>2282</v>
      </c>
      <c r="D30" s="193" t="s">
        <v>1234</v>
      </c>
      <c r="E30" s="193" t="s">
        <v>1195</v>
      </c>
      <c r="F30" s="193" t="s">
        <v>2363</v>
      </c>
      <c r="G30" s="193" t="s">
        <v>1236</v>
      </c>
      <c r="H30" s="193" t="s">
        <v>383</v>
      </c>
      <c r="I30" s="165" t="s">
        <v>2033</v>
      </c>
      <c r="J30" s="193" t="s">
        <v>427</v>
      </c>
      <c r="K30" s="193" t="s">
        <v>2635</v>
      </c>
      <c r="L30" s="161">
        <v>0</v>
      </c>
      <c r="M30" s="161">
        <v>1101563.26</v>
      </c>
      <c r="N30" s="161">
        <v>1101563.26</v>
      </c>
      <c r="O30" s="161">
        <v>0</v>
      </c>
      <c r="P30" s="161">
        <v>1101563.26</v>
      </c>
      <c r="Q30" s="161">
        <v>1101563.26</v>
      </c>
      <c r="R30" s="161">
        <v>1101563.26</v>
      </c>
      <c r="S30" s="164" t="s">
        <v>2035</v>
      </c>
      <c r="T30" s="164" t="s">
        <v>2035</v>
      </c>
      <c r="U30" s="180" t="s">
        <v>2920</v>
      </c>
      <c r="V30" s="165" t="s">
        <v>1191</v>
      </c>
      <c r="W30" s="165" t="s">
        <v>1191</v>
      </c>
      <c r="X30" s="165" t="s">
        <v>1191</v>
      </c>
      <c r="Y30" s="165" t="s">
        <v>925</v>
      </c>
      <c r="Z30" s="165" t="s">
        <v>925</v>
      </c>
      <c r="AA30" s="165" t="s">
        <v>925</v>
      </c>
      <c r="AB30" s="208">
        <v>43373</v>
      </c>
      <c r="AC30" s="180" t="s">
        <v>3023</v>
      </c>
      <c r="AD30" s="46"/>
    </row>
    <row r="31" spans="1:30" s="15" customFormat="1" ht="47.25" customHeight="1" x14ac:dyDescent="0.25">
      <c r="A31" s="165" t="s">
        <v>2373</v>
      </c>
      <c r="B31" s="193" t="s">
        <v>2281</v>
      </c>
      <c r="C31" s="193" t="s">
        <v>2282</v>
      </c>
      <c r="D31" s="193" t="s">
        <v>1237</v>
      </c>
      <c r="E31" s="193" t="s">
        <v>1195</v>
      </c>
      <c r="F31" s="193" t="s">
        <v>2365</v>
      </c>
      <c r="G31" s="193" t="s">
        <v>1239</v>
      </c>
      <c r="H31" s="193" t="s">
        <v>383</v>
      </c>
      <c r="I31" s="165" t="s">
        <v>2033</v>
      </c>
      <c r="J31" s="193" t="s">
        <v>427</v>
      </c>
      <c r="K31" s="193" t="s">
        <v>2635</v>
      </c>
      <c r="L31" s="161">
        <v>0</v>
      </c>
      <c r="M31" s="161">
        <v>1101681</v>
      </c>
      <c r="N31" s="161">
        <v>1101681</v>
      </c>
      <c r="O31" s="161">
        <v>0</v>
      </c>
      <c r="P31" s="161">
        <v>1101681</v>
      </c>
      <c r="Q31" s="161">
        <v>1101681</v>
      </c>
      <c r="R31" s="161">
        <v>1101681</v>
      </c>
      <c r="S31" s="164" t="s">
        <v>2035</v>
      </c>
      <c r="T31" s="164" t="s">
        <v>2035</v>
      </c>
      <c r="U31" s="180" t="s">
        <v>2920</v>
      </c>
      <c r="V31" s="165" t="s">
        <v>1191</v>
      </c>
      <c r="W31" s="165" t="s">
        <v>1191</v>
      </c>
      <c r="X31" s="165" t="s">
        <v>1191</v>
      </c>
      <c r="Y31" s="165" t="s">
        <v>925</v>
      </c>
      <c r="Z31" s="165" t="s">
        <v>925</v>
      </c>
      <c r="AA31" s="165" t="s">
        <v>925</v>
      </c>
      <c r="AB31" s="208">
        <v>43373</v>
      </c>
      <c r="AC31" s="180" t="s">
        <v>2206</v>
      </c>
      <c r="AD31" s="46"/>
    </row>
    <row r="32" spans="1:30" s="15" customFormat="1" ht="47.25" customHeight="1" x14ac:dyDescent="0.25">
      <c r="A32" s="165" t="s">
        <v>922</v>
      </c>
      <c r="B32" s="193" t="s">
        <v>2281</v>
      </c>
      <c r="C32" s="193" t="s">
        <v>2282</v>
      </c>
      <c r="D32" s="193" t="s">
        <v>1240</v>
      </c>
      <c r="E32" s="193" t="s">
        <v>1195</v>
      </c>
      <c r="F32" s="193" t="s">
        <v>2366</v>
      </c>
      <c r="G32" s="193" t="s">
        <v>1242</v>
      </c>
      <c r="H32" s="193" t="s">
        <v>383</v>
      </c>
      <c r="I32" s="165" t="s">
        <v>2033</v>
      </c>
      <c r="J32" s="193" t="s">
        <v>427</v>
      </c>
      <c r="K32" s="193" t="s">
        <v>2635</v>
      </c>
      <c r="L32" s="161">
        <v>0</v>
      </c>
      <c r="M32" s="161">
        <v>1101681</v>
      </c>
      <c r="N32" s="161">
        <v>1101681</v>
      </c>
      <c r="O32" s="161">
        <v>0</v>
      </c>
      <c r="P32" s="161">
        <v>1101681</v>
      </c>
      <c r="Q32" s="161">
        <v>1101681</v>
      </c>
      <c r="R32" s="161">
        <v>1101681</v>
      </c>
      <c r="S32" s="164" t="s">
        <v>2035</v>
      </c>
      <c r="T32" s="164" t="s">
        <v>2035</v>
      </c>
      <c r="U32" s="180" t="s">
        <v>2920</v>
      </c>
      <c r="V32" s="165" t="s">
        <v>1191</v>
      </c>
      <c r="W32" s="165" t="s">
        <v>1191</v>
      </c>
      <c r="X32" s="165" t="s">
        <v>1191</v>
      </c>
      <c r="Y32" s="165" t="s">
        <v>925</v>
      </c>
      <c r="Z32" s="165" t="s">
        <v>925</v>
      </c>
      <c r="AA32" s="165" t="s">
        <v>925</v>
      </c>
      <c r="AB32" s="208">
        <v>43373</v>
      </c>
      <c r="AC32" s="180" t="s">
        <v>2206</v>
      </c>
      <c r="AD32" s="46"/>
    </row>
    <row r="33" spans="1:30" s="15" customFormat="1" ht="47.25" customHeight="1" x14ac:dyDescent="0.25">
      <c r="A33" s="165" t="s">
        <v>1316</v>
      </c>
      <c r="B33" s="193" t="s">
        <v>2281</v>
      </c>
      <c r="C33" s="193" t="s">
        <v>2282</v>
      </c>
      <c r="D33" s="193" t="s">
        <v>1243</v>
      </c>
      <c r="E33" s="193" t="s">
        <v>1195</v>
      </c>
      <c r="F33" s="193" t="s">
        <v>3024</v>
      </c>
      <c r="G33" s="193" t="s">
        <v>1245</v>
      </c>
      <c r="H33" s="193" t="s">
        <v>383</v>
      </c>
      <c r="I33" s="165" t="s">
        <v>2033</v>
      </c>
      <c r="J33" s="193" t="s">
        <v>427</v>
      </c>
      <c r="K33" s="193" t="s">
        <v>2635</v>
      </c>
      <c r="L33" s="161">
        <v>0</v>
      </c>
      <c r="M33" s="161">
        <v>1101660.7</v>
      </c>
      <c r="N33" s="161">
        <v>1101660.7</v>
      </c>
      <c r="O33" s="161">
        <v>0</v>
      </c>
      <c r="P33" s="161">
        <v>1101660.7</v>
      </c>
      <c r="Q33" s="161">
        <v>1101660.7</v>
      </c>
      <c r="R33" s="161">
        <v>1101660.7</v>
      </c>
      <c r="S33" s="164" t="s">
        <v>2035</v>
      </c>
      <c r="T33" s="164" t="s">
        <v>2035</v>
      </c>
      <c r="U33" s="180" t="s">
        <v>2920</v>
      </c>
      <c r="V33" s="165" t="s">
        <v>1191</v>
      </c>
      <c r="W33" s="165" t="s">
        <v>1191</v>
      </c>
      <c r="X33" s="165" t="s">
        <v>1191</v>
      </c>
      <c r="Y33" s="165" t="s">
        <v>925</v>
      </c>
      <c r="Z33" s="165" t="s">
        <v>925</v>
      </c>
      <c r="AA33" s="165" t="s">
        <v>925</v>
      </c>
      <c r="AB33" s="208">
        <v>43373</v>
      </c>
      <c r="AC33" s="180" t="s">
        <v>2206</v>
      </c>
      <c r="AD33" s="46"/>
    </row>
    <row r="34" spans="1:30" s="15" customFormat="1" ht="47.25" customHeight="1" x14ac:dyDescent="0.25">
      <c r="A34" s="165" t="s">
        <v>2377</v>
      </c>
      <c r="B34" s="193" t="s">
        <v>2281</v>
      </c>
      <c r="C34" s="193" t="s">
        <v>2282</v>
      </c>
      <c r="D34" s="193" t="s">
        <v>1246</v>
      </c>
      <c r="E34" s="193" t="s">
        <v>1195</v>
      </c>
      <c r="F34" s="193" t="s">
        <v>3025</v>
      </c>
      <c r="G34" s="193" t="s">
        <v>1248</v>
      </c>
      <c r="H34" s="193" t="s">
        <v>383</v>
      </c>
      <c r="I34" s="165" t="s">
        <v>2033</v>
      </c>
      <c r="J34" s="193" t="s">
        <v>427</v>
      </c>
      <c r="K34" s="193" t="s">
        <v>2635</v>
      </c>
      <c r="L34" s="161">
        <v>0</v>
      </c>
      <c r="M34" s="161">
        <v>1101660.7</v>
      </c>
      <c r="N34" s="161">
        <v>1101660.7</v>
      </c>
      <c r="O34" s="161">
        <v>0</v>
      </c>
      <c r="P34" s="161">
        <v>1101660.7</v>
      </c>
      <c r="Q34" s="161">
        <v>1101660.7</v>
      </c>
      <c r="R34" s="161">
        <v>1101660.7</v>
      </c>
      <c r="S34" s="164" t="s">
        <v>2035</v>
      </c>
      <c r="T34" s="164" t="s">
        <v>2035</v>
      </c>
      <c r="U34" s="180" t="s">
        <v>2920</v>
      </c>
      <c r="V34" s="165" t="s">
        <v>1191</v>
      </c>
      <c r="W34" s="165" t="s">
        <v>1191</v>
      </c>
      <c r="X34" s="165" t="s">
        <v>1191</v>
      </c>
      <c r="Y34" s="165" t="s">
        <v>925</v>
      </c>
      <c r="Z34" s="165" t="s">
        <v>925</v>
      </c>
      <c r="AA34" s="165" t="s">
        <v>925</v>
      </c>
      <c r="AB34" s="208">
        <v>43373</v>
      </c>
      <c r="AC34" s="180" t="s">
        <v>2206</v>
      </c>
      <c r="AD34" s="46"/>
    </row>
    <row r="35" spans="1:30" s="15" customFormat="1" ht="47.25" customHeight="1" x14ac:dyDescent="0.25">
      <c r="A35" s="165" t="s">
        <v>2378</v>
      </c>
      <c r="B35" s="193" t="s">
        <v>2281</v>
      </c>
      <c r="C35" s="193" t="s">
        <v>2282</v>
      </c>
      <c r="D35" s="193" t="s">
        <v>1249</v>
      </c>
      <c r="E35" s="193" t="s">
        <v>1195</v>
      </c>
      <c r="F35" s="193" t="s">
        <v>2450</v>
      </c>
      <c r="G35" s="193" t="s">
        <v>1251</v>
      </c>
      <c r="H35" s="193" t="s">
        <v>383</v>
      </c>
      <c r="I35" s="165" t="s">
        <v>2033</v>
      </c>
      <c r="J35" s="193" t="s">
        <v>427</v>
      </c>
      <c r="K35" s="193" t="s">
        <v>2635</v>
      </c>
      <c r="L35" s="161">
        <v>0</v>
      </c>
      <c r="M35" s="161">
        <v>1101687.96</v>
      </c>
      <c r="N35" s="161">
        <v>1101687.96</v>
      </c>
      <c r="O35" s="161">
        <v>0</v>
      </c>
      <c r="P35" s="161">
        <v>1101687.96</v>
      </c>
      <c r="Q35" s="161">
        <v>1101687.96</v>
      </c>
      <c r="R35" s="161">
        <v>1101687.96</v>
      </c>
      <c r="S35" s="164" t="s">
        <v>2035</v>
      </c>
      <c r="T35" s="164" t="s">
        <v>2035</v>
      </c>
      <c r="U35" s="180" t="s">
        <v>2920</v>
      </c>
      <c r="V35" s="165" t="s">
        <v>1191</v>
      </c>
      <c r="W35" s="165" t="s">
        <v>1191</v>
      </c>
      <c r="X35" s="165" t="s">
        <v>1191</v>
      </c>
      <c r="Y35" s="165" t="s">
        <v>925</v>
      </c>
      <c r="Z35" s="165" t="s">
        <v>925</v>
      </c>
      <c r="AA35" s="165" t="s">
        <v>925</v>
      </c>
      <c r="AB35" s="208">
        <v>43373</v>
      </c>
      <c r="AC35" s="180" t="s">
        <v>2206</v>
      </c>
      <c r="AD35" s="46"/>
    </row>
    <row r="36" spans="1:30" s="15" customFormat="1" ht="47.25" customHeight="1" x14ac:dyDescent="0.25">
      <c r="A36" s="165" t="s">
        <v>2380</v>
      </c>
      <c r="B36" s="193" t="s">
        <v>2281</v>
      </c>
      <c r="C36" s="193" t="s">
        <v>2282</v>
      </c>
      <c r="D36" s="193" t="s">
        <v>1252</v>
      </c>
      <c r="E36" s="193" t="s">
        <v>1195</v>
      </c>
      <c r="F36" s="193" t="s">
        <v>2461</v>
      </c>
      <c r="G36" s="193" t="s">
        <v>1254</v>
      </c>
      <c r="H36" s="193" t="s">
        <v>383</v>
      </c>
      <c r="I36" s="165" t="s">
        <v>2033</v>
      </c>
      <c r="J36" s="193" t="s">
        <v>427</v>
      </c>
      <c r="K36" s="193" t="s">
        <v>2635</v>
      </c>
      <c r="L36" s="161">
        <v>0</v>
      </c>
      <c r="M36" s="161">
        <v>1101687.96</v>
      </c>
      <c r="N36" s="161">
        <v>1101687.96</v>
      </c>
      <c r="O36" s="161">
        <v>0</v>
      </c>
      <c r="P36" s="161">
        <v>1101687.96</v>
      </c>
      <c r="Q36" s="161">
        <v>1101687.96</v>
      </c>
      <c r="R36" s="161">
        <v>1101687.96</v>
      </c>
      <c r="S36" s="164" t="s">
        <v>2035</v>
      </c>
      <c r="T36" s="164" t="s">
        <v>2035</v>
      </c>
      <c r="U36" s="180" t="s">
        <v>2920</v>
      </c>
      <c r="V36" s="165" t="s">
        <v>1191</v>
      </c>
      <c r="W36" s="165" t="s">
        <v>1191</v>
      </c>
      <c r="X36" s="165" t="s">
        <v>1191</v>
      </c>
      <c r="Y36" s="165" t="s">
        <v>925</v>
      </c>
      <c r="Z36" s="165" t="s">
        <v>925</v>
      </c>
      <c r="AA36" s="165" t="s">
        <v>925</v>
      </c>
      <c r="AB36" s="208">
        <v>43373</v>
      </c>
      <c r="AC36" s="180" t="s">
        <v>2206</v>
      </c>
      <c r="AD36" s="46"/>
    </row>
    <row r="37" spans="1:30" s="15" customFormat="1" ht="47.25" customHeight="1" x14ac:dyDescent="0.25">
      <c r="A37" s="165" t="s">
        <v>2382</v>
      </c>
      <c r="B37" s="193" t="s">
        <v>2281</v>
      </c>
      <c r="C37" s="193" t="s">
        <v>2282</v>
      </c>
      <c r="D37" s="193" t="s">
        <v>1255</v>
      </c>
      <c r="E37" s="193" t="s">
        <v>1195</v>
      </c>
      <c r="F37" s="193" t="s">
        <v>2459</v>
      </c>
      <c r="G37" s="193" t="s">
        <v>1257</v>
      </c>
      <c r="H37" s="193" t="s">
        <v>383</v>
      </c>
      <c r="I37" s="165" t="s">
        <v>2033</v>
      </c>
      <c r="J37" s="193" t="s">
        <v>427</v>
      </c>
      <c r="K37" s="193" t="s">
        <v>2635</v>
      </c>
      <c r="L37" s="161">
        <v>0</v>
      </c>
      <c r="M37" s="161">
        <v>1101573.1200000001</v>
      </c>
      <c r="N37" s="161">
        <v>1101573.1200000001</v>
      </c>
      <c r="O37" s="161">
        <v>0</v>
      </c>
      <c r="P37" s="161">
        <v>1101573.1200000001</v>
      </c>
      <c r="Q37" s="161">
        <v>1101573.1200000001</v>
      </c>
      <c r="R37" s="161">
        <v>1101573.1200000001</v>
      </c>
      <c r="S37" s="164" t="s">
        <v>2035</v>
      </c>
      <c r="T37" s="164" t="s">
        <v>2035</v>
      </c>
      <c r="U37" s="180" t="s">
        <v>2920</v>
      </c>
      <c r="V37" s="165" t="s">
        <v>1191</v>
      </c>
      <c r="W37" s="165" t="s">
        <v>1191</v>
      </c>
      <c r="X37" s="165" t="s">
        <v>1191</v>
      </c>
      <c r="Y37" s="165" t="s">
        <v>925</v>
      </c>
      <c r="Z37" s="165" t="s">
        <v>925</v>
      </c>
      <c r="AA37" s="165" t="s">
        <v>925</v>
      </c>
      <c r="AB37" s="208">
        <v>43373</v>
      </c>
      <c r="AC37" s="180" t="s">
        <v>2206</v>
      </c>
      <c r="AD37" s="46"/>
    </row>
    <row r="38" spans="1:30" s="15" customFormat="1" ht="47.25" customHeight="1" x14ac:dyDescent="0.25">
      <c r="A38" s="165" t="s">
        <v>2384</v>
      </c>
      <c r="B38" s="193" t="s">
        <v>2281</v>
      </c>
      <c r="C38" s="193" t="s">
        <v>2282</v>
      </c>
      <c r="D38" s="193" t="s">
        <v>1258</v>
      </c>
      <c r="E38" s="193" t="s">
        <v>1195</v>
      </c>
      <c r="F38" s="193" t="s">
        <v>2398</v>
      </c>
      <c r="G38" s="193" t="s">
        <v>1260</v>
      </c>
      <c r="H38" s="193" t="s">
        <v>383</v>
      </c>
      <c r="I38" s="165" t="s">
        <v>2033</v>
      </c>
      <c r="J38" s="193" t="s">
        <v>427</v>
      </c>
      <c r="K38" s="193" t="s">
        <v>2635</v>
      </c>
      <c r="L38" s="161">
        <v>0</v>
      </c>
      <c r="M38" s="161">
        <v>1101573.1200000001</v>
      </c>
      <c r="N38" s="161">
        <v>1101573.1200000001</v>
      </c>
      <c r="O38" s="161">
        <v>0</v>
      </c>
      <c r="P38" s="161">
        <v>1101573.1200000001</v>
      </c>
      <c r="Q38" s="161">
        <v>1101573.1200000001</v>
      </c>
      <c r="R38" s="161">
        <v>1101573.1200000001</v>
      </c>
      <c r="S38" s="164" t="s">
        <v>2035</v>
      </c>
      <c r="T38" s="164" t="s">
        <v>2035</v>
      </c>
      <c r="U38" s="180" t="s">
        <v>2920</v>
      </c>
      <c r="V38" s="165" t="s">
        <v>1191</v>
      </c>
      <c r="W38" s="165" t="s">
        <v>1191</v>
      </c>
      <c r="X38" s="165" t="s">
        <v>1191</v>
      </c>
      <c r="Y38" s="165" t="s">
        <v>925</v>
      </c>
      <c r="Z38" s="165" t="s">
        <v>925</v>
      </c>
      <c r="AA38" s="165" t="s">
        <v>925</v>
      </c>
      <c r="AB38" s="208">
        <v>43373</v>
      </c>
      <c r="AC38" s="180" t="s">
        <v>2206</v>
      </c>
      <c r="AD38" s="46"/>
    </row>
    <row r="39" spans="1:30" s="15" customFormat="1" ht="47.25" customHeight="1" x14ac:dyDescent="0.25">
      <c r="A39" s="165" t="s">
        <v>2387</v>
      </c>
      <c r="B39" s="193" t="s">
        <v>2281</v>
      </c>
      <c r="C39" s="193" t="s">
        <v>2282</v>
      </c>
      <c r="D39" s="193" t="s">
        <v>1261</v>
      </c>
      <c r="E39" s="193" t="s">
        <v>1195</v>
      </c>
      <c r="F39" s="193" t="s">
        <v>2458</v>
      </c>
      <c r="G39" s="193" t="s">
        <v>1263</v>
      </c>
      <c r="H39" s="193" t="s">
        <v>383</v>
      </c>
      <c r="I39" s="165" t="s">
        <v>2033</v>
      </c>
      <c r="J39" s="193" t="s">
        <v>427</v>
      </c>
      <c r="K39" s="193" t="s">
        <v>2635</v>
      </c>
      <c r="L39" s="161">
        <v>0</v>
      </c>
      <c r="M39" s="161">
        <v>1101697.82</v>
      </c>
      <c r="N39" s="161">
        <v>1101697.82</v>
      </c>
      <c r="O39" s="161">
        <v>0</v>
      </c>
      <c r="P39" s="161">
        <v>1101697.82</v>
      </c>
      <c r="Q39" s="161">
        <v>1101697.82</v>
      </c>
      <c r="R39" s="161">
        <v>1101697.82</v>
      </c>
      <c r="S39" s="164" t="s">
        <v>2035</v>
      </c>
      <c r="T39" s="164" t="s">
        <v>2035</v>
      </c>
      <c r="U39" s="180" t="s">
        <v>2920</v>
      </c>
      <c r="V39" s="165" t="s">
        <v>1191</v>
      </c>
      <c r="W39" s="165" t="s">
        <v>1191</v>
      </c>
      <c r="X39" s="165" t="s">
        <v>1191</v>
      </c>
      <c r="Y39" s="165" t="s">
        <v>925</v>
      </c>
      <c r="Z39" s="165" t="s">
        <v>925</v>
      </c>
      <c r="AA39" s="165" t="s">
        <v>925</v>
      </c>
      <c r="AB39" s="208">
        <v>43373</v>
      </c>
      <c r="AC39" s="180" t="s">
        <v>2206</v>
      </c>
      <c r="AD39" s="46"/>
    </row>
    <row r="40" spans="1:30" s="15" customFormat="1" ht="47.25" customHeight="1" x14ac:dyDescent="0.25">
      <c r="A40" s="165" t="s">
        <v>2389</v>
      </c>
      <c r="B40" s="193" t="s">
        <v>2281</v>
      </c>
      <c r="C40" s="193" t="s">
        <v>2282</v>
      </c>
      <c r="D40" s="193" t="s">
        <v>1264</v>
      </c>
      <c r="E40" s="193" t="s">
        <v>1195</v>
      </c>
      <c r="F40" s="193" t="s">
        <v>2309</v>
      </c>
      <c r="G40" s="193" t="s">
        <v>978</v>
      </c>
      <c r="H40" s="193" t="s">
        <v>383</v>
      </c>
      <c r="I40" s="165" t="s">
        <v>2033</v>
      </c>
      <c r="J40" s="193" t="s">
        <v>427</v>
      </c>
      <c r="K40" s="193" t="s">
        <v>2635</v>
      </c>
      <c r="L40" s="161">
        <v>0</v>
      </c>
      <c r="M40" s="161">
        <v>1101697.82</v>
      </c>
      <c r="N40" s="161">
        <v>1101697.82</v>
      </c>
      <c r="O40" s="161">
        <v>0</v>
      </c>
      <c r="P40" s="161">
        <v>1101697.82</v>
      </c>
      <c r="Q40" s="161">
        <v>1101697.82</v>
      </c>
      <c r="R40" s="161">
        <v>1101697.82</v>
      </c>
      <c r="S40" s="164" t="s">
        <v>2035</v>
      </c>
      <c r="T40" s="164" t="s">
        <v>2035</v>
      </c>
      <c r="U40" s="180" t="s">
        <v>2920</v>
      </c>
      <c r="V40" s="165" t="s">
        <v>1191</v>
      </c>
      <c r="W40" s="165" t="s">
        <v>1191</v>
      </c>
      <c r="X40" s="165" t="s">
        <v>1191</v>
      </c>
      <c r="Y40" s="165" t="s">
        <v>925</v>
      </c>
      <c r="Z40" s="165" t="s">
        <v>925</v>
      </c>
      <c r="AA40" s="165" t="s">
        <v>925</v>
      </c>
      <c r="AB40" s="208">
        <v>43373</v>
      </c>
      <c r="AC40" s="180" t="s">
        <v>2206</v>
      </c>
      <c r="AD40" s="46"/>
    </row>
    <row r="41" spans="1:30" s="15" customFormat="1" ht="47.25" customHeight="1" x14ac:dyDescent="0.25">
      <c r="A41" s="165" t="s">
        <v>1361</v>
      </c>
      <c r="B41" s="193" t="s">
        <v>2281</v>
      </c>
      <c r="C41" s="193" t="s">
        <v>2282</v>
      </c>
      <c r="D41" s="193" t="s">
        <v>1265</v>
      </c>
      <c r="E41" s="193" t="s">
        <v>1195</v>
      </c>
      <c r="F41" s="193" t="s">
        <v>2394</v>
      </c>
      <c r="G41" s="193" t="s">
        <v>1267</v>
      </c>
      <c r="H41" s="193" t="s">
        <v>383</v>
      </c>
      <c r="I41" s="165" t="s">
        <v>2033</v>
      </c>
      <c r="J41" s="193" t="s">
        <v>427</v>
      </c>
      <c r="K41" s="193" t="s">
        <v>2635</v>
      </c>
      <c r="L41" s="161">
        <v>0</v>
      </c>
      <c r="M41" s="161">
        <v>1101501.78</v>
      </c>
      <c r="N41" s="161">
        <v>1101501.78</v>
      </c>
      <c r="O41" s="161">
        <v>0</v>
      </c>
      <c r="P41" s="161">
        <v>1101501.78</v>
      </c>
      <c r="Q41" s="161">
        <v>1101501.78</v>
      </c>
      <c r="R41" s="161">
        <v>1101501.78</v>
      </c>
      <c r="S41" s="164" t="s">
        <v>2035</v>
      </c>
      <c r="T41" s="164" t="s">
        <v>2035</v>
      </c>
      <c r="U41" s="180" t="s">
        <v>2920</v>
      </c>
      <c r="V41" s="165" t="s">
        <v>1191</v>
      </c>
      <c r="W41" s="165" t="s">
        <v>1191</v>
      </c>
      <c r="X41" s="165" t="s">
        <v>1191</v>
      </c>
      <c r="Y41" s="165" t="s">
        <v>925</v>
      </c>
      <c r="Z41" s="165" t="s">
        <v>925</v>
      </c>
      <c r="AA41" s="165" t="s">
        <v>925</v>
      </c>
      <c r="AB41" s="208">
        <v>43373</v>
      </c>
      <c r="AC41" s="180" t="s">
        <v>2206</v>
      </c>
      <c r="AD41" s="46"/>
    </row>
    <row r="42" spans="1:30" s="15" customFormat="1" ht="47.25" customHeight="1" x14ac:dyDescent="0.25">
      <c r="A42" s="165" t="s">
        <v>1426</v>
      </c>
      <c r="B42" s="193" t="s">
        <v>2281</v>
      </c>
      <c r="C42" s="193" t="s">
        <v>2282</v>
      </c>
      <c r="D42" s="193" t="s">
        <v>1268</v>
      </c>
      <c r="E42" s="193" t="s">
        <v>1195</v>
      </c>
      <c r="F42" s="193" t="s">
        <v>2420</v>
      </c>
      <c r="G42" s="193" t="s">
        <v>1270</v>
      </c>
      <c r="H42" s="193" t="s">
        <v>383</v>
      </c>
      <c r="I42" s="165" t="s">
        <v>2033</v>
      </c>
      <c r="J42" s="193" t="s">
        <v>427</v>
      </c>
      <c r="K42" s="193" t="s">
        <v>2635</v>
      </c>
      <c r="L42" s="161">
        <v>0</v>
      </c>
      <c r="M42" s="161">
        <v>1101501.78</v>
      </c>
      <c r="N42" s="161">
        <v>1101501.78</v>
      </c>
      <c r="O42" s="161">
        <v>0</v>
      </c>
      <c r="P42" s="161">
        <v>1101501.78</v>
      </c>
      <c r="Q42" s="161">
        <v>1101501.78</v>
      </c>
      <c r="R42" s="161">
        <v>1101501.78</v>
      </c>
      <c r="S42" s="164" t="s">
        <v>2035</v>
      </c>
      <c r="T42" s="164" t="s">
        <v>2035</v>
      </c>
      <c r="U42" s="180" t="s">
        <v>2920</v>
      </c>
      <c r="V42" s="165" t="s">
        <v>1191</v>
      </c>
      <c r="W42" s="165" t="s">
        <v>1191</v>
      </c>
      <c r="X42" s="165" t="s">
        <v>1191</v>
      </c>
      <c r="Y42" s="165" t="s">
        <v>925</v>
      </c>
      <c r="Z42" s="165" t="s">
        <v>925</v>
      </c>
      <c r="AA42" s="165" t="s">
        <v>925</v>
      </c>
      <c r="AB42" s="208">
        <v>43373</v>
      </c>
      <c r="AC42" s="180" t="s">
        <v>2206</v>
      </c>
      <c r="AD42" s="46"/>
    </row>
    <row r="43" spans="1:30" s="15" customFormat="1" ht="47.25" customHeight="1" x14ac:dyDescent="0.25">
      <c r="A43" s="165" t="s">
        <v>1449</v>
      </c>
      <c r="B43" s="193" t="s">
        <v>2281</v>
      </c>
      <c r="C43" s="193" t="s">
        <v>2282</v>
      </c>
      <c r="D43" s="193" t="s">
        <v>1271</v>
      </c>
      <c r="E43" s="193" t="s">
        <v>1195</v>
      </c>
      <c r="F43" s="193" t="s">
        <v>3026</v>
      </c>
      <c r="G43" s="193" t="s">
        <v>1273</v>
      </c>
      <c r="H43" s="193" t="s">
        <v>383</v>
      </c>
      <c r="I43" s="165" t="s">
        <v>2033</v>
      </c>
      <c r="J43" s="193" t="s">
        <v>427</v>
      </c>
      <c r="K43" s="193" t="s">
        <v>2635</v>
      </c>
      <c r="L43" s="161">
        <v>0</v>
      </c>
      <c r="M43" s="161">
        <v>1101701.8799999999</v>
      </c>
      <c r="N43" s="161">
        <v>1101701.8799999999</v>
      </c>
      <c r="O43" s="161">
        <v>0</v>
      </c>
      <c r="P43" s="161">
        <v>1101701.8799999999</v>
      </c>
      <c r="Q43" s="161">
        <v>1101701.8799999999</v>
      </c>
      <c r="R43" s="161">
        <v>1101701.8799999999</v>
      </c>
      <c r="S43" s="164" t="s">
        <v>2035</v>
      </c>
      <c r="T43" s="164" t="s">
        <v>2035</v>
      </c>
      <c r="U43" s="180" t="s">
        <v>2920</v>
      </c>
      <c r="V43" s="165" t="s">
        <v>1191</v>
      </c>
      <c r="W43" s="165" t="s">
        <v>1191</v>
      </c>
      <c r="X43" s="165" t="s">
        <v>1191</v>
      </c>
      <c r="Y43" s="165" t="s">
        <v>925</v>
      </c>
      <c r="Z43" s="165" t="s">
        <v>925</v>
      </c>
      <c r="AA43" s="165" t="s">
        <v>925</v>
      </c>
      <c r="AB43" s="208">
        <v>43373</v>
      </c>
      <c r="AC43" s="180" t="s">
        <v>2206</v>
      </c>
      <c r="AD43" s="46"/>
    </row>
    <row r="44" spans="1:30" s="15" customFormat="1" ht="47.25" customHeight="1" x14ac:dyDescent="0.25">
      <c r="A44" s="165" t="s">
        <v>1352</v>
      </c>
      <c r="B44" s="193" t="s">
        <v>2281</v>
      </c>
      <c r="C44" s="193" t="s">
        <v>2282</v>
      </c>
      <c r="D44" s="193" t="s">
        <v>1274</v>
      </c>
      <c r="E44" s="193" t="s">
        <v>1195</v>
      </c>
      <c r="F44" s="193" t="s">
        <v>3027</v>
      </c>
      <c r="G44" s="193" t="s">
        <v>1276</v>
      </c>
      <c r="H44" s="193" t="s">
        <v>383</v>
      </c>
      <c r="I44" s="165" t="s">
        <v>2033</v>
      </c>
      <c r="J44" s="193" t="s">
        <v>427</v>
      </c>
      <c r="K44" s="193" t="s">
        <v>2635</v>
      </c>
      <c r="L44" s="161">
        <v>0</v>
      </c>
      <c r="M44" s="161">
        <v>1101701.8799999999</v>
      </c>
      <c r="N44" s="161">
        <v>1101701.8799999999</v>
      </c>
      <c r="O44" s="161">
        <v>0</v>
      </c>
      <c r="P44" s="161">
        <v>1101701.8799999999</v>
      </c>
      <c r="Q44" s="161">
        <v>1101701.8799999999</v>
      </c>
      <c r="R44" s="161">
        <v>1101701.8799999999</v>
      </c>
      <c r="S44" s="164" t="s">
        <v>2035</v>
      </c>
      <c r="T44" s="164" t="s">
        <v>2035</v>
      </c>
      <c r="U44" s="180" t="s">
        <v>2920</v>
      </c>
      <c r="V44" s="165" t="s">
        <v>1191</v>
      </c>
      <c r="W44" s="165" t="s">
        <v>1191</v>
      </c>
      <c r="X44" s="165" t="s">
        <v>1191</v>
      </c>
      <c r="Y44" s="165" t="s">
        <v>925</v>
      </c>
      <c r="Z44" s="165" t="s">
        <v>925</v>
      </c>
      <c r="AA44" s="165" t="s">
        <v>925</v>
      </c>
      <c r="AB44" s="208">
        <v>43373</v>
      </c>
      <c r="AC44" s="180" t="s">
        <v>2206</v>
      </c>
      <c r="AD44" s="46"/>
    </row>
    <row r="45" spans="1:30" s="15" customFormat="1" ht="47.25" customHeight="1" x14ac:dyDescent="0.25">
      <c r="A45" s="165" t="s">
        <v>1534</v>
      </c>
      <c r="B45" s="193" t="s">
        <v>2281</v>
      </c>
      <c r="C45" s="193" t="s">
        <v>2282</v>
      </c>
      <c r="D45" s="193" t="s">
        <v>1277</v>
      </c>
      <c r="E45" s="193" t="s">
        <v>1195</v>
      </c>
      <c r="F45" s="193" t="s">
        <v>2415</v>
      </c>
      <c r="G45" s="193" t="s">
        <v>1279</v>
      </c>
      <c r="H45" s="193" t="s">
        <v>383</v>
      </c>
      <c r="I45" s="165" t="s">
        <v>2033</v>
      </c>
      <c r="J45" s="193" t="s">
        <v>427</v>
      </c>
      <c r="K45" s="193" t="s">
        <v>2656</v>
      </c>
      <c r="L45" s="161">
        <v>0</v>
      </c>
      <c r="M45" s="161">
        <v>1076994.0900000001</v>
      </c>
      <c r="N45" s="161">
        <v>1076994.0900000001</v>
      </c>
      <c r="O45" s="161">
        <v>0</v>
      </c>
      <c r="P45" s="161">
        <v>1076994.0900000001</v>
      </c>
      <c r="Q45" s="161">
        <v>1076994.0900000001</v>
      </c>
      <c r="R45" s="161">
        <v>1076994.0900000001</v>
      </c>
      <c r="S45" s="164" t="s">
        <v>2035</v>
      </c>
      <c r="T45" s="164" t="s">
        <v>2035</v>
      </c>
      <c r="U45" s="180" t="s">
        <v>2920</v>
      </c>
      <c r="V45" s="165" t="s">
        <v>1191</v>
      </c>
      <c r="W45" s="165" t="s">
        <v>1191</v>
      </c>
      <c r="X45" s="165" t="s">
        <v>1191</v>
      </c>
      <c r="Y45" s="165" t="s">
        <v>925</v>
      </c>
      <c r="Z45" s="165" t="s">
        <v>925</v>
      </c>
      <c r="AA45" s="165" t="s">
        <v>925</v>
      </c>
      <c r="AB45" s="208">
        <v>43373</v>
      </c>
      <c r="AC45" s="180" t="s">
        <v>2206</v>
      </c>
      <c r="AD45" s="46"/>
    </row>
    <row r="46" spans="1:30" s="15" customFormat="1" ht="47.25" customHeight="1" x14ac:dyDescent="0.25">
      <c r="A46" s="165" t="s">
        <v>2397</v>
      </c>
      <c r="B46" s="193" t="s">
        <v>2281</v>
      </c>
      <c r="C46" s="193" t="s">
        <v>2282</v>
      </c>
      <c r="D46" s="193" t="s">
        <v>1280</v>
      </c>
      <c r="E46" s="193" t="s">
        <v>1281</v>
      </c>
      <c r="F46" s="193" t="s">
        <v>3028</v>
      </c>
      <c r="G46" s="193" t="s">
        <v>1283</v>
      </c>
      <c r="H46" s="193" t="s">
        <v>383</v>
      </c>
      <c r="I46" s="165" t="s">
        <v>2033</v>
      </c>
      <c r="J46" s="193" t="s">
        <v>427</v>
      </c>
      <c r="K46" s="193" t="s">
        <v>2657</v>
      </c>
      <c r="L46" s="161">
        <v>0</v>
      </c>
      <c r="M46" s="161">
        <v>809535.69</v>
      </c>
      <c r="N46" s="161">
        <v>809535.69</v>
      </c>
      <c r="O46" s="161">
        <v>0</v>
      </c>
      <c r="P46" s="161">
        <v>809535.69</v>
      </c>
      <c r="Q46" s="161">
        <v>809535.69</v>
      </c>
      <c r="R46" s="161">
        <v>809535.69</v>
      </c>
      <c r="S46" s="164" t="s">
        <v>2035</v>
      </c>
      <c r="T46" s="164" t="s">
        <v>2035</v>
      </c>
      <c r="U46" s="180" t="s">
        <v>2920</v>
      </c>
      <c r="V46" s="165" t="s">
        <v>1191</v>
      </c>
      <c r="W46" s="165" t="s">
        <v>1191</v>
      </c>
      <c r="X46" s="165" t="s">
        <v>1191</v>
      </c>
      <c r="Y46" s="165" t="s">
        <v>925</v>
      </c>
      <c r="Z46" s="165" t="s">
        <v>925</v>
      </c>
      <c r="AA46" s="165" t="s">
        <v>925</v>
      </c>
      <c r="AB46" s="208">
        <v>43373</v>
      </c>
      <c r="AC46" s="180" t="s">
        <v>2206</v>
      </c>
      <c r="AD46" s="46"/>
    </row>
    <row r="47" spans="1:30" s="15" customFormat="1" ht="47.25" customHeight="1" x14ac:dyDescent="0.25">
      <c r="A47" s="165" t="s">
        <v>2400</v>
      </c>
      <c r="B47" s="193" t="s">
        <v>2281</v>
      </c>
      <c r="C47" s="193" t="s">
        <v>2282</v>
      </c>
      <c r="D47" s="193" t="s">
        <v>1284</v>
      </c>
      <c r="E47" s="193" t="s">
        <v>1281</v>
      </c>
      <c r="F47" s="193" t="s">
        <v>3029</v>
      </c>
      <c r="G47" s="193" t="s">
        <v>1286</v>
      </c>
      <c r="H47" s="193" t="s">
        <v>383</v>
      </c>
      <c r="I47" s="165" t="s">
        <v>2033</v>
      </c>
      <c r="J47" s="193" t="s">
        <v>427</v>
      </c>
      <c r="K47" s="193" t="s">
        <v>2658</v>
      </c>
      <c r="L47" s="161">
        <v>0</v>
      </c>
      <c r="M47" s="161">
        <v>539690.46</v>
      </c>
      <c r="N47" s="161">
        <v>539690.46</v>
      </c>
      <c r="O47" s="161">
        <v>0</v>
      </c>
      <c r="P47" s="161">
        <v>539690.46</v>
      </c>
      <c r="Q47" s="161">
        <v>539690.46</v>
      </c>
      <c r="R47" s="161">
        <v>539690.46</v>
      </c>
      <c r="S47" s="164" t="s">
        <v>2035</v>
      </c>
      <c r="T47" s="164" t="s">
        <v>2035</v>
      </c>
      <c r="U47" s="180" t="s">
        <v>2920</v>
      </c>
      <c r="V47" s="165" t="s">
        <v>1191</v>
      </c>
      <c r="W47" s="165" t="s">
        <v>1191</v>
      </c>
      <c r="X47" s="165" t="s">
        <v>1191</v>
      </c>
      <c r="Y47" s="165" t="s">
        <v>925</v>
      </c>
      <c r="Z47" s="165" t="s">
        <v>925</v>
      </c>
      <c r="AA47" s="165" t="s">
        <v>925</v>
      </c>
      <c r="AB47" s="208">
        <v>43373</v>
      </c>
      <c r="AC47" s="180" t="s">
        <v>2206</v>
      </c>
      <c r="AD47" s="46"/>
    </row>
    <row r="48" spans="1:30" s="15" customFormat="1" ht="47.25" customHeight="1" x14ac:dyDescent="0.25">
      <c r="A48" s="165" t="s">
        <v>2402</v>
      </c>
      <c r="B48" s="193" t="s">
        <v>2281</v>
      </c>
      <c r="C48" s="193" t="s">
        <v>2282</v>
      </c>
      <c r="D48" s="193" t="s">
        <v>1287</v>
      </c>
      <c r="E48" s="193" t="s">
        <v>1281</v>
      </c>
      <c r="F48" s="193" t="s">
        <v>3030</v>
      </c>
      <c r="G48" s="193" t="s">
        <v>1289</v>
      </c>
      <c r="H48" s="193" t="s">
        <v>383</v>
      </c>
      <c r="I48" s="165" t="s">
        <v>2033</v>
      </c>
      <c r="J48" s="193" t="s">
        <v>427</v>
      </c>
      <c r="K48" s="193" t="s">
        <v>2658</v>
      </c>
      <c r="L48" s="161">
        <v>0</v>
      </c>
      <c r="M48" s="161">
        <v>539690.46</v>
      </c>
      <c r="N48" s="161">
        <v>539690.46</v>
      </c>
      <c r="O48" s="161">
        <v>0</v>
      </c>
      <c r="P48" s="161">
        <v>539690.46</v>
      </c>
      <c r="Q48" s="161">
        <v>539690.46</v>
      </c>
      <c r="R48" s="161">
        <v>539690.46</v>
      </c>
      <c r="S48" s="164" t="s">
        <v>2035</v>
      </c>
      <c r="T48" s="164" t="s">
        <v>2035</v>
      </c>
      <c r="U48" s="180" t="s">
        <v>2920</v>
      </c>
      <c r="V48" s="165" t="s">
        <v>1191</v>
      </c>
      <c r="W48" s="165" t="s">
        <v>1191</v>
      </c>
      <c r="X48" s="165" t="s">
        <v>1191</v>
      </c>
      <c r="Y48" s="165" t="s">
        <v>925</v>
      </c>
      <c r="Z48" s="165" t="s">
        <v>925</v>
      </c>
      <c r="AA48" s="165" t="s">
        <v>925</v>
      </c>
      <c r="AB48" s="208">
        <v>43373</v>
      </c>
      <c r="AC48" s="180" t="s">
        <v>2206</v>
      </c>
      <c r="AD48" s="46"/>
    </row>
    <row r="49" spans="1:30" s="15" customFormat="1" ht="47.25" customHeight="1" x14ac:dyDescent="0.25">
      <c r="A49" s="165" t="s">
        <v>1064</v>
      </c>
      <c r="B49" s="193" t="s">
        <v>2281</v>
      </c>
      <c r="C49" s="193" t="s">
        <v>2282</v>
      </c>
      <c r="D49" s="193" t="s">
        <v>1290</v>
      </c>
      <c r="E49" s="193" t="s">
        <v>1281</v>
      </c>
      <c r="F49" s="193" t="s">
        <v>3031</v>
      </c>
      <c r="G49" s="193" t="s">
        <v>1292</v>
      </c>
      <c r="H49" s="193" t="s">
        <v>383</v>
      </c>
      <c r="I49" s="165" t="s">
        <v>2033</v>
      </c>
      <c r="J49" s="193" t="s">
        <v>427</v>
      </c>
      <c r="K49" s="193" t="s">
        <v>2658</v>
      </c>
      <c r="L49" s="161">
        <v>0</v>
      </c>
      <c r="M49" s="161">
        <v>539690.46</v>
      </c>
      <c r="N49" s="161">
        <v>539690.46</v>
      </c>
      <c r="O49" s="161">
        <v>0</v>
      </c>
      <c r="P49" s="161">
        <v>539690.46</v>
      </c>
      <c r="Q49" s="161">
        <v>539690.46</v>
      </c>
      <c r="R49" s="161">
        <v>539690.46</v>
      </c>
      <c r="S49" s="164" t="s">
        <v>2035</v>
      </c>
      <c r="T49" s="164" t="s">
        <v>2035</v>
      </c>
      <c r="U49" s="180" t="s">
        <v>2920</v>
      </c>
      <c r="V49" s="165" t="s">
        <v>1191</v>
      </c>
      <c r="W49" s="165" t="s">
        <v>1191</v>
      </c>
      <c r="X49" s="165" t="s">
        <v>1191</v>
      </c>
      <c r="Y49" s="165" t="s">
        <v>925</v>
      </c>
      <c r="Z49" s="165" t="s">
        <v>925</v>
      </c>
      <c r="AA49" s="165" t="s">
        <v>925</v>
      </c>
      <c r="AB49" s="208">
        <v>43373</v>
      </c>
      <c r="AC49" s="180" t="s">
        <v>2206</v>
      </c>
      <c r="AD49" s="46"/>
    </row>
    <row r="50" spans="1:30" s="15" customFormat="1" ht="47.25" customHeight="1" x14ac:dyDescent="0.25">
      <c r="A50" s="165" t="s">
        <v>2405</v>
      </c>
      <c r="B50" s="193" t="s">
        <v>2281</v>
      </c>
      <c r="C50" s="193" t="s">
        <v>2282</v>
      </c>
      <c r="D50" s="193" t="s">
        <v>1293</v>
      </c>
      <c r="E50" s="193" t="s">
        <v>1281</v>
      </c>
      <c r="F50" s="193" t="s">
        <v>2465</v>
      </c>
      <c r="G50" s="193" t="s">
        <v>1295</v>
      </c>
      <c r="H50" s="193" t="s">
        <v>383</v>
      </c>
      <c r="I50" s="165" t="s">
        <v>2033</v>
      </c>
      <c r="J50" s="193" t="s">
        <v>427</v>
      </c>
      <c r="K50" s="193" t="s">
        <v>2658</v>
      </c>
      <c r="L50" s="161">
        <v>0</v>
      </c>
      <c r="M50" s="161">
        <v>539690.46</v>
      </c>
      <c r="N50" s="161">
        <v>539690.46</v>
      </c>
      <c r="O50" s="161">
        <v>0</v>
      </c>
      <c r="P50" s="161">
        <v>539690.46</v>
      </c>
      <c r="Q50" s="161">
        <v>539690.46</v>
      </c>
      <c r="R50" s="161">
        <v>539690.46</v>
      </c>
      <c r="S50" s="164" t="s">
        <v>2035</v>
      </c>
      <c r="T50" s="164" t="s">
        <v>2035</v>
      </c>
      <c r="U50" s="180" t="s">
        <v>2920</v>
      </c>
      <c r="V50" s="165" t="s">
        <v>1191</v>
      </c>
      <c r="W50" s="165" t="s">
        <v>1191</v>
      </c>
      <c r="X50" s="165" t="s">
        <v>1191</v>
      </c>
      <c r="Y50" s="165" t="s">
        <v>925</v>
      </c>
      <c r="Z50" s="165" t="s">
        <v>925</v>
      </c>
      <c r="AA50" s="165" t="s">
        <v>925</v>
      </c>
      <c r="AB50" s="208">
        <v>43373</v>
      </c>
      <c r="AC50" s="180" t="s">
        <v>2206</v>
      </c>
      <c r="AD50" s="46"/>
    </row>
    <row r="51" spans="1:30" s="15" customFormat="1" ht="47.25" customHeight="1" x14ac:dyDescent="0.25">
      <c r="A51" s="165" t="s">
        <v>2407</v>
      </c>
      <c r="B51" s="193" t="s">
        <v>2281</v>
      </c>
      <c r="C51" s="193" t="s">
        <v>2282</v>
      </c>
      <c r="D51" s="193" t="s">
        <v>1296</v>
      </c>
      <c r="E51" s="193" t="s">
        <v>1281</v>
      </c>
      <c r="F51" s="193" t="s">
        <v>2995</v>
      </c>
      <c r="G51" s="193" t="s">
        <v>1124</v>
      </c>
      <c r="H51" s="193" t="s">
        <v>383</v>
      </c>
      <c r="I51" s="165" t="s">
        <v>2033</v>
      </c>
      <c r="J51" s="193" t="s">
        <v>427</v>
      </c>
      <c r="K51" s="193" t="s">
        <v>2659</v>
      </c>
      <c r="L51" s="161">
        <v>0</v>
      </c>
      <c r="M51" s="161">
        <v>1618669.45</v>
      </c>
      <c r="N51" s="161">
        <v>1618669.45</v>
      </c>
      <c r="O51" s="161">
        <v>0</v>
      </c>
      <c r="P51" s="161">
        <v>1618669.45</v>
      </c>
      <c r="Q51" s="161">
        <v>1618669.45</v>
      </c>
      <c r="R51" s="161">
        <v>1618669.45</v>
      </c>
      <c r="S51" s="164" t="s">
        <v>2035</v>
      </c>
      <c r="T51" s="164" t="s">
        <v>2035</v>
      </c>
      <c r="U51" s="180" t="s">
        <v>2920</v>
      </c>
      <c r="V51" s="165" t="s">
        <v>1191</v>
      </c>
      <c r="W51" s="165" t="s">
        <v>1191</v>
      </c>
      <c r="X51" s="165" t="s">
        <v>1191</v>
      </c>
      <c r="Y51" s="165" t="s">
        <v>925</v>
      </c>
      <c r="Z51" s="165" t="s">
        <v>925</v>
      </c>
      <c r="AA51" s="165" t="s">
        <v>925</v>
      </c>
      <c r="AB51" s="208">
        <v>43373</v>
      </c>
      <c r="AC51" s="180" t="s">
        <v>2206</v>
      </c>
      <c r="AD51" s="46"/>
    </row>
    <row r="52" spans="1:30" s="15" customFormat="1" ht="47.25" customHeight="1" x14ac:dyDescent="0.25">
      <c r="A52" s="165" t="s">
        <v>1613</v>
      </c>
      <c r="B52" s="193" t="s">
        <v>2281</v>
      </c>
      <c r="C52" s="193" t="s">
        <v>2282</v>
      </c>
      <c r="D52" s="193" t="s">
        <v>1297</v>
      </c>
      <c r="E52" s="193" t="s">
        <v>1298</v>
      </c>
      <c r="F52" s="193" t="s">
        <v>3003</v>
      </c>
      <c r="G52" s="193" t="s">
        <v>1300</v>
      </c>
      <c r="H52" s="193" t="s">
        <v>383</v>
      </c>
      <c r="I52" s="165" t="s">
        <v>2033</v>
      </c>
      <c r="J52" s="193" t="s">
        <v>427</v>
      </c>
      <c r="K52" s="193" t="s">
        <v>2658</v>
      </c>
      <c r="L52" s="161">
        <v>0</v>
      </c>
      <c r="M52" s="161">
        <v>539556.48</v>
      </c>
      <c r="N52" s="161">
        <v>539556.48</v>
      </c>
      <c r="O52" s="161">
        <v>0</v>
      </c>
      <c r="P52" s="161">
        <v>539556.48</v>
      </c>
      <c r="Q52" s="161">
        <v>539556.48</v>
      </c>
      <c r="R52" s="161">
        <v>539556.48</v>
      </c>
      <c r="S52" s="164" t="s">
        <v>2035</v>
      </c>
      <c r="T52" s="164" t="s">
        <v>2035</v>
      </c>
      <c r="U52" s="180" t="s">
        <v>2920</v>
      </c>
      <c r="V52" s="165" t="s">
        <v>1191</v>
      </c>
      <c r="W52" s="165" t="s">
        <v>1191</v>
      </c>
      <c r="X52" s="165" t="s">
        <v>1191</v>
      </c>
      <c r="Y52" s="165" t="s">
        <v>925</v>
      </c>
      <c r="Z52" s="165" t="s">
        <v>925</v>
      </c>
      <c r="AA52" s="165" t="s">
        <v>925</v>
      </c>
      <c r="AB52" s="208">
        <v>43373</v>
      </c>
      <c r="AC52" s="180" t="s">
        <v>2206</v>
      </c>
      <c r="AD52" s="46"/>
    </row>
    <row r="53" spans="1:30" s="15" customFormat="1" ht="47.25" customHeight="1" x14ac:dyDescent="0.25">
      <c r="A53" s="165" t="s">
        <v>1507</v>
      </c>
      <c r="B53" s="193" t="s">
        <v>2281</v>
      </c>
      <c r="C53" s="193" t="s">
        <v>2282</v>
      </c>
      <c r="D53" s="193" t="s">
        <v>1301</v>
      </c>
      <c r="E53" s="193" t="s">
        <v>1302</v>
      </c>
      <c r="F53" s="193" t="s">
        <v>2346</v>
      </c>
      <c r="G53" s="193" t="s">
        <v>1304</v>
      </c>
      <c r="H53" s="193" t="s">
        <v>383</v>
      </c>
      <c r="I53" s="165" t="s">
        <v>2033</v>
      </c>
      <c r="J53" s="193" t="s">
        <v>427</v>
      </c>
      <c r="K53" s="193" t="s">
        <v>2658</v>
      </c>
      <c r="L53" s="161">
        <v>0</v>
      </c>
      <c r="M53" s="161">
        <v>539556.48</v>
      </c>
      <c r="N53" s="161">
        <v>539556.48</v>
      </c>
      <c r="O53" s="161">
        <v>0</v>
      </c>
      <c r="P53" s="161">
        <v>539556.48</v>
      </c>
      <c r="Q53" s="161">
        <v>539556.48</v>
      </c>
      <c r="R53" s="161">
        <v>539556.48</v>
      </c>
      <c r="S53" s="164" t="s">
        <v>2035</v>
      </c>
      <c r="T53" s="164" t="s">
        <v>2035</v>
      </c>
      <c r="U53" s="180" t="s">
        <v>2920</v>
      </c>
      <c r="V53" s="165" t="s">
        <v>1191</v>
      </c>
      <c r="W53" s="165" t="s">
        <v>1191</v>
      </c>
      <c r="X53" s="165" t="s">
        <v>1191</v>
      </c>
      <c r="Y53" s="165" t="s">
        <v>925</v>
      </c>
      <c r="Z53" s="165" t="s">
        <v>925</v>
      </c>
      <c r="AA53" s="165" t="s">
        <v>925</v>
      </c>
      <c r="AB53" s="208">
        <v>43373</v>
      </c>
      <c r="AC53" s="180" t="s">
        <v>2206</v>
      </c>
      <c r="AD53" s="46"/>
    </row>
    <row r="54" spans="1:30" s="15" customFormat="1" ht="47.25" customHeight="1" x14ac:dyDescent="0.25">
      <c r="A54" s="165" t="s">
        <v>2410</v>
      </c>
      <c r="B54" s="193" t="s">
        <v>2281</v>
      </c>
      <c r="C54" s="193" t="s">
        <v>2282</v>
      </c>
      <c r="D54" s="193" t="s">
        <v>1305</v>
      </c>
      <c r="E54" s="193" t="s">
        <v>1306</v>
      </c>
      <c r="F54" s="193" t="s">
        <v>3032</v>
      </c>
      <c r="G54" s="193" t="s">
        <v>1308</v>
      </c>
      <c r="H54" s="193" t="s">
        <v>383</v>
      </c>
      <c r="I54" s="165" t="s">
        <v>2033</v>
      </c>
      <c r="J54" s="193" t="s">
        <v>427</v>
      </c>
      <c r="K54" s="193" t="s">
        <v>2658</v>
      </c>
      <c r="L54" s="161">
        <v>0</v>
      </c>
      <c r="M54" s="161">
        <v>539556.48</v>
      </c>
      <c r="N54" s="161">
        <v>539556.48</v>
      </c>
      <c r="O54" s="161">
        <v>0</v>
      </c>
      <c r="P54" s="161">
        <v>539556.48</v>
      </c>
      <c r="Q54" s="161">
        <v>539556.48</v>
      </c>
      <c r="R54" s="161">
        <v>539556.48</v>
      </c>
      <c r="S54" s="164" t="s">
        <v>2035</v>
      </c>
      <c r="T54" s="164" t="s">
        <v>2035</v>
      </c>
      <c r="U54" s="180" t="s">
        <v>2920</v>
      </c>
      <c r="V54" s="165" t="s">
        <v>1191</v>
      </c>
      <c r="W54" s="165" t="s">
        <v>1191</v>
      </c>
      <c r="X54" s="165" t="s">
        <v>1191</v>
      </c>
      <c r="Y54" s="165" t="s">
        <v>925</v>
      </c>
      <c r="Z54" s="165" t="s">
        <v>925</v>
      </c>
      <c r="AA54" s="165" t="s">
        <v>925</v>
      </c>
      <c r="AB54" s="208">
        <v>43373</v>
      </c>
      <c r="AC54" s="180" t="s">
        <v>2206</v>
      </c>
      <c r="AD54" s="46"/>
    </row>
    <row r="55" spans="1:30" s="15" customFormat="1" ht="47.25" customHeight="1" x14ac:dyDescent="0.25">
      <c r="A55" s="165" t="s">
        <v>1337</v>
      </c>
      <c r="B55" s="193" t="s">
        <v>2281</v>
      </c>
      <c r="C55" s="193" t="s">
        <v>2282</v>
      </c>
      <c r="D55" s="193" t="s">
        <v>1309</v>
      </c>
      <c r="E55" s="193" t="s">
        <v>1281</v>
      </c>
      <c r="F55" s="193" t="s">
        <v>3032</v>
      </c>
      <c r="G55" s="193" t="s">
        <v>1308</v>
      </c>
      <c r="H55" s="193" t="s">
        <v>383</v>
      </c>
      <c r="I55" s="165" t="s">
        <v>2033</v>
      </c>
      <c r="J55" s="193" t="s">
        <v>427</v>
      </c>
      <c r="K55" s="193" t="s">
        <v>2658</v>
      </c>
      <c r="L55" s="161">
        <v>0</v>
      </c>
      <c r="M55" s="161">
        <v>539078.1</v>
      </c>
      <c r="N55" s="161">
        <v>539078.1</v>
      </c>
      <c r="O55" s="161">
        <v>0</v>
      </c>
      <c r="P55" s="161">
        <v>539078.1</v>
      </c>
      <c r="Q55" s="161">
        <v>539078.1</v>
      </c>
      <c r="R55" s="161">
        <v>539078.1</v>
      </c>
      <c r="S55" s="164" t="s">
        <v>2035</v>
      </c>
      <c r="T55" s="164" t="s">
        <v>2035</v>
      </c>
      <c r="U55" s="180" t="s">
        <v>2920</v>
      </c>
      <c r="V55" s="165" t="s">
        <v>1191</v>
      </c>
      <c r="W55" s="165" t="s">
        <v>1191</v>
      </c>
      <c r="X55" s="165" t="s">
        <v>1191</v>
      </c>
      <c r="Y55" s="165" t="s">
        <v>925</v>
      </c>
      <c r="Z55" s="165" t="s">
        <v>925</v>
      </c>
      <c r="AA55" s="165" t="s">
        <v>925</v>
      </c>
      <c r="AB55" s="208">
        <v>43373</v>
      </c>
      <c r="AC55" s="180" t="s">
        <v>2206</v>
      </c>
      <c r="AD55" s="46"/>
    </row>
    <row r="56" spans="1:30" s="15" customFormat="1" ht="47.25" customHeight="1" x14ac:dyDescent="0.25">
      <c r="A56" s="165" t="s">
        <v>1269</v>
      </c>
      <c r="B56" s="193" t="s">
        <v>2281</v>
      </c>
      <c r="C56" s="193" t="s">
        <v>2282</v>
      </c>
      <c r="D56" s="193" t="s">
        <v>1310</v>
      </c>
      <c r="E56" s="193" t="s">
        <v>1311</v>
      </c>
      <c r="F56" s="193" t="s">
        <v>3032</v>
      </c>
      <c r="G56" s="193" t="s">
        <v>1308</v>
      </c>
      <c r="H56" s="193" t="s">
        <v>383</v>
      </c>
      <c r="I56" s="165" t="s">
        <v>2033</v>
      </c>
      <c r="J56" s="193" t="s">
        <v>427</v>
      </c>
      <c r="K56" s="193" t="s">
        <v>2658</v>
      </c>
      <c r="L56" s="161">
        <v>0</v>
      </c>
      <c r="M56" s="161">
        <v>539078.1</v>
      </c>
      <c r="N56" s="161">
        <v>539078.1</v>
      </c>
      <c r="O56" s="161">
        <v>0</v>
      </c>
      <c r="P56" s="161">
        <v>539078.1</v>
      </c>
      <c r="Q56" s="161">
        <v>539078.1</v>
      </c>
      <c r="R56" s="161">
        <v>539078.1</v>
      </c>
      <c r="S56" s="164" t="s">
        <v>2035</v>
      </c>
      <c r="T56" s="164" t="s">
        <v>2035</v>
      </c>
      <c r="U56" s="180" t="s">
        <v>2920</v>
      </c>
      <c r="V56" s="165" t="s">
        <v>1191</v>
      </c>
      <c r="W56" s="165" t="s">
        <v>1191</v>
      </c>
      <c r="X56" s="165" t="s">
        <v>1191</v>
      </c>
      <c r="Y56" s="165" t="s">
        <v>925</v>
      </c>
      <c r="Z56" s="165" t="s">
        <v>925</v>
      </c>
      <c r="AA56" s="165" t="s">
        <v>925</v>
      </c>
      <c r="AB56" s="208">
        <v>43373</v>
      </c>
      <c r="AC56" s="180" t="s">
        <v>2206</v>
      </c>
      <c r="AD56" s="46"/>
    </row>
    <row r="57" spans="1:30" s="15" customFormat="1" ht="47.25" customHeight="1" x14ac:dyDescent="0.25">
      <c r="A57" s="165" t="s">
        <v>2414</v>
      </c>
      <c r="B57" s="193" t="s">
        <v>2281</v>
      </c>
      <c r="C57" s="193" t="s">
        <v>2282</v>
      </c>
      <c r="D57" s="193" t="s">
        <v>1312</v>
      </c>
      <c r="E57" s="193" t="s">
        <v>1281</v>
      </c>
      <c r="F57" s="193" t="s">
        <v>3033</v>
      </c>
      <c r="G57" s="193" t="s">
        <v>1314</v>
      </c>
      <c r="H57" s="193" t="s">
        <v>383</v>
      </c>
      <c r="I57" s="165" t="s">
        <v>2033</v>
      </c>
      <c r="J57" s="193" t="s">
        <v>427</v>
      </c>
      <c r="K57" s="193" t="s">
        <v>2660</v>
      </c>
      <c r="L57" s="161">
        <v>0</v>
      </c>
      <c r="M57" s="161">
        <v>269539.05</v>
      </c>
      <c r="N57" s="161">
        <v>269539.05</v>
      </c>
      <c r="O57" s="161">
        <v>0</v>
      </c>
      <c r="P57" s="161">
        <v>269539.05</v>
      </c>
      <c r="Q57" s="161">
        <v>269539.05</v>
      </c>
      <c r="R57" s="161">
        <v>269539.05</v>
      </c>
      <c r="S57" s="164" t="s">
        <v>2035</v>
      </c>
      <c r="T57" s="164" t="s">
        <v>2035</v>
      </c>
      <c r="U57" s="180" t="s">
        <v>2920</v>
      </c>
      <c r="V57" s="165" t="s">
        <v>1191</v>
      </c>
      <c r="W57" s="165" t="s">
        <v>1191</v>
      </c>
      <c r="X57" s="165" t="s">
        <v>1191</v>
      </c>
      <c r="Y57" s="165" t="s">
        <v>925</v>
      </c>
      <c r="Z57" s="165" t="s">
        <v>925</v>
      </c>
      <c r="AA57" s="165" t="s">
        <v>925</v>
      </c>
      <c r="AB57" s="208">
        <v>43373</v>
      </c>
      <c r="AC57" s="180" t="s">
        <v>2206</v>
      </c>
      <c r="AD57" s="46"/>
    </row>
    <row r="58" spans="1:30" s="15" customFormat="1" ht="47.25" customHeight="1" x14ac:dyDescent="0.25">
      <c r="A58" s="165" t="s">
        <v>2416</v>
      </c>
      <c r="B58" s="193" t="s">
        <v>2281</v>
      </c>
      <c r="C58" s="193" t="s">
        <v>2282</v>
      </c>
      <c r="D58" s="193" t="s">
        <v>1315</v>
      </c>
      <c r="E58" s="193" t="s">
        <v>1281</v>
      </c>
      <c r="F58" s="193" t="s">
        <v>3034</v>
      </c>
      <c r="G58" s="193" t="s">
        <v>1317</v>
      </c>
      <c r="H58" s="193" t="s">
        <v>383</v>
      </c>
      <c r="I58" s="165" t="s">
        <v>2033</v>
      </c>
      <c r="J58" s="193" t="s">
        <v>427</v>
      </c>
      <c r="K58" s="193" t="s">
        <v>2661</v>
      </c>
      <c r="L58" s="161">
        <v>0</v>
      </c>
      <c r="M58" s="161">
        <v>215631.24</v>
      </c>
      <c r="N58" s="161">
        <v>215631.24</v>
      </c>
      <c r="O58" s="161">
        <v>0</v>
      </c>
      <c r="P58" s="161">
        <v>215631.24</v>
      </c>
      <c r="Q58" s="161">
        <v>215631.24</v>
      </c>
      <c r="R58" s="161">
        <v>215631.24</v>
      </c>
      <c r="S58" s="164" t="s">
        <v>2035</v>
      </c>
      <c r="T58" s="164" t="s">
        <v>2035</v>
      </c>
      <c r="U58" s="180" t="s">
        <v>2920</v>
      </c>
      <c r="V58" s="165" t="s">
        <v>1191</v>
      </c>
      <c r="W58" s="165" t="s">
        <v>1191</v>
      </c>
      <c r="X58" s="165" t="s">
        <v>1191</v>
      </c>
      <c r="Y58" s="165" t="s">
        <v>925</v>
      </c>
      <c r="Z58" s="165" t="s">
        <v>925</v>
      </c>
      <c r="AA58" s="165" t="s">
        <v>925</v>
      </c>
      <c r="AB58" s="208">
        <v>43373</v>
      </c>
      <c r="AC58" s="180" t="s">
        <v>2206</v>
      </c>
      <c r="AD58" s="46"/>
    </row>
    <row r="59" spans="1:30" s="15" customFormat="1" ht="47.25" customHeight="1" x14ac:dyDescent="0.25">
      <c r="A59" s="165" t="s">
        <v>2417</v>
      </c>
      <c r="B59" s="193" t="s">
        <v>2281</v>
      </c>
      <c r="C59" s="193" t="s">
        <v>2282</v>
      </c>
      <c r="D59" s="193" t="s">
        <v>1318</v>
      </c>
      <c r="E59" s="193" t="s">
        <v>1281</v>
      </c>
      <c r="F59" s="193" t="s">
        <v>2930</v>
      </c>
      <c r="G59" s="193" t="s">
        <v>923</v>
      </c>
      <c r="H59" s="193" t="s">
        <v>383</v>
      </c>
      <c r="I59" s="165" t="s">
        <v>2033</v>
      </c>
      <c r="J59" s="193" t="s">
        <v>427</v>
      </c>
      <c r="K59" s="193" t="s">
        <v>2661</v>
      </c>
      <c r="L59" s="161">
        <v>0</v>
      </c>
      <c r="M59" s="161">
        <v>215631.24</v>
      </c>
      <c r="N59" s="161">
        <v>215631.24</v>
      </c>
      <c r="O59" s="161">
        <v>0</v>
      </c>
      <c r="P59" s="161">
        <v>215631.24</v>
      </c>
      <c r="Q59" s="161">
        <v>215631.24</v>
      </c>
      <c r="R59" s="161">
        <v>215631.24</v>
      </c>
      <c r="S59" s="164" t="s">
        <v>2035</v>
      </c>
      <c r="T59" s="164" t="s">
        <v>2035</v>
      </c>
      <c r="U59" s="180" t="s">
        <v>2920</v>
      </c>
      <c r="V59" s="165" t="s">
        <v>1191</v>
      </c>
      <c r="W59" s="165" t="s">
        <v>1191</v>
      </c>
      <c r="X59" s="165" t="s">
        <v>1191</v>
      </c>
      <c r="Y59" s="165" t="s">
        <v>925</v>
      </c>
      <c r="Z59" s="165" t="s">
        <v>925</v>
      </c>
      <c r="AA59" s="165" t="s">
        <v>925</v>
      </c>
      <c r="AB59" s="208">
        <v>43373</v>
      </c>
      <c r="AC59" s="180" t="s">
        <v>2206</v>
      </c>
      <c r="AD59" s="46"/>
    </row>
    <row r="60" spans="1:30" s="15" customFormat="1" ht="16.5" customHeight="1" x14ac:dyDescent="0.25">
      <c r="A60" s="174"/>
      <c r="B60" s="158"/>
      <c r="C60" s="158"/>
      <c r="D60" s="158"/>
      <c r="E60" s="160" t="s">
        <v>22</v>
      </c>
      <c r="F60" s="158"/>
      <c r="G60" s="158"/>
      <c r="H60" s="158"/>
      <c r="I60" s="158"/>
      <c r="J60" s="158"/>
      <c r="K60" s="158"/>
      <c r="L60" s="177">
        <v>0</v>
      </c>
      <c r="M60" s="177">
        <v>50593482.520000003</v>
      </c>
      <c r="N60" s="177">
        <v>50593482.520000003</v>
      </c>
      <c r="O60" s="177">
        <v>0</v>
      </c>
      <c r="P60" s="177">
        <v>50593482.520000003</v>
      </c>
      <c r="Q60" s="177">
        <v>50593482.520000003</v>
      </c>
      <c r="R60" s="177">
        <v>50593482.520000003</v>
      </c>
      <c r="S60" s="178" t="s">
        <v>2035</v>
      </c>
      <c r="T60" s="178" t="s">
        <v>2035</v>
      </c>
      <c r="U60" s="179"/>
      <c r="V60" s="174"/>
      <c r="W60" s="174"/>
      <c r="X60" s="174"/>
      <c r="Y60" s="174"/>
      <c r="Z60" s="174"/>
      <c r="AA60" s="174"/>
      <c r="AB60" s="174"/>
      <c r="AC60" s="179"/>
      <c r="AD60" s="46"/>
    </row>
    <row r="61" spans="1:30" s="15" customFormat="1" ht="47.25" customHeight="1" x14ac:dyDescent="0.25">
      <c r="A61" s="165" t="s">
        <v>629</v>
      </c>
      <c r="B61" s="193" t="s">
        <v>2330</v>
      </c>
      <c r="C61" s="193" t="s">
        <v>2331</v>
      </c>
      <c r="D61" s="193" t="s">
        <v>1408</v>
      </c>
      <c r="E61" s="193" t="s">
        <v>1409</v>
      </c>
      <c r="F61" s="193" t="s">
        <v>2328</v>
      </c>
      <c r="G61" s="193" t="s">
        <v>1160</v>
      </c>
      <c r="H61" s="193" t="s">
        <v>383</v>
      </c>
      <c r="I61" s="165" t="s">
        <v>2033</v>
      </c>
      <c r="J61" s="193" t="s">
        <v>427</v>
      </c>
      <c r="K61" s="193" t="s">
        <v>2682</v>
      </c>
      <c r="L61" s="161">
        <v>0</v>
      </c>
      <c r="M61" s="161">
        <v>3044840.2</v>
      </c>
      <c r="N61" s="161">
        <v>3044840.2</v>
      </c>
      <c r="O61" s="161">
        <v>0</v>
      </c>
      <c r="P61" s="161">
        <v>3044840.2</v>
      </c>
      <c r="Q61" s="161">
        <v>3044840.2</v>
      </c>
      <c r="R61" s="161">
        <v>3044840.2</v>
      </c>
      <c r="S61" s="164" t="s">
        <v>2035</v>
      </c>
      <c r="T61" s="164" t="s">
        <v>2035</v>
      </c>
      <c r="U61" s="180" t="s">
        <v>2920</v>
      </c>
      <c r="V61" s="165" t="s">
        <v>1191</v>
      </c>
      <c r="W61" s="165" t="s">
        <v>1191</v>
      </c>
      <c r="X61" s="165" t="s">
        <v>1191</v>
      </c>
      <c r="Y61" s="165" t="s">
        <v>1190</v>
      </c>
      <c r="Z61" s="165" t="s">
        <v>1190</v>
      </c>
      <c r="AA61" s="165" t="s">
        <v>1190</v>
      </c>
      <c r="AB61" s="208">
        <v>43373</v>
      </c>
      <c r="AC61" s="180" t="s">
        <v>2206</v>
      </c>
      <c r="AD61" s="46"/>
    </row>
    <row r="62" spans="1:30" s="15" customFormat="1" ht="47.25" customHeight="1" x14ac:dyDescent="0.25">
      <c r="A62" s="165" t="s">
        <v>2038</v>
      </c>
      <c r="B62" s="193" t="s">
        <v>2330</v>
      </c>
      <c r="C62" s="193" t="s">
        <v>2331</v>
      </c>
      <c r="D62" s="193" t="s">
        <v>1410</v>
      </c>
      <c r="E62" s="193" t="s">
        <v>1411</v>
      </c>
      <c r="F62" s="193" t="s">
        <v>3022</v>
      </c>
      <c r="G62" s="193" t="s">
        <v>1233</v>
      </c>
      <c r="H62" s="193" t="s">
        <v>383</v>
      </c>
      <c r="I62" s="165" t="s">
        <v>2033</v>
      </c>
      <c r="J62" s="193" t="s">
        <v>427</v>
      </c>
      <c r="K62" s="193" t="s">
        <v>2683</v>
      </c>
      <c r="L62" s="161">
        <v>0</v>
      </c>
      <c r="M62" s="161">
        <v>3267069.8</v>
      </c>
      <c r="N62" s="161">
        <v>3267069.8</v>
      </c>
      <c r="O62" s="161">
        <v>0</v>
      </c>
      <c r="P62" s="161">
        <v>3267069.8</v>
      </c>
      <c r="Q62" s="161">
        <v>3267069.8</v>
      </c>
      <c r="R62" s="161">
        <v>3267069.8</v>
      </c>
      <c r="S62" s="164" t="s">
        <v>2035</v>
      </c>
      <c r="T62" s="164" t="s">
        <v>2035</v>
      </c>
      <c r="U62" s="180" t="s">
        <v>2920</v>
      </c>
      <c r="V62" s="165" t="s">
        <v>1191</v>
      </c>
      <c r="W62" s="165" t="s">
        <v>1191</v>
      </c>
      <c r="X62" s="165" t="s">
        <v>1191</v>
      </c>
      <c r="Y62" s="165" t="s">
        <v>1190</v>
      </c>
      <c r="Z62" s="165" t="s">
        <v>1190</v>
      </c>
      <c r="AA62" s="165" t="s">
        <v>1190</v>
      </c>
      <c r="AB62" s="208">
        <v>43373</v>
      </c>
      <c r="AC62" s="180" t="s">
        <v>2206</v>
      </c>
      <c r="AD62" s="46"/>
    </row>
    <row r="63" spans="1:30" s="15" customFormat="1" ht="47.25" customHeight="1" x14ac:dyDescent="0.25">
      <c r="A63" s="165" t="s">
        <v>1692</v>
      </c>
      <c r="B63" s="193" t="s">
        <v>2330</v>
      </c>
      <c r="C63" s="193" t="s">
        <v>2331</v>
      </c>
      <c r="D63" s="193" t="s">
        <v>1412</v>
      </c>
      <c r="E63" s="193" t="s">
        <v>1413</v>
      </c>
      <c r="F63" s="193" t="s">
        <v>2930</v>
      </c>
      <c r="G63" s="193" t="s">
        <v>923</v>
      </c>
      <c r="H63" s="193" t="s">
        <v>383</v>
      </c>
      <c r="I63" s="165" t="s">
        <v>2033</v>
      </c>
      <c r="J63" s="193" t="s">
        <v>427</v>
      </c>
      <c r="K63" s="193" t="s">
        <v>2684</v>
      </c>
      <c r="L63" s="161">
        <v>0</v>
      </c>
      <c r="M63" s="161">
        <v>3933950.15</v>
      </c>
      <c r="N63" s="161">
        <v>3933950.15</v>
      </c>
      <c r="O63" s="161">
        <v>0</v>
      </c>
      <c r="P63" s="161">
        <v>3933950.15</v>
      </c>
      <c r="Q63" s="161">
        <v>3933950.15</v>
      </c>
      <c r="R63" s="161">
        <v>3933950.15</v>
      </c>
      <c r="S63" s="164" t="s">
        <v>2035</v>
      </c>
      <c r="T63" s="164" t="s">
        <v>2035</v>
      </c>
      <c r="U63" s="180" t="s">
        <v>2920</v>
      </c>
      <c r="V63" s="165" t="s">
        <v>1191</v>
      </c>
      <c r="W63" s="165" t="s">
        <v>1191</v>
      </c>
      <c r="X63" s="165" t="s">
        <v>1191</v>
      </c>
      <c r="Y63" s="165" t="s">
        <v>1190</v>
      </c>
      <c r="Z63" s="165" t="s">
        <v>1190</v>
      </c>
      <c r="AA63" s="165" t="s">
        <v>1190</v>
      </c>
      <c r="AB63" s="208">
        <v>43373</v>
      </c>
      <c r="AC63" s="180" t="s">
        <v>2206</v>
      </c>
      <c r="AD63" s="46"/>
    </row>
    <row r="64" spans="1:30" s="15" customFormat="1" ht="47.25" customHeight="1" x14ac:dyDescent="0.25">
      <c r="A64" s="165" t="s">
        <v>2051</v>
      </c>
      <c r="B64" s="193" t="s">
        <v>2330</v>
      </c>
      <c r="C64" s="193" t="s">
        <v>2331</v>
      </c>
      <c r="D64" s="193" t="s">
        <v>1414</v>
      </c>
      <c r="E64" s="193" t="s">
        <v>1411</v>
      </c>
      <c r="F64" s="193" t="s">
        <v>2392</v>
      </c>
      <c r="G64" s="193" t="s">
        <v>1416</v>
      </c>
      <c r="H64" s="193" t="s">
        <v>383</v>
      </c>
      <c r="I64" s="165" t="s">
        <v>2033</v>
      </c>
      <c r="J64" s="193" t="s">
        <v>427</v>
      </c>
      <c r="K64" s="193" t="s">
        <v>2685</v>
      </c>
      <c r="L64" s="161">
        <v>0</v>
      </c>
      <c r="M64" s="161">
        <v>4381514.43</v>
      </c>
      <c r="N64" s="161">
        <v>4381514.43</v>
      </c>
      <c r="O64" s="161">
        <v>0</v>
      </c>
      <c r="P64" s="161">
        <v>4381514.43</v>
      </c>
      <c r="Q64" s="161">
        <v>4381514.43</v>
      </c>
      <c r="R64" s="161">
        <v>4381514.43</v>
      </c>
      <c r="S64" s="164" t="s">
        <v>2035</v>
      </c>
      <c r="T64" s="164" t="s">
        <v>2035</v>
      </c>
      <c r="U64" s="180" t="s">
        <v>2920</v>
      </c>
      <c r="V64" s="165" t="s">
        <v>1191</v>
      </c>
      <c r="W64" s="165" t="s">
        <v>1191</v>
      </c>
      <c r="X64" s="165" t="s">
        <v>1191</v>
      </c>
      <c r="Y64" s="165" t="s">
        <v>1417</v>
      </c>
      <c r="Z64" s="165" t="s">
        <v>1190</v>
      </c>
      <c r="AA64" s="165" t="s">
        <v>1417</v>
      </c>
      <c r="AB64" s="208">
        <v>43373</v>
      </c>
      <c r="AC64" s="180" t="s">
        <v>2206</v>
      </c>
      <c r="AD64" s="46"/>
    </row>
    <row r="65" spans="1:30" s="15" customFormat="1" ht="47.25" customHeight="1" x14ac:dyDescent="0.25">
      <c r="A65" s="165" t="s">
        <v>1244</v>
      </c>
      <c r="B65" s="193" t="s">
        <v>2330</v>
      </c>
      <c r="C65" s="193" t="s">
        <v>2331</v>
      </c>
      <c r="D65" s="193" t="s">
        <v>1418</v>
      </c>
      <c r="E65" s="193" t="s">
        <v>1413</v>
      </c>
      <c r="F65" s="193" t="s">
        <v>3035</v>
      </c>
      <c r="G65" s="193" t="s">
        <v>1420</v>
      </c>
      <c r="H65" s="193" t="s">
        <v>383</v>
      </c>
      <c r="I65" s="165" t="s">
        <v>2033</v>
      </c>
      <c r="J65" s="193" t="s">
        <v>427</v>
      </c>
      <c r="K65" s="193" t="s">
        <v>2344</v>
      </c>
      <c r="L65" s="161">
        <v>0</v>
      </c>
      <c r="M65" s="161">
        <v>4650851.34</v>
      </c>
      <c r="N65" s="161">
        <v>4650851.34</v>
      </c>
      <c r="O65" s="161">
        <v>0</v>
      </c>
      <c r="P65" s="161">
        <v>4650851.34</v>
      </c>
      <c r="Q65" s="161">
        <v>4650851.34</v>
      </c>
      <c r="R65" s="161">
        <v>4650851.34</v>
      </c>
      <c r="S65" s="164" t="s">
        <v>2035</v>
      </c>
      <c r="T65" s="164" t="s">
        <v>2035</v>
      </c>
      <c r="U65" s="180" t="s">
        <v>2920</v>
      </c>
      <c r="V65" s="165" t="s">
        <v>1191</v>
      </c>
      <c r="W65" s="165" t="s">
        <v>1191</v>
      </c>
      <c r="X65" s="165" t="s">
        <v>1191</v>
      </c>
      <c r="Y65" s="165" t="s">
        <v>1190</v>
      </c>
      <c r="Z65" s="165" t="s">
        <v>1190</v>
      </c>
      <c r="AA65" s="165" t="s">
        <v>1190</v>
      </c>
      <c r="AB65" s="208">
        <v>43373</v>
      </c>
      <c r="AC65" s="180" t="s">
        <v>2206</v>
      </c>
      <c r="AD65" s="46"/>
    </row>
    <row r="66" spans="1:30" s="15" customFormat="1" ht="16.5" customHeight="1" x14ac:dyDescent="0.25">
      <c r="A66" s="174"/>
      <c r="B66" s="158"/>
      <c r="C66" s="158"/>
      <c r="D66" s="158"/>
      <c r="E66" s="160" t="s">
        <v>22</v>
      </c>
      <c r="F66" s="158"/>
      <c r="G66" s="158"/>
      <c r="H66" s="158"/>
      <c r="I66" s="158"/>
      <c r="J66" s="158"/>
      <c r="K66" s="158"/>
      <c r="L66" s="177">
        <v>0</v>
      </c>
      <c r="M66" s="177">
        <v>19278225.920000002</v>
      </c>
      <c r="N66" s="177">
        <v>19278225.920000002</v>
      </c>
      <c r="O66" s="177">
        <v>0</v>
      </c>
      <c r="P66" s="177">
        <v>19278225.920000002</v>
      </c>
      <c r="Q66" s="177">
        <v>19278225.920000002</v>
      </c>
      <c r="R66" s="177">
        <v>19278225.920000002</v>
      </c>
      <c r="S66" s="178" t="s">
        <v>2035</v>
      </c>
      <c r="T66" s="178" t="s">
        <v>2035</v>
      </c>
      <c r="U66" s="179"/>
      <c r="V66" s="174"/>
      <c r="W66" s="174"/>
      <c r="X66" s="174"/>
      <c r="Y66" s="174"/>
      <c r="Z66" s="174"/>
      <c r="AA66" s="174"/>
      <c r="AB66" s="174"/>
      <c r="AC66" s="179"/>
      <c r="AD66" s="46"/>
    </row>
    <row r="67" spans="1:30" s="15" customFormat="1" ht="47.25" customHeight="1" x14ac:dyDescent="0.25">
      <c r="A67" s="165" t="s">
        <v>629</v>
      </c>
      <c r="B67" s="193" t="s">
        <v>3036</v>
      </c>
      <c r="C67" s="193" t="s">
        <v>3037</v>
      </c>
      <c r="D67" s="193" t="s">
        <v>1699</v>
      </c>
      <c r="E67" s="193" t="s">
        <v>1700</v>
      </c>
      <c r="F67" s="193" t="s">
        <v>2497</v>
      </c>
      <c r="G67" s="193" t="s">
        <v>1019</v>
      </c>
      <c r="H67" s="193" t="s">
        <v>383</v>
      </c>
      <c r="I67" s="165" t="s">
        <v>2033</v>
      </c>
      <c r="J67" s="193" t="s">
        <v>427</v>
      </c>
      <c r="K67" s="193" t="s">
        <v>2704</v>
      </c>
      <c r="L67" s="161">
        <v>0</v>
      </c>
      <c r="M67" s="161">
        <v>3579818.98</v>
      </c>
      <c r="N67" s="161">
        <v>3579818.98</v>
      </c>
      <c r="O67" s="161">
        <v>0</v>
      </c>
      <c r="P67" s="161">
        <v>3579818.98</v>
      </c>
      <c r="Q67" s="161">
        <v>3579818.98</v>
      </c>
      <c r="R67" s="161">
        <v>3579818.98</v>
      </c>
      <c r="S67" s="164" t="s">
        <v>2035</v>
      </c>
      <c r="T67" s="164" t="s">
        <v>2035</v>
      </c>
      <c r="U67" s="180" t="s">
        <v>2920</v>
      </c>
      <c r="V67" s="165" t="s">
        <v>1205</v>
      </c>
      <c r="W67" s="165" t="s">
        <v>1191</v>
      </c>
      <c r="X67" s="165" t="s">
        <v>1205</v>
      </c>
      <c r="Y67" s="165" t="s">
        <v>1204</v>
      </c>
      <c r="Z67" s="165" t="s">
        <v>925</v>
      </c>
      <c r="AA67" s="165" t="s">
        <v>1204</v>
      </c>
      <c r="AB67" s="208">
        <v>43373</v>
      </c>
      <c r="AC67" s="180" t="s">
        <v>2206</v>
      </c>
      <c r="AD67" s="46"/>
    </row>
    <row r="68" spans="1:30" s="15" customFormat="1" ht="47.25" customHeight="1" x14ac:dyDescent="0.25">
      <c r="A68" s="165" t="s">
        <v>2038</v>
      </c>
      <c r="B68" s="193" t="s">
        <v>3036</v>
      </c>
      <c r="C68" s="193" t="s">
        <v>3037</v>
      </c>
      <c r="D68" s="193" t="s">
        <v>1702</v>
      </c>
      <c r="E68" s="193" t="s">
        <v>1700</v>
      </c>
      <c r="F68" s="193" t="s">
        <v>2283</v>
      </c>
      <c r="G68" s="193" t="s">
        <v>991</v>
      </c>
      <c r="H68" s="193" t="s">
        <v>383</v>
      </c>
      <c r="I68" s="165" t="s">
        <v>2033</v>
      </c>
      <c r="J68" s="193" t="s">
        <v>427</v>
      </c>
      <c r="K68" s="193" t="s">
        <v>2706</v>
      </c>
      <c r="L68" s="161">
        <v>0</v>
      </c>
      <c r="M68" s="161">
        <v>4834575.84</v>
      </c>
      <c r="N68" s="161">
        <v>4834575.84</v>
      </c>
      <c r="O68" s="161">
        <v>0</v>
      </c>
      <c r="P68" s="161">
        <v>4834575.84</v>
      </c>
      <c r="Q68" s="161">
        <v>4834575.84</v>
      </c>
      <c r="R68" s="161">
        <v>4834575.84</v>
      </c>
      <c r="S68" s="164" t="s">
        <v>2035</v>
      </c>
      <c r="T68" s="164" t="s">
        <v>2035</v>
      </c>
      <c r="U68" s="180" t="s">
        <v>2920</v>
      </c>
      <c r="V68" s="165" t="s">
        <v>1191</v>
      </c>
      <c r="W68" s="165" t="s">
        <v>1191</v>
      </c>
      <c r="X68" s="165" t="s">
        <v>1191</v>
      </c>
      <c r="Y68" s="165" t="s">
        <v>925</v>
      </c>
      <c r="Z68" s="165" t="s">
        <v>925</v>
      </c>
      <c r="AA68" s="165" t="s">
        <v>925</v>
      </c>
      <c r="AB68" s="208">
        <v>43373</v>
      </c>
      <c r="AC68" s="180" t="s">
        <v>2206</v>
      </c>
      <c r="AD68" s="46"/>
    </row>
    <row r="69" spans="1:30" s="15" customFormat="1" ht="47.25" customHeight="1" x14ac:dyDescent="0.25">
      <c r="A69" s="165" t="s">
        <v>1692</v>
      </c>
      <c r="B69" s="193" t="s">
        <v>3036</v>
      </c>
      <c r="C69" s="193" t="s">
        <v>3037</v>
      </c>
      <c r="D69" s="193" t="s">
        <v>1703</v>
      </c>
      <c r="E69" s="193" t="s">
        <v>1700</v>
      </c>
      <c r="F69" s="193" t="s">
        <v>2315</v>
      </c>
      <c r="G69" s="193" t="s">
        <v>1007</v>
      </c>
      <c r="H69" s="193" t="s">
        <v>383</v>
      </c>
      <c r="I69" s="165" t="s">
        <v>2033</v>
      </c>
      <c r="J69" s="193" t="s">
        <v>427</v>
      </c>
      <c r="K69" s="193" t="s">
        <v>2707</v>
      </c>
      <c r="L69" s="161">
        <v>0</v>
      </c>
      <c r="M69" s="161">
        <v>4311703.13</v>
      </c>
      <c r="N69" s="161">
        <v>4311703.13</v>
      </c>
      <c r="O69" s="161">
        <v>0</v>
      </c>
      <c r="P69" s="161">
        <v>4311703.13</v>
      </c>
      <c r="Q69" s="161">
        <v>4311703.13</v>
      </c>
      <c r="R69" s="161">
        <v>4311703.13</v>
      </c>
      <c r="S69" s="164" t="s">
        <v>2035</v>
      </c>
      <c r="T69" s="164" t="s">
        <v>2035</v>
      </c>
      <c r="U69" s="180" t="s">
        <v>2920</v>
      </c>
      <c r="V69" s="165" t="s">
        <v>1191</v>
      </c>
      <c r="W69" s="165" t="s">
        <v>1191</v>
      </c>
      <c r="X69" s="165" t="s">
        <v>1191</v>
      </c>
      <c r="Y69" s="165" t="s">
        <v>925</v>
      </c>
      <c r="Z69" s="165" t="s">
        <v>925</v>
      </c>
      <c r="AA69" s="165" t="s">
        <v>925</v>
      </c>
      <c r="AB69" s="208">
        <v>43373</v>
      </c>
      <c r="AC69" s="180" t="s">
        <v>2206</v>
      </c>
      <c r="AD69" s="46"/>
    </row>
    <row r="70" spans="1:30" s="15" customFormat="1" ht="47.25" customHeight="1" x14ac:dyDescent="0.25">
      <c r="A70" s="165" t="s">
        <v>2051</v>
      </c>
      <c r="B70" s="193" t="s">
        <v>3038</v>
      </c>
      <c r="C70" s="193" t="s">
        <v>3037</v>
      </c>
      <c r="D70" s="193" t="s">
        <v>1704</v>
      </c>
      <c r="E70" s="193" t="s">
        <v>1705</v>
      </c>
      <c r="F70" s="193" t="s">
        <v>2371</v>
      </c>
      <c r="G70" s="193" t="s">
        <v>996</v>
      </c>
      <c r="H70" s="193" t="s">
        <v>383</v>
      </c>
      <c r="I70" s="165" t="s">
        <v>2033</v>
      </c>
      <c r="J70" s="193" t="s">
        <v>427</v>
      </c>
      <c r="K70" s="193" t="s">
        <v>2708</v>
      </c>
      <c r="L70" s="161">
        <v>0</v>
      </c>
      <c r="M70" s="161">
        <v>4468521.8600000003</v>
      </c>
      <c r="N70" s="161">
        <v>4468521.8600000003</v>
      </c>
      <c r="O70" s="161">
        <v>0</v>
      </c>
      <c r="P70" s="161">
        <v>4468521.8600000003</v>
      </c>
      <c r="Q70" s="161">
        <v>4468521.8600000003</v>
      </c>
      <c r="R70" s="161">
        <v>4468521.8600000003</v>
      </c>
      <c r="S70" s="164" t="s">
        <v>2035</v>
      </c>
      <c r="T70" s="164" t="s">
        <v>2035</v>
      </c>
      <c r="U70" s="180" t="s">
        <v>2920</v>
      </c>
      <c r="V70" s="165" t="s">
        <v>1191</v>
      </c>
      <c r="W70" s="165" t="s">
        <v>1191</v>
      </c>
      <c r="X70" s="165" t="s">
        <v>1191</v>
      </c>
      <c r="Y70" s="165" t="s">
        <v>925</v>
      </c>
      <c r="Z70" s="165" t="s">
        <v>925</v>
      </c>
      <c r="AA70" s="165" t="s">
        <v>925</v>
      </c>
      <c r="AB70" s="208">
        <v>43373</v>
      </c>
      <c r="AC70" s="180" t="s">
        <v>2206</v>
      </c>
      <c r="AD70" s="46"/>
    </row>
    <row r="71" spans="1:30" s="15" customFormat="1" ht="47.25" customHeight="1" x14ac:dyDescent="0.25">
      <c r="A71" s="165" t="s">
        <v>1244</v>
      </c>
      <c r="B71" s="193" t="s">
        <v>3036</v>
      </c>
      <c r="C71" s="193" t="s">
        <v>3037</v>
      </c>
      <c r="D71" s="193" t="s">
        <v>1706</v>
      </c>
      <c r="E71" s="193" t="s">
        <v>1700</v>
      </c>
      <c r="F71" s="193" t="s">
        <v>2370</v>
      </c>
      <c r="G71" s="193" t="s">
        <v>915</v>
      </c>
      <c r="H71" s="193" t="s">
        <v>383</v>
      </c>
      <c r="I71" s="165" t="s">
        <v>2033</v>
      </c>
      <c r="J71" s="193" t="s">
        <v>427</v>
      </c>
      <c r="K71" s="193" t="s">
        <v>2709</v>
      </c>
      <c r="L71" s="161">
        <v>0</v>
      </c>
      <c r="M71" s="161">
        <v>4416282.0999999996</v>
      </c>
      <c r="N71" s="161">
        <v>4416282.0999999996</v>
      </c>
      <c r="O71" s="161">
        <v>0</v>
      </c>
      <c r="P71" s="161">
        <v>4416282.0999999996</v>
      </c>
      <c r="Q71" s="161">
        <v>4416282.0999999996</v>
      </c>
      <c r="R71" s="161">
        <v>4416282.0999999996</v>
      </c>
      <c r="S71" s="164" t="s">
        <v>2035</v>
      </c>
      <c r="T71" s="164" t="s">
        <v>2035</v>
      </c>
      <c r="U71" s="180" t="s">
        <v>2920</v>
      </c>
      <c r="V71" s="165" t="s">
        <v>1191</v>
      </c>
      <c r="W71" s="165" t="s">
        <v>1191</v>
      </c>
      <c r="X71" s="165" t="s">
        <v>1191</v>
      </c>
      <c r="Y71" s="165" t="s">
        <v>925</v>
      </c>
      <c r="Z71" s="165" t="s">
        <v>925</v>
      </c>
      <c r="AA71" s="165" t="s">
        <v>925</v>
      </c>
      <c r="AB71" s="208">
        <v>43373</v>
      </c>
      <c r="AC71" s="180" t="s">
        <v>2206</v>
      </c>
      <c r="AD71" s="46"/>
    </row>
    <row r="72" spans="1:30" s="15" customFormat="1" ht="47.25" customHeight="1" x14ac:dyDescent="0.25">
      <c r="A72" s="165" t="s">
        <v>2056</v>
      </c>
      <c r="B72" s="193" t="s">
        <v>3036</v>
      </c>
      <c r="C72" s="193" t="s">
        <v>3037</v>
      </c>
      <c r="D72" s="193" t="s">
        <v>1707</v>
      </c>
      <c r="E72" s="193" t="s">
        <v>1700</v>
      </c>
      <c r="F72" s="193" t="s">
        <v>2513</v>
      </c>
      <c r="G72" s="193" t="s">
        <v>1045</v>
      </c>
      <c r="H72" s="193" t="s">
        <v>383</v>
      </c>
      <c r="I72" s="165" t="s">
        <v>2033</v>
      </c>
      <c r="J72" s="193" t="s">
        <v>427</v>
      </c>
      <c r="K72" s="193" t="s">
        <v>2710</v>
      </c>
      <c r="L72" s="161">
        <v>0</v>
      </c>
      <c r="M72" s="161">
        <v>4206940.3600000003</v>
      </c>
      <c r="N72" s="161">
        <v>4206940.3600000003</v>
      </c>
      <c r="O72" s="161">
        <v>0</v>
      </c>
      <c r="P72" s="161">
        <v>4206940.3600000003</v>
      </c>
      <c r="Q72" s="161">
        <v>4206940.3600000003</v>
      </c>
      <c r="R72" s="161">
        <v>4206940.3600000003</v>
      </c>
      <c r="S72" s="164" t="s">
        <v>2035</v>
      </c>
      <c r="T72" s="164" t="s">
        <v>2035</v>
      </c>
      <c r="U72" s="180" t="s">
        <v>2920</v>
      </c>
      <c r="V72" s="165" t="s">
        <v>1191</v>
      </c>
      <c r="W72" s="165" t="s">
        <v>1191</v>
      </c>
      <c r="X72" s="165" t="s">
        <v>1191</v>
      </c>
      <c r="Y72" s="165" t="s">
        <v>925</v>
      </c>
      <c r="Z72" s="165" t="s">
        <v>925</v>
      </c>
      <c r="AA72" s="165" t="s">
        <v>925</v>
      </c>
      <c r="AB72" s="208">
        <v>43373</v>
      </c>
      <c r="AC72" s="180" t="s">
        <v>2206</v>
      </c>
      <c r="AD72" s="46"/>
    </row>
    <row r="73" spans="1:30" s="15" customFormat="1" ht="47.25" customHeight="1" x14ac:dyDescent="0.25">
      <c r="A73" s="165" t="s">
        <v>2059</v>
      </c>
      <c r="B73" s="193" t="s">
        <v>3036</v>
      </c>
      <c r="C73" s="193" t="s">
        <v>3037</v>
      </c>
      <c r="D73" s="193" t="s">
        <v>1708</v>
      </c>
      <c r="E73" s="193" t="s">
        <v>1700</v>
      </c>
      <c r="F73" s="193" t="s">
        <v>2439</v>
      </c>
      <c r="G73" s="193" t="s">
        <v>1584</v>
      </c>
      <c r="H73" s="193" t="s">
        <v>383</v>
      </c>
      <c r="I73" s="165" t="s">
        <v>2033</v>
      </c>
      <c r="J73" s="193" t="s">
        <v>427</v>
      </c>
      <c r="K73" s="193" t="s">
        <v>2711</v>
      </c>
      <c r="L73" s="161">
        <v>0</v>
      </c>
      <c r="M73" s="161">
        <v>4147744.64</v>
      </c>
      <c r="N73" s="161">
        <v>4147744.64</v>
      </c>
      <c r="O73" s="161">
        <v>0</v>
      </c>
      <c r="P73" s="161">
        <v>4147744.64</v>
      </c>
      <c r="Q73" s="161">
        <v>4147744.64</v>
      </c>
      <c r="R73" s="161">
        <v>4147744.64</v>
      </c>
      <c r="S73" s="164" t="s">
        <v>2035</v>
      </c>
      <c r="T73" s="164" t="s">
        <v>2035</v>
      </c>
      <c r="U73" s="180" t="s">
        <v>2920</v>
      </c>
      <c r="V73" s="165" t="s">
        <v>1191</v>
      </c>
      <c r="W73" s="165" t="s">
        <v>1191</v>
      </c>
      <c r="X73" s="165" t="s">
        <v>1191</v>
      </c>
      <c r="Y73" s="165" t="s">
        <v>925</v>
      </c>
      <c r="Z73" s="165" t="s">
        <v>925</v>
      </c>
      <c r="AA73" s="165" t="s">
        <v>925</v>
      </c>
      <c r="AB73" s="208">
        <v>43373</v>
      </c>
      <c r="AC73" s="180" t="s">
        <v>2206</v>
      </c>
      <c r="AD73" s="46"/>
    </row>
    <row r="74" spans="1:30" s="15" customFormat="1" ht="16.5" customHeight="1" x14ac:dyDescent="0.25">
      <c r="A74" s="174"/>
      <c r="B74" s="158"/>
      <c r="C74" s="158"/>
      <c r="D74" s="158"/>
      <c r="E74" s="160" t="s">
        <v>22</v>
      </c>
      <c r="F74" s="158"/>
      <c r="G74" s="158"/>
      <c r="H74" s="158"/>
      <c r="I74" s="158"/>
      <c r="J74" s="158"/>
      <c r="K74" s="158"/>
      <c r="L74" s="177">
        <v>0</v>
      </c>
      <c r="M74" s="177">
        <v>29965586.91</v>
      </c>
      <c r="N74" s="177">
        <v>29965586.91</v>
      </c>
      <c r="O74" s="177">
        <v>0</v>
      </c>
      <c r="P74" s="177">
        <v>29965586.91</v>
      </c>
      <c r="Q74" s="177">
        <v>29965586.91</v>
      </c>
      <c r="R74" s="177">
        <v>29965586.91</v>
      </c>
      <c r="S74" s="178" t="s">
        <v>2035</v>
      </c>
      <c r="T74" s="178" t="s">
        <v>2035</v>
      </c>
      <c r="U74" s="179"/>
      <c r="V74" s="174"/>
      <c r="W74" s="174"/>
      <c r="X74" s="174"/>
      <c r="Y74" s="174"/>
      <c r="Z74" s="174"/>
      <c r="AA74" s="174"/>
      <c r="AB74" s="174"/>
      <c r="AC74" s="179"/>
      <c r="AD74" s="46"/>
    </row>
    <row r="75" spans="1:30" s="15" customFormat="1" ht="16.5" customHeight="1" x14ac:dyDescent="0.25">
      <c r="A75" s="483" t="s">
        <v>3039</v>
      </c>
      <c r="B75" s="455"/>
      <c r="C75" s="455"/>
      <c r="D75" s="442"/>
      <c r="E75" s="158"/>
      <c r="F75" s="158"/>
      <c r="G75" s="158"/>
      <c r="H75" s="158"/>
      <c r="I75" s="158"/>
      <c r="J75" s="158"/>
      <c r="K75" s="158"/>
      <c r="L75" s="177">
        <v>0</v>
      </c>
      <c r="M75" s="177">
        <v>99837295.349999994</v>
      </c>
      <c r="N75" s="177">
        <v>99837295.349999994</v>
      </c>
      <c r="O75" s="177">
        <v>0</v>
      </c>
      <c r="P75" s="177">
        <v>99837295.349999994</v>
      </c>
      <c r="Q75" s="177">
        <v>99837295.349999994</v>
      </c>
      <c r="R75" s="177">
        <v>99837295.349999994</v>
      </c>
      <c r="S75" s="178" t="s">
        <v>2035</v>
      </c>
      <c r="T75" s="178" t="s">
        <v>2035</v>
      </c>
      <c r="U75" s="158"/>
      <c r="V75" s="158"/>
      <c r="W75" s="158"/>
      <c r="X75" s="158"/>
      <c r="Y75" s="158"/>
      <c r="Z75" s="158"/>
      <c r="AA75" s="158"/>
      <c r="AB75" s="158"/>
      <c r="AC75" s="158"/>
      <c r="AD75" s="46"/>
    </row>
    <row r="76" spans="1:30" s="15" customFormat="1" x14ac:dyDescent="0.25">
      <c r="A76" s="483" t="s">
        <v>3040</v>
      </c>
      <c r="B76" s="455"/>
      <c r="C76" s="455"/>
      <c r="D76" s="442"/>
      <c r="E76" s="158"/>
      <c r="F76" s="158"/>
      <c r="G76" s="158"/>
      <c r="H76" s="158"/>
      <c r="I76" s="158"/>
      <c r="J76" s="158"/>
      <c r="K76" s="158"/>
      <c r="L76" s="177">
        <v>0</v>
      </c>
      <c r="M76" s="177">
        <v>100004802.61</v>
      </c>
      <c r="N76" s="177">
        <v>99837295.349999994</v>
      </c>
      <c r="O76" s="177">
        <v>0</v>
      </c>
      <c r="P76" s="177">
        <v>99837295.349999994</v>
      </c>
      <c r="Q76" s="177">
        <v>99837295.349999994</v>
      </c>
      <c r="R76" s="177">
        <v>99837295.349999994</v>
      </c>
      <c r="S76" s="178" t="s">
        <v>2722</v>
      </c>
      <c r="T76" s="178" t="s">
        <v>3041</v>
      </c>
      <c r="U76" s="158"/>
      <c r="V76" s="158"/>
      <c r="W76" s="158"/>
      <c r="X76" s="158"/>
      <c r="Y76" s="158"/>
      <c r="Z76" s="158"/>
      <c r="AA76" s="158"/>
      <c r="AB76" s="158"/>
      <c r="AC76" s="158"/>
      <c r="AD76" s="46"/>
    </row>
    <row r="77" spans="1:30" ht="0" hidden="1" customHeight="1" x14ac:dyDescent="0.25"/>
    <row r="78" spans="1:30" ht="10.5" customHeight="1" x14ac:dyDescent="0.25"/>
  </sheetData>
  <mergeCells count="15">
    <mergeCell ref="A13:AC13"/>
    <mergeCell ref="A14:AC14"/>
    <mergeCell ref="A75:D75"/>
    <mergeCell ref="A76:D76"/>
    <mergeCell ref="A12:D12"/>
    <mergeCell ref="O6:Q6"/>
    <mergeCell ref="S6:T6"/>
    <mergeCell ref="V6:AB6"/>
    <mergeCell ref="A8:AC8"/>
    <mergeCell ref="A9:AC9"/>
    <mergeCell ref="A1:AC1"/>
    <mergeCell ref="A2:AC2"/>
    <mergeCell ref="A3:AC3"/>
    <mergeCell ref="A4:AC4"/>
    <mergeCell ref="A5:AC5"/>
  </mergeCells>
  <printOptions horizontalCentered="1"/>
  <pageMargins left="0.39370078740157483" right="0" top="7.874015748031496E-2" bottom="0.35433070866141736" header="7.874015748031496E-2" footer="7.874015748031496E-2"/>
  <pageSetup paperSize="5" scale="80" orientation="landscape" r:id="rId1"/>
  <headerFooter alignWithMargins="0">
    <oddFooter>&amp;C&amp;"Arial,Regular"&amp;5 Anexo 4A.1 
&amp;"-,Regular"&amp;P de &amp;N</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D13"/>
  <sheetViews>
    <sheetView showGridLines="0" workbookViewId="0">
      <pane ySplit="7" topLeftCell="A8" activePane="bottomLeft" state="frozenSplit"/>
      <selection activeCell="AJ35" sqref="AJ35:AM36"/>
      <selection pane="bottomLeft" activeCell="O20" sqref="O20"/>
    </sheetView>
  </sheetViews>
  <sheetFormatPr baseColWidth="10" defaultColWidth="9.140625" defaultRowHeight="15" x14ac:dyDescent="0.25"/>
  <cols>
    <col min="1" max="1" width="4.140625" style="362" customWidth="1"/>
    <col min="2" max="2" width="7.85546875" style="362" customWidth="1"/>
    <col min="3" max="3" width="7" style="362" customWidth="1"/>
    <col min="4" max="4" width="6.85546875" style="362" customWidth="1"/>
    <col min="5" max="5" width="12.140625" style="362" customWidth="1"/>
    <col min="6" max="6" width="4.140625" style="362" customWidth="1"/>
    <col min="7" max="7" width="6.5703125" style="362" customWidth="1"/>
    <col min="8" max="8" width="8.42578125" style="362" customWidth="1"/>
    <col min="9" max="9" width="6.28515625" style="362" customWidth="1"/>
    <col min="10" max="10" width="5.85546875" style="362" customWidth="1"/>
    <col min="11" max="11" width="5.7109375" style="362" customWidth="1"/>
    <col min="12" max="12" width="8.7109375" style="362" customWidth="1"/>
    <col min="13" max="13" width="10.140625" style="362" customWidth="1"/>
    <col min="14" max="17" width="7" style="362" customWidth="1"/>
    <col min="18" max="18" width="5.85546875" style="362" customWidth="1"/>
    <col min="19" max="19" width="5.42578125" style="362" customWidth="1"/>
    <col min="20" max="20" width="5.28515625" style="362" customWidth="1"/>
    <col min="21" max="21" width="4.85546875" style="378" customWidth="1"/>
    <col min="22" max="22" width="5.42578125" style="362" customWidth="1"/>
    <col min="23" max="23" width="5.28515625" style="362" customWidth="1"/>
    <col min="24" max="25" width="5.42578125" style="362" customWidth="1"/>
    <col min="26" max="26" width="5.28515625" style="362" customWidth="1"/>
    <col min="27" max="27" width="5.42578125" style="362" customWidth="1"/>
    <col min="28" max="28" width="5.28515625" style="362" customWidth="1"/>
    <col min="29" max="29" width="6.28515625" style="362" customWidth="1"/>
    <col min="30" max="30" width="0" style="362" hidden="1" customWidth="1"/>
  </cols>
  <sheetData>
    <row r="1" spans="1:30" ht="11.25" customHeight="1" x14ac:dyDescent="0.25">
      <c r="A1" s="524" t="s">
        <v>3353</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row>
    <row r="2" spans="1:30" ht="12.6" customHeight="1" x14ac:dyDescent="0.25">
      <c r="A2" s="526" t="s">
        <v>1</v>
      </c>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row>
    <row r="3" spans="1:30" ht="11.25" customHeight="1" x14ac:dyDescent="0.25">
      <c r="A3" s="526" t="s">
        <v>1985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row>
    <row r="4" spans="1:30" ht="11.45" customHeight="1" x14ac:dyDescent="0.25">
      <c r="A4" s="526" t="s">
        <v>2002</v>
      </c>
      <c r="B4" s="527"/>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row>
    <row r="5" spans="1:30" ht="13.5" customHeight="1" x14ac:dyDescent="0.25">
      <c r="A5" s="526" t="s">
        <v>3354</v>
      </c>
      <c r="B5" s="527"/>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row>
    <row r="6" spans="1:30" x14ac:dyDescent="0.25">
      <c r="A6" s="359"/>
      <c r="B6" s="359"/>
      <c r="C6" s="359"/>
      <c r="D6" s="359"/>
      <c r="E6" s="359"/>
      <c r="F6" s="359"/>
      <c r="G6" s="359"/>
      <c r="H6" s="359"/>
      <c r="I6" s="359"/>
      <c r="J6" s="359"/>
      <c r="K6" s="359"/>
      <c r="L6" s="359"/>
      <c r="M6" s="359"/>
      <c r="N6" s="359"/>
      <c r="O6" s="528" t="s">
        <v>400</v>
      </c>
      <c r="P6" s="529"/>
      <c r="Q6" s="530"/>
      <c r="R6" s="360"/>
      <c r="S6" s="528" t="s">
        <v>599</v>
      </c>
      <c r="T6" s="530"/>
      <c r="U6" s="361"/>
      <c r="V6" s="528" t="s">
        <v>2004</v>
      </c>
      <c r="W6" s="529"/>
      <c r="X6" s="529"/>
      <c r="Y6" s="529"/>
      <c r="Z6" s="529"/>
      <c r="AA6" s="529"/>
      <c r="AB6" s="530"/>
      <c r="AC6" s="359"/>
    </row>
    <row r="7" spans="1:30" ht="41.25" customHeight="1" x14ac:dyDescent="0.25">
      <c r="A7" s="363" t="s">
        <v>2005</v>
      </c>
      <c r="B7" s="363" t="s">
        <v>2006</v>
      </c>
      <c r="C7" s="363" t="s">
        <v>1859</v>
      </c>
      <c r="D7" s="363" t="s">
        <v>2007</v>
      </c>
      <c r="E7" s="363" t="s">
        <v>606</v>
      </c>
      <c r="F7" s="363" t="s">
        <v>2008</v>
      </c>
      <c r="G7" s="363" t="s">
        <v>2009</v>
      </c>
      <c r="H7" s="363" t="s">
        <v>2010</v>
      </c>
      <c r="I7" s="363" t="s">
        <v>2011</v>
      </c>
      <c r="J7" s="363" t="s">
        <v>2012</v>
      </c>
      <c r="K7" s="363" t="s">
        <v>2013</v>
      </c>
      <c r="L7" s="363" t="s">
        <v>2014</v>
      </c>
      <c r="M7" s="363" t="s">
        <v>2015</v>
      </c>
      <c r="N7" s="363" t="s">
        <v>7</v>
      </c>
      <c r="O7" s="364" t="s">
        <v>2016</v>
      </c>
      <c r="P7" s="364" t="s">
        <v>1993</v>
      </c>
      <c r="Q7" s="364" t="s">
        <v>14</v>
      </c>
      <c r="R7" s="365" t="s">
        <v>2017</v>
      </c>
      <c r="S7" s="364" t="s">
        <v>2018</v>
      </c>
      <c r="T7" s="364" t="s">
        <v>2019</v>
      </c>
      <c r="U7" s="366" t="s">
        <v>2020</v>
      </c>
      <c r="V7" s="364" t="s">
        <v>2021</v>
      </c>
      <c r="W7" s="364" t="s">
        <v>2022</v>
      </c>
      <c r="X7" s="364" t="s">
        <v>2023</v>
      </c>
      <c r="Y7" s="364" t="s">
        <v>2024</v>
      </c>
      <c r="Z7" s="364" t="s">
        <v>2025</v>
      </c>
      <c r="AA7" s="364" t="s">
        <v>2026</v>
      </c>
      <c r="AB7" s="364" t="s">
        <v>2027</v>
      </c>
      <c r="AC7" s="363" t="s">
        <v>81</v>
      </c>
      <c r="AD7"/>
    </row>
    <row r="8" spans="1:30" ht="11.1" customHeight="1" x14ac:dyDescent="0.25">
      <c r="A8" s="519" t="s">
        <v>2203</v>
      </c>
      <c r="B8" s="520"/>
      <c r="C8" s="520"/>
      <c r="D8" s="520"/>
      <c r="E8" s="520"/>
      <c r="F8" s="520"/>
      <c r="G8" s="520"/>
      <c r="H8" s="520"/>
      <c r="I8" s="520"/>
      <c r="J8" s="520"/>
      <c r="K8" s="520"/>
      <c r="L8" s="520"/>
      <c r="M8" s="520"/>
      <c r="N8" s="520"/>
      <c r="O8" s="520"/>
      <c r="P8" s="520"/>
      <c r="Q8" s="520"/>
      <c r="R8" s="520"/>
      <c r="S8" s="520"/>
      <c r="T8" s="520"/>
      <c r="U8" s="520"/>
      <c r="V8" s="520"/>
      <c r="W8" s="520"/>
      <c r="X8" s="520"/>
      <c r="Y8" s="520"/>
      <c r="Z8" s="520"/>
      <c r="AA8" s="520"/>
      <c r="AB8" s="520"/>
      <c r="AC8" s="520"/>
      <c r="AD8"/>
    </row>
    <row r="9" spans="1:30" ht="9.9499999999999993" customHeight="1" x14ac:dyDescent="0.25">
      <c r="A9" s="519" t="s">
        <v>2196</v>
      </c>
      <c r="B9" s="520"/>
      <c r="C9" s="520"/>
      <c r="D9" s="520"/>
      <c r="E9" s="520"/>
      <c r="F9" s="520"/>
      <c r="G9" s="520"/>
      <c r="H9" s="520"/>
      <c r="I9" s="520"/>
      <c r="J9" s="520"/>
      <c r="K9" s="520"/>
      <c r="L9" s="520"/>
      <c r="M9" s="520"/>
      <c r="N9" s="520"/>
      <c r="O9" s="520"/>
      <c r="P9" s="520"/>
      <c r="Q9" s="520"/>
      <c r="R9" s="520"/>
      <c r="S9" s="520"/>
      <c r="T9" s="520"/>
      <c r="U9" s="520"/>
      <c r="V9" s="520"/>
      <c r="W9" s="520"/>
      <c r="X9" s="520"/>
      <c r="Y9" s="520"/>
      <c r="Z9" s="520"/>
      <c r="AA9" s="520"/>
      <c r="AB9" s="520"/>
      <c r="AC9" s="520"/>
      <c r="AD9"/>
    </row>
    <row r="10" spans="1:30" s="370" customFormat="1" ht="47.25" customHeight="1" x14ac:dyDescent="0.25">
      <c r="A10" s="367" t="s">
        <v>629</v>
      </c>
      <c r="B10" s="368" t="s">
        <v>2151</v>
      </c>
      <c r="C10" s="368" t="s">
        <v>2147</v>
      </c>
      <c r="D10" s="368" t="s">
        <v>889</v>
      </c>
      <c r="E10" s="368" t="s">
        <v>890</v>
      </c>
      <c r="F10" s="368" t="s">
        <v>2032</v>
      </c>
      <c r="G10" s="368" t="s">
        <v>630</v>
      </c>
      <c r="H10" s="368" t="s">
        <v>3355</v>
      </c>
      <c r="I10" s="367" t="s">
        <v>2190</v>
      </c>
      <c r="J10" s="368" t="s">
        <v>410</v>
      </c>
      <c r="K10" s="368" t="s">
        <v>2121</v>
      </c>
      <c r="L10" s="161">
        <v>0</v>
      </c>
      <c r="M10" s="161">
        <v>0</v>
      </c>
      <c r="N10" s="161">
        <v>0</v>
      </c>
      <c r="O10" s="161">
        <v>0</v>
      </c>
      <c r="P10" s="161">
        <v>0</v>
      </c>
      <c r="Q10" s="161">
        <v>0</v>
      </c>
      <c r="R10" s="161">
        <v>0</v>
      </c>
      <c r="S10" s="369" t="s">
        <v>2191</v>
      </c>
      <c r="T10" s="369" t="s">
        <v>2191</v>
      </c>
      <c r="U10" s="367" t="s">
        <v>3356</v>
      </c>
      <c r="V10" s="367"/>
      <c r="W10" s="367"/>
      <c r="X10" s="367"/>
      <c r="Y10" s="367"/>
      <c r="Z10" s="367"/>
      <c r="AA10" s="367"/>
      <c r="AB10" s="208">
        <v>43373</v>
      </c>
      <c r="AC10" s="230"/>
    </row>
    <row r="11" spans="1:30" s="370" customFormat="1" x14ac:dyDescent="0.25">
      <c r="A11" s="371"/>
      <c r="B11" s="372"/>
      <c r="C11" s="372"/>
      <c r="D11" s="372"/>
      <c r="E11" s="373" t="s">
        <v>22</v>
      </c>
      <c r="F11" s="372"/>
      <c r="G11" s="372"/>
      <c r="H11" s="372"/>
      <c r="I11" s="372"/>
      <c r="J11" s="372"/>
      <c r="K11" s="372"/>
      <c r="L11" s="177">
        <v>0</v>
      </c>
      <c r="M11" s="177">
        <v>0</v>
      </c>
      <c r="N11" s="177">
        <v>0</v>
      </c>
      <c r="O11" s="177">
        <v>0</v>
      </c>
      <c r="P11" s="177">
        <v>0</v>
      </c>
      <c r="Q11" s="177">
        <v>0</v>
      </c>
      <c r="R11" s="177">
        <v>0</v>
      </c>
      <c r="S11" s="374" t="s">
        <v>2191</v>
      </c>
      <c r="T11" s="374" t="s">
        <v>2191</v>
      </c>
      <c r="U11" s="371"/>
      <c r="V11" s="371"/>
      <c r="W11" s="371"/>
      <c r="X11" s="371"/>
      <c r="Y11" s="371"/>
      <c r="Z11" s="371"/>
      <c r="AA11" s="371"/>
      <c r="AB11" s="371"/>
      <c r="AC11" s="375"/>
      <c r="AD11" s="376"/>
    </row>
    <row r="12" spans="1:30" s="370" customFormat="1" ht="15" customHeight="1" x14ac:dyDescent="0.25">
      <c r="A12" s="521" t="s">
        <v>3357</v>
      </c>
      <c r="B12" s="522"/>
      <c r="C12" s="522"/>
      <c r="D12" s="523"/>
      <c r="E12" s="372"/>
      <c r="F12" s="372"/>
      <c r="G12" s="372"/>
      <c r="H12" s="372"/>
      <c r="I12" s="372"/>
      <c r="J12" s="372"/>
      <c r="K12" s="372"/>
      <c r="L12" s="177">
        <v>0</v>
      </c>
      <c r="M12" s="177">
        <v>0</v>
      </c>
      <c r="N12" s="177">
        <v>0</v>
      </c>
      <c r="O12" s="177">
        <v>0</v>
      </c>
      <c r="P12" s="177">
        <v>0</v>
      </c>
      <c r="Q12" s="177">
        <v>0</v>
      </c>
      <c r="R12" s="177">
        <v>0</v>
      </c>
      <c r="S12" s="374" t="s">
        <v>2191</v>
      </c>
      <c r="T12" s="374" t="s">
        <v>2191</v>
      </c>
      <c r="U12" s="371"/>
      <c r="V12" s="372"/>
      <c r="W12" s="372"/>
      <c r="X12" s="372"/>
      <c r="Y12" s="372"/>
      <c r="Z12" s="372"/>
      <c r="AA12" s="372"/>
      <c r="AB12" s="372"/>
      <c r="AC12" s="372"/>
      <c r="AD12" s="376"/>
    </row>
    <row r="13" spans="1:30" ht="0" hidden="1" customHeight="1" x14ac:dyDescent="0.25">
      <c r="A13"/>
      <c r="B13"/>
      <c r="C13"/>
      <c r="D13"/>
      <c r="E13"/>
      <c r="F13"/>
      <c r="G13"/>
      <c r="H13"/>
      <c r="I13"/>
      <c r="J13"/>
      <c r="K13"/>
      <c r="L13"/>
      <c r="M13"/>
      <c r="N13"/>
      <c r="O13"/>
      <c r="P13"/>
      <c r="Q13"/>
      <c r="R13"/>
      <c r="S13"/>
      <c r="T13"/>
      <c r="U13" s="377"/>
      <c r="V13"/>
      <c r="W13"/>
      <c r="X13"/>
      <c r="Y13"/>
      <c r="Z13"/>
      <c r="AA13"/>
      <c r="AB13"/>
      <c r="AC13"/>
      <c r="AD13"/>
    </row>
  </sheetData>
  <mergeCells count="11">
    <mergeCell ref="A8:AC8"/>
    <mergeCell ref="A9:AC9"/>
    <mergeCell ref="A12:D12"/>
    <mergeCell ref="A1:AC1"/>
    <mergeCell ref="A2:AC2"/>
    <mergeCell ref="A3:AC3"/>
    <mergeCell ref="A4:AC4"/>
    <mergeCell ref="A5:AC5"/>
    <mergeCell ref="O6:Q6"/>
    <mergeCell ref="S6:T6"/>
    <mergeCell ref="V6:AB6"/>
  </mergeCells>
  <printOptions horizontalCentered="1"/>
  <pageMargins left="0.19685039370078741" right="7.874015748031496E-2" top="7.874015748031496E-2" bottom="0.35433070866141736" header="7.874015748031496E-2" footer="7.874015748031496E-2"/>
  <pageSetup paperSize="5" scale="90" orientation="landscape" r:id="rId1"/>
  <headerFooter alignWithMargins="0">
    <oddFooter>&amp;C&amp;"Arial,Regular"&amp;5 Anexo 4A.1 
&amp;"-,Regular"&amp;P de &amp;N</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69"/>
  <sheetViews>
    <sheetView workbookViewId="0">
      <selection activeCell="AY6" sqref="AY6"/>
    </sheetView>
  </sheetViews>
  <sheetFormatPr baseColWidth="10" defaultColWidth="9.140625" defaultRowHeight="15" x14ac:dyDescent="0.25"/>
  <cols>
    <col min="1" max="1" width="0.140625" customWidth="1"/>
    <col min="2" max="2" width="0.5703125" customWidth="1"/>
    <col min="3" max="3" width="0.42578125" customWidth="1"/>
    <col min="4" max="4" width="0.28515625" customWidth="1"/>
    <col min="5" max="5" width="0" hidden="1" customWidth="1"/>
    <col min="6" max="6" width="1.85546875" customWidth="1"/>
    <col min="7" max="7" width="0.5703125" customWidth="1"/>
    <col min="8" max="8" width="0.42578125" customWidth="1"/>
    <col min="9" max="9" width="2.28515625" customWidth="1"/>
    <col min="10" max="10" width="1.5703125" customWidth="1"/>
    <col min="11" max="11" width="11" customWidth="1"/>
    <col min="12" max="12" width="7.7109375" customWidth="1"/>
    <col min="13" max="13" width="0" hidden="1" customWidth="1"/>
    <col min="14" max="14" width="2.28515625" customWidth="1"/>
    <col min="15" max="15" width="1.85546875" customWidth="1"/>
    <col min="16" max="16" width="2.5703125" customWidth="1"/>
    <col min="17" max="17" width="6.140625" customWidth="1"/>
    <col min="18" max="18" width="1.140625" customWidth="1"/>
    <col min="19" max="19" width="3.140625" customWidth="1"/>
    <col min="20" max="20" width="10.28515625" customWidth="1"/>
    <col min="21" max="21" width="0.7109375" customWidth="1"/>
    <col min="22" max="22" width="0.42578125" customWidth="1"/>
    <col min="23" max="24" width="0.140625" customWidth="1"/>
    <col min="25" max="25" width="0.42578125" customWidth="1"/>
    <col min="26" max="26" width="0" hidden="1" customWidth="1"/>
    <col min="27" max="27" width="1" customWidth="1"/>
    <col min="28" max="28" width="0.42578125" customWidth="1"/>
    <col min="29" max="29" width="4" customWidth="1"/>
    <col min="30" max="30" width="0.7109375" customWidth="1"/>
    <col min="31" max="31" width="1.5703125" customWidth="1"/>
    <col min="32" max="32" width="1.85546875" customWidth="1"/>
    <col min="33" max="33" width="8.28515625" customWidth="1"/>
    <col min="34" max="34" width="1.140625" customWidth="1"/>
    <col min="35" max="35" width="9" customWidth="1"/>
    <col min="36" max="36" width="8.140625" customWidth="1"/>
    <col min="37" max="37" width="0.140625" customWidth="1"/>
    <col min="38" max="38" width="1.85546875" customWidth="1"/>
    <col min="39" max="39" width="0.28515625" customWidth="1"/>
    <col min="40" max="40" width="3.42578125" customWidth="1"/>
    <col min="41" max="41" width="1.85546875" customWidth="1"/>
    <col min="42" max="42" width="1.5703125" customWidth="1"/>
    <col min="43" max="43" width="0.28515625" customWidth="1"/>
    <col min="44" max="44" width="0.7109375" customWidth="1"/>
    <col min="45" max="45" width="2.85546875" customWidth="1"/>
    <col min="46" max="46" width="0" hidden="1" customWidth="1"/>
    <col min="47" max="47" width="0.7109375" customWidth="1"/>
    <col min="257" max="257" width="0.140625" customWidth="1"/>
    <col min="258" max="258" width="0.5703125" customWidth="1"/>
    <col min="259" max="259" width="0.42578125" customWidth="1"/>
    <col min="260" max="260" width="0.28515625" customWidth="1"/>
    <col min="261" max="261" width="0" hidden="1" customWidth="1"/>
    <col min="262" max="262" width="1.85546875" customWidth="1"/>
    <col min="263" max="263" width="0.5703125" customWidth="1"/>
    <col min="264" max="264" width="0.42578125" customWidth="1"/>
    <col min="265" max="265" width="2.28515625" customWidth="1"/>
    <col min="266" max="266" width="1.5703125" customWidth="1"/>
    <col min="267" max="267" width="11" customWidth="1"/>
    <col min="268" max="268" width="7.7109375" customWidth="1"/>
    <col min="269" max="269" width="0" hidden="1" customWidth="1"/>
    <col min="270" max="270" width="2.28515625" customWidth="1"/>
    <col min="271" max="271" width="1.85546875" customWidth="1"/>
    <col min="272" max="272" width="2.5703125" customWidth="1"/>
    <col min="273" max="273" width="6.140625" customWidth="1"/>
    <col min="274" max="274" width="1.140625" customWidth="1"/>
    <col min="275" max="275" width="3.140625" customWidth="1"/>
    <col min="276" max="276" width="10.28515625" customWidth="1"/>
    <col min="277" max="277" width="0.7109375" customWidth="1"/>
    <col min="278" max="278" width="0.42578125" customWidth="1"/>
    <col min="279" max="280" width="0.140625" customWidth="1"/>
    <col min="281" max="281" width="0.42578125" customWidth="1"/>
    <col min="282" max="282" width="0" hidden="1" customWidth="1"/>
    <col min="283" max="283" width="1" customWidth="1"/>
    <col min="284" max="284" width="0.42578125" customWidth="1"/>
    <col min="285" max="285" width="4" customWidth="1"/>
    <col min="286" max="286" width="0.7109375" customWidth="1"/>
    <col min="287" max="287" width="1.5703125" customWidth="1"/>
    <col min="288" max="288" width="1.85546875" customWidth="1"/>
    <col min="289" max="289" width="8.28515625" customWidth="1"/>
    <col min="290" max="290" width="1.140625" customWidth="1"/>
    <col min="291" max="291" width="9" customWidth="1"/>
    <col min="292" max="292" width="8.140625" customWidth="1"/>
    <col min="293" max="293" width="0.140625" customWidth="1"/>
    <col min="294" max="294" width="1.85546875" customWidth="1"/>
    <col min="295" max="295" width="0.28515625" customWidth="1"/>
    <col min="296" max="296" width="3.42578125" customWidth="1"/>
    <col min="297" max="297" width="1.85546875" customWidth="1"/>
    <col min="298" max="298" width="1.5703125" customWidth="1"/>
    <col min="299" max="299" width="0.28515625" customWidth="1"/>
    <col min="300" max="300" width="0.7109375" customWidth="1"/>
    <col min="301" max="301" width="2.85546875" customWidth="1"/>
    <col min="302" max="302" width="0" hidden="1" customWidth="1"/>
    <col min="303" max="303" width="0.7109375" customWidth="1"/>
    <col min="513" max="513" width="0.140625" customWidth="1"/>
    <col min="514" max="514" width="0.5703125" customWidth="1"/>
    <col min="515" max="515" width="0.42578125" customWidth="1"/>
    <col min="516" max="516" width="0.28515625" customWidth="1"/>
    <col min="517" max="517" width="0" hidden="1" customWidth="1"/>
    <col min="518" max="518" width="1.85546875" customWidth="1"/>
    <col min="519" max="519" width="0.5703125" customWidth="1"/>
    <col min="520" max="520" width="0.42578125" customWidth="1"/>
    <col min="521" max="521" width="2.28515625" customWidth="1"/>
    <col min="522" max="522" width="1.5703125" customWidth="1"/>
    <col min="523" max="523" width="11" customWidth="1"/>
    <col min="524" max="524" width="7.7109375" customWidth="1"/>
    <col min="525" max="525" width="0" hidden="1" customWidth="1"/>
    <col min="526" max="526" width="2.28515625" customWidth="1"/>
    <col min="527" max="527" width="1.85546875" customWidth="1"/>
    <col min="528" max="528" width="2.5703125" customWidth="1"/>
    <col min="529" max="529" width="6.140625" customWidth="1"/>
    <col min="530" max="530" width="1.140625" customWidth="1"/>
    <col min="531" max="531" width="3.140625" customWidth="1"/>
    <col min="532" max="532" width="10.28515625" customWidth="1"/>
    <col min="533" max="533" width="0.7109375" customWidth="1"/>
    <col min="534" max="534" width="0.42578125" customWidth="1"/>
    <col min="535" max="536" width="0.140625" customWidth="1"/>
    <col min="537" max="537" width="0.42578125" customWidth="1"/>
    <col min="538" max="538" width="0" hidden="1" customWidth="1"/>
    <col min="539" max="539" width="1" customWidth="1"/>
    <col min="540" max="540" width="0.42578125" customWidth="1"/>
    <col min="541" max="541" width="4" customWidth="1"/>
    <col min="542" max="542" width="0.7109375" customWidth="1"/>
    <col min="543" max="543" width="1.5703125" customWidth="1"/>
    <col min="544" max="544" width="1.85546875" customWidth="1"/>
    <col min="545" max="545" width="8.28515625" customWidth="1"/>
    <col min="546" max="546" width="1.140625" customWidth="1"/>
    <col min="547" max="547" width="9" customWidth="1"/>
    <col min="548" max="548" width="8.140625" customWidth="1"/>
    <col min="549" max="549" width="0.140625" customWidth="1"/>
    <col min="550" max="550" width="1.85546875" customWidth="1"/>
    <col min="551" max="551" width="0.28515625" customWidth="1"/>
    <col min="552" max="552" width="3.42578125" customWidth="1"/>
    <col min="553" max="553" width="1.85546875" customWidth="1"/>
    <col min="554" max="554" width="1.5703125" customWidth="1"/>
    <col min="555" max="555" width="0.28515625" customWidth="1"/>
    <col min="556" max="556" width="0.7109375" customWidth="1"/>
    <col min="557" max="557" width="2.85546875" customWidth="1"/>
    <col min="558" max="558" width="0" hidden="1" customWidth="1"/>
    <col min="559" max="559" width="0.7109375" customWidth="1"/>
    <col min="769" max="769" width="0.140625" customWidth="1"/>
    <col min="770" max="770" width="0.5703125" customWidth="1"/>
    <col min="771" max="771" width="0.42578125" customWidth="1"/>
    <col min="772" max="772" width="0.28515625" customWidth="1"/>
    <col min="773" max="773" width="0" hidden="1" customWidth="1"/>
    <col min="774" max="774" width="1.85546875" customWidth="1"/>
    <col min="775" max="775" width="0.5703125" customWidth="1"/>
    <col min="776" max="776" width="0.42578125" customWidth="1"/>
    <col min="777" max="777" width="2.28515625" customWidth="1"/>
    <col min="778" max="778" width="1.5703125" customWidth="1"/>
    <col min="779" max="779" width="11" customWidth="1"/>
    <col min="780" max="780" width="7.7109375" customWidth="1"/>
    <col min="781" max="781" width="0" hidden="1" customWidth="1"/>
    <col min="782" max="782" width="2.28515625" customWidth="1"/>
    <col min="783" max="783" width="1.85546875" customWidth="1"/>
    <col min="784" max="784" width="2.5703125" customWidth="1"/>
    <col min="785" max="785" width="6.140625" customWidth="1"/>
    <col min="786" max="786" width="1.140625" customWidth="1"/>
    <col min="787" max="787" width="3.140625" customWidth="1"/>
    <col min="788" max="788" width="10.28515625" customWidth="1"/>
    <col min="789" max="789" width="0.7109375" customWidth="1"/>
    <col min="790" max="790" width="0.42578125" customWidth="1"/>
    <col min="791" max="792" width="0.140625" customWidth="1"/>
    <col min="793" max="793" width="0.42578125" customWidth="1"/>
    <col min="794" max="794" width="0" hidden="1" customWidth="1"/>
    <col min="795" max="795" width="1" customWidth="1"/>
    <col min="796" max="796" width="0.42578125" customWidth="1"/>
    <col min="797" max="797" width="4" customWidth="1"/>
    <col min="798" max="798" width="0.7109375" customWidth="1"/>
    <col min="799" max="799" width="1.5703125" customWidth="1"/>
    <col min="800" max="800" width="1.85546875" customWidth="1"/>
    <col min="801" max="801" width="8.28515625" customWidth="1"/>
    <col min="802" max="802" width="1.140625" customWidth="1"/>
    <col min="803" max="803" width="9" customWidth="1"/>
    <col min="804" max="804" width="8.140625" customWidth="1"/>
    <col min="805" max="805" width="0.140625" customWidth="1"/>
    <col min="806" max="806" width="1.85546875" customWidth="1"/>
    <col min="807" max="807" width="0.28515625" customWidth="1"/>
    <col min="808" max="808" width="3.42578125" customWidth="1"/>
    <col min="809" max="809" width="1.85546875" customWidth="1"/>
    <col min="810" max="810" width="1.5703125" customWidth="1"/>
    <col min="811" max="811" width="0.28515625" customWidth="1"/>
    <col min="812" max="812" width="0.7109375" customWidth="1"/>
    <col min="813" max="813" width="2.85546875" customWidth="1"/>
    <col min="814" max="814" width="0" hidden="1" customWidth="1"/>
    <col min="815" max="815" width="0.7109375" customWidth="1"/>
    <col min="1025" max="1025" width="0.140625" customWidth="1"/>
    <col min="1026" max="1026" width="0.5703125" customWidth="1"/>
    <col min="1027" max="1027" width="0.42578125" customWidth="1"/>
    <col min="1028" max="1028" width="0.28515625" customWidth="1"/>
    <col min="1029" max="1029" width="0" hidden="1" customWidth="1"/>
    <col min="1030" max="1030" width="1.85546875" customWidth="1"/>
    <col min="1031" max="1031" width="0.5703125" customWidth="1"/>
    <col min="1032" max="1032" width="0.42578125" customWidth="1"/>
    <col min="1033" max="1033" width="2.28515625" customWidth="1"/>
    <col min="1034" max="1034" width="1.5703125" customWidth="1"/>
    <col min="1035" max="1035" width="11" customWidth="1"/>
    <col min="1036" max="1036" width="7.7109375" customWidth="1"/>
    <col min="1037" max="1037" width="0" hidden="1" customWidth="1"/>
    <col min="1038" max="1038" width="2.28515625" customWidth="1"/>
    <col min="1039" max="1039" width="1.85546875" customWidth="1"/>
    <col min="1040" max="1040" width="2.5703125" customWidth="1"/>
    <col min="1041" max="1041" width="6.140625" customWidth="1"/>
    <col min="1042" max="1042" width="1.140625" customWidth="1"/>
    <col min="1043" max="1043" width="3.140625" customWidth="1"/>
    <col min="1044" max="1044" width="10.28515625" customWidth="1"/>
    <col min="1045" max="1045" width="0.7109375" customWidth="1"/>
    <col min="1046" max="1046" width="0.42578125" customWidth="1"/>
    <col min="1047" max="1048" width="0.140625" customWidth="1"/>
    <col min="1049" max="1049" width="0.42578125" customWidth="1"/>
    <col min="1050" max="1050" width="0" hidden="1" customWidth="1"/>
    <col min="1051" max="1051" width="1" customWidth="1"/>
    <col min="1052" max="1052" width="0.42578125" customWidth="1"/>
    <col min="1053" max="1053" width="4" customWidth="1"/>
    <col min="1054" max="1054" width="0.7109375" customWidth="1"/>
    <col min="1055" max="1055" width="1.5703125" customWidth="1"/>
    <col min="1056" max="1056" width="1.85546875" customWidth="1"/>
    <col min="1057" max="1057" width="8.28515625" customWidth="1"/>
    <col min="1058" max="1058" width="1.140625" customWidth="1"/>
    <col min="1059" max="1059" width="9" customWidth="1"/>
    <col min="1060" max="1060" width="8.140625" customWidth="1"/>
    <col min="1061" max="1061" width="0.140625" customWidth="1"/>
    <col min="1062" max="1062" width="1.85546875" customWidth="1"/>
    <col min="1063" max="1063" width="0.28515625" customWidth="1"/>
    <col min="1064" max="1064" width="3.42578125" customWidth="1"/>
    <col min="1065" max="1065" width="1.85546875" customWidth="1"/>
    <col min="1066" max="1066" width="1.5703125" customWidth="1"/>
    <col min="1067" max="1067" width="0.28515625" customWidth="1"/>
    <col min="1068" max="1068" width="0.7109375" customWidth="1"/>
    <col min="1069" max="1069" width="2.85546875" customWidth="1"/>
    <col min="1070" max="1070" width="0" hidden="1" customWidth="1"/>
    <col min="1071" max="1071" width="0.7109375" customWidth="1"/>
    <col min="1281" max="1281" width="0.140625" customWidth="1"/>
    <col min="1282" max="1282" width="0.5703125" customWidth="1"/>
    <col min="1283" max="1283" width="0.42578125" customWidth="1"/>
    <col min="1284" max="1284" width="0.28515625" customWidth="1"/>
    <col min="1285" max="1285" width="0" hidden="1" customWidth="1"/>
    <col min="1286" max="1286" width="1.85546875" customWidth="1"/>
    <col min="1287" max="1287" width="0.5703125" customWidth="1"/>
    <col min="1288" max="1288" width="0.42578125" customWidth="1"/>
    <col min="1289" max="1289" width="2.28515625" customWidth="1"/>
    <col min="1290" max="1290" width="1.5703125" customWidth="1"/>
    <col min="1291" max="1291" width="11" customWidth="1"/>
    <col min="1292" max="1292" width="7.7109375" customWidth="1"/>
    <col min="1293" max="1293" width="0" hidden="1" customWidth="1"/>
    <col min="1294" max="1294" width="2.28515625" customWidth="1"/>
    <col min="1295" max="1295" width="1.85546875" customWidth="1"/>
    <col min="1296" max="1296" width="2.5703125" customWidth="1"/>
    <col min="1297" max="1297" width="6.140625" customWidth="1"/>
    <col min="1298" max="1298" width="1.140625" customWidth="1"/>
    <col min="1299" max="1299" width="3.140625" customWidth="1"/>
    <col min="1300" max="1300" width="10.28515625" customWidth="1"/>
    <col min="1301" max="1301" width="0.7109375" customWidth="1"/>
    <col min="1302" max="1302" width="0.42578125" customWidth="1"/>
    <col min="1303" max="1304" width="0.140625" customWidth="1"/>
    <col min="1305" max="1305" width="0.42578125" customWidth="1"/>
    <col min="1306" max="1306" width="0" hidden="1" customWidth="1"/>
    <col min="1307" max="1307" width="1" customWidth="1"/>
    <col min="1308" max="1308" width="0.42578125" customWidth="1"/>
    <col min="1309" max="1309" width="4" customWidth="1"/>
    <col min="1310" max="1310" width="0.7109375" customWidth="1"/>
    <col min="1311" max="1311" width="1.5703125" customWidth="1"/>
    <col min="1312" max="1312" width="1.85546875" customWidth="1"/>
    <col min="1313" max="1313" width="8.28515625" customWidth="1"/>
    <col min="1314" max="1314" width="1.140625" customWidth="1"/>
    <col min="1315" max="1315" width="9" customWidth="1"/>
    <col min="1316" max="1316" width="8.140625" customWidth="1"/>
    <col min="1317" max="1317" width="0.140625" customWidth="1"/>
    <col min="1318" max="1318" width="1.85546875" customWidth="1"/>
    <col min="1319" max="1319" width="0.28515625" customWidth="1"/>
    <col min="1320" max="1320" width="3.42578125" customWidth="1"/>
    <col min="1321" max="1321" width="1.85546875" customWidth="1"/>
    <col min="1322" max="1322" width="1.5703125" customWidth="1"/>
    <col min="1323" max="1323" width="0.28515625" customWidth="1"/>
    <col min="1324" max="1324" width="0.7109375" customWidth="1"/>
    <col min="1325" max="1325" width="2.85546875" customWidth="1"/>
    <col min="1326" max="1326" width="0" hidden="1" customWidth="1"/>
    <col min="1327" max="1327" width="0.7109375" customWidth="1"/>
    <col min="1537" max="1537" width="0.140625" customWidth="1"/>
    <col min="1538" max="1538" width="0.5703125" customWidth="1"/>
    <col min="1539" max="1539" width="0.42578125" customWidth="1"/>
    <col min="1540" max="1540" width="0.28515625" customWidth="1"/>
    <col min="1541" max="1541" width="0" hidden="1" customWidth="1"/>
    <col min="1542" max="1542" width="1.85546875" customWidth="1"/>
    <col min="1543" max="1543" width="0.5703125" customWidth="1"/>
    <col min="1544" max="1544" width="0.42578125" customWidth="1"/>
    <col min="1545" max="1545" width="2.28515625" customWidth="1"/>
    <col min="1546" max="1546" width="1.5703125" customWidth="1"/>
    <col min="1547" max="1547" width="11" customWidth="1"/>
    <col min="1548" max="1548" width="7.7109375" customWidth="1"/>
    <col min="1549" max="1549" width="0" hidden="1" customWidth="1"/>
    <col min="1550" max="1550" width="2.28515625" customWidth="1"/>
    <col min="1551" max="1551" width="1.85546875" customWidth="1"/>
    <col min="1552" max="1552" width="2.5703125" customWidth="1"/>
    <col min="1553" max="1553" width="6.140625" customWidth="1"/>
    <col min="1554" max="1554" width="1.140625" customWidth="1"/>
    <col min="1555" max="1555" width="3.140625" customWidth="1"/>
    <col min="1556" max="1556" width="10.28515625" customWidth="1"/>
    <col min="1557" max="1557" width="0.7109375" customWidth="1"/>
    <col min="1558" max="1558" width="0.42578125" customWidth="1"/>
    <col min="1559" max="1560" width="0.140625" customWidth="1"/>
    <col min="1561" max="1561" width="0.42578125" customWidth="1"/>
    <col min="1562" max="1562" width="0" hidden="1" customWidth="1"/>
    <col min="1563" max="1563" width="1" customWidth="1"/>
    <col min="1564" max="1564" width="0.42578125" customWidth="1"/>
    <col min="1565" max="1565" width="4" customWidth="1"/>
    <col min="1566" max="1566" width="0.7109375" customWidth="1"/>
    <col min="1567" max="1567" width="1.5703125" customWidth="1"/>
    <col min="1568" max="1568" width="1.85546875" customWidth="1"/>
    <col min="1569" max="1569" width="8.28515625" customWidth="1"/>
    <col min="1570" max="1570" width="1.140625" customWidth="1"/>
    <col min="1571" max="1571" width="9" customWidth="1"/>
    <col min="1572" max="1572" width="8.140625" customWidth="1"/>
    <col min="1573" max="1573" width="0.140625" customWidth="1"/>
    <col min="1574" max="1574" width="1.85546875" customWidth="1"/>
    <col min="1575" max="1575" width="0.28515625" customWidth="1"/>
    <col min="1576" max="1576" width="3.42578125" customWidth="1"/>
    <col min="1577" max="1577" width="1.85546875" customWidth="1"/>
    <col min="1578" max="1578" width="1.5703125" customWidth="1"/>
    <col min="1579" max="1579" width="0.28515625" customWidth="1"/>
    <col min="1580" max="1580" width="0.7109375" customWidth="1"/>
    <col min="1581" max="1581" width="2.85546875" customWidth="1"/>
    <col min="1582" max="1582" width="0" hidden="1" customWidth="1"/>
    <col min="1583" max="1583" width="0.7109375" customWidth="1"/>
    <col min="1793" max="1793" width="0.140625" customWidth="1"/>
    <col min="1794" max="1794" width="0.5703125" customWidth="1"/>
    <col min="1795" max="1795" width="0.42578125" customWidth="1"/>
    <col min="1796" max="1796" width="0.28515625" customWidth="1"/>
    <col min="1797" max="1797" width="0" hidden="1" customWidth="1"/>
    <col min="1798" max="1798" width="1.85546875" customWidth="1"/>
    <col min="1799" max="1799" width="0.5703125" customWidth="1"/>
    <col min="1800" max="1800" width="0.42578125" customWidth="1"/>
    <col min="1801" max="1801" width="2.28515625" customWidth="1"/>
    <col min="1802" max="1802" width="1.5703125" customWidth="1"/>
    <col min="1803" max="1803" width="11" customWidth="1"/>
    <col min="1804" max="1804" width="7.7109375" customWidth="1"/>
    <col min="1805" max="1805" width="0" hidden="1" customWidth="1"/>
    <col min="1806" max="1806" width="2.28515625" customWidth="1"/>
    <col min="1807" max="1807" width="1.85546875" customWidth="1"/>
    <col min="1808" max="1808" width="2.5703125" customWidth="1"/>
    <col min="1809" max="1809" width="6.140625" customWidth="1"/>
    <col min="1810" max="1810" width="1.140625" customWidth="1"/>
    <col min="1811" max="1811" width="3.140625" customWidth="1"/>
    <col min="1812" max="1812" width="10.28515625" customWidth="1"/>
    <col min="1813" max="1813" width="0.7109375" customWidth="1"/>
    <col min="1814" max="1814" width="0.42578125" customWidth="1"/>
    <col min="1815" max="1816" width="0.140625" customWidth="1"/>
    <col min="1817" max="1817" width="0.42578125" customWidth="1"/>
    <col min="1818" max="1818" width="0" hidden="1" customWidth="1"/>
    <col min="1819" max="1819" width="1" customWidth="1"/>
    <col min="1820" max="1820" width="0.42578125" customWidth="1"/>
    <col min="1821" max="1821" width="4" customWidth="1"/>
    <col min="1822" max="1822" width="0.7109375" customWidth="1"/>
    <col min="1823" max="1823" width="1.5703125" customWidth="1"/>
    <col min="1824" max="1824" width="1.85546875" customWidth="1"/>
    <col min="1825" max="1825" width="8.28515625" customWidth="1"/>
    <col min="1826" max="1826" width="1.140625" customWidth="1"/>
    <col min="1827" max="1827" width="9" customWidth="1"/>
    <col min="1828" max="1828" width="8.140625" customWidth="1"/>
    <col min="1829" max="1829" width="0.140625" customWidth="1"/>
    <col min="1830" max="1830" width="1.85546875" customWidth="1"/>
    <col min="1831" max="1831" width="0.28515625" customWidth="1"/>
    <col min="1832" max="1832" width="3.42578125" customWidth="1"/>
    <col min="1833" max="1833" width="1.85546875" customWidth="1"/>
    <col min="1834" max="1834" width="1.5703125" customWidth="1"/>
    <col min="1835" max="1835" width="0.28515625" customWidth="1"/>
    <col min="1836" max="1836" width="0.7109375" customWidth="1"/>
    <col min="1837" max="1837" width="2.85546875" customWidth="1"/>
    <col min="1838" max="1838" width="0" hidden="1" customWidth="1"/>
    <col min="1839" max="1839" width="0.7109375" customWidth="1"/>
    <col min="2049" max="2049" width="0.140625" customWidth="1"/>
    <col min="2050" max="2050" width="0.5703125" customWidth="1"/>
    <col min="2051" max="2051" width="0.42578125" customWidth="1"/>
    <col min="2052" max="2052" width="0.28515625" customWidth="1"/>
    <col min="2053" max="2053" width="0" hidden="1" customWidth="1"/>
    <col min="2054" max="2054" width="1.85546875" customWidth="1"/>
    <col min="2055" max="2055" width="0.5703125" customWidth="1"/>
    <col min="2056" max="2056" width="0.42578125" customWidth="1"/>
    <col min="2057" max="2057" width="2.28515625" customWidth="1"/>
    <col min="2058" max="2058" width="1.5703125" customWidth="1"/>
    <col min="2059" max="2059" width="11" customWidth="1"/>
    <col min="2060" max="2060" width="7.7109375" customWidth="1"/>
    <col min="2061" max="2061" width="0" hidden="1" customWidth="1"/>
    <col min="2062" max="2062" width="2.28515625" customWidth="1"/>
    <col min="2063" max="2063" width="1.85546875" customWidth="1"/>
    <col min="2064" max="2064" width="2.5703125" customWidth="1"/>
    <col min="2065" max="2065" width="6.140625" customWidth="1"/>
    <col min="2066" max="2066" width="1.140625" customWidth="1"/>
    <col min="2067" max="2067" width="3.140625" customWidth="1"/>
    <col min="2068" max="2068" width="10.28515625" customWidth="1"/>
    <col min="2069" max="2069" width="0.7109375" customWidth="1"/>
    <col min="2070" max="2070" width="0.42578125" customWidth="1"/>
    <col min="2071" max="2072" width="0.140625" customWidth="1"/>
    <col min="2073" max="2073" width="0.42578125" customWidth="1"/>
    <col min="2074" max="2074" width="0" hidden="1" customWidth="1"/>
    <col min="2075" max="2075" width="1" customWidth="1"/>
    <col min="2076" max="2076" width="0.42578125" customWidth="1"/>
    <col min="2077" max="2077" width="4" customWidth="1"/>
    <col min="2078" max="2078" width="0.7109375" customWidth="1"/>
    <col min="2079" max="2079" width="1.5703125" customWidth="1"/>
    <col min="2080" max="2080" width="1.85546875" customWidth="1"/>
    <col min="2081" max="2081" width="8.28515625" customWidth="1"/>
    <col min="2082" max="2082" width="1.140625" customWidth="1"/>
    <col min="2083" max="2083" width="9" customWidth="1"/>
    <col min="2084" max="2084" width="8.140625" customWidth="1"/>
    <col min="2085" max="2085" width="0.140625" customWidth="1"/>
    <col min="2086" max="2086" width="1.85546875" customWidth="1"/>
    <col min="2087" max="2087" width="0.28515625" customWidth="1"/>
    <col min="2088" max="2088" width="3.42578125" customWidth="1"/>
    <col min="2089" max="2089" width="1.85546875" customWidth="1"/>
    <col min="2090" max="2090" width="1.5703125" customWidth="1"/>
    <col min="2091" max="2091" width="0.28515625" customWidth="1"/>
    <col min="2092" max="2092" width="0.7109375" customWidth="1"/>
    <col min="2093" max="2093" width="2.85546875" customWidth="1"/>
    <col min="2094" max="2094" width="0" hidden="1" customWidth="1"/>
    <col min="2095" max="2095" width="0.7109375" customWidth="1"/>
    <col min="2305" max="2305" width="0.140625" customWidth="1"/>
    <col min="2306" max="2306" width="0.5703125" customWidth="1"/>
    <col min="2307" max="2307" width="0.42578125" customWidth="1"/>
    <col min="2308" max="2308" width="0.28515625" customWidth="1"/>
    <col min="2309" max="2309" width="0" hidden="1" customWidth="1"/>
    <col min="2310" max="2310" width="1.85546875" customWidth="1"/>
    <col min="2311" max="2311" width="0.5703125" customWidth="1"/>
    <col min="2312" max="2312" width="0.42578125" customWidth="1"/>
    <col min="2313" max="2313" width="2.28515625" customWidth="1"/>
    <col min="2314" max="2314" width="1.5703125" customWidth="1"/>
    <col min="2315" max="2315" width="11" customWidth="1"/>
    <col min="2316" max="2316" width="7.7109375" customWidth="1"/>
    <col min="2317" max="2317" width="0" hidden="1" customWidth="1"/>
    <col min="2318" max="2318" width="2.28515625" customWidth="1"/>
    <col min="2319" max="2319" width="1.85546875" customWidth="1"/>
    <col min="2320" max="2320" width="2.5703125" customWidth="1"/>
    <col min="2321" max="2321" width="6.140625" customWidth="1"/>
    <col min="2322" max="2322" width="1.140625" customWidth="1"/>
    <col min="2323" max="2323" width="3.140625" customWidth="1"/>
    <col min="2324" max="2324" width="10.28515625" customWidth="1"/>
    <col min="2325" max="2325" width="0.7109375" customWidth="1"/>
    <col min="2326" max="2326" width="0.42578125" customWidth="1"/>
    <col min="2327" max="2328" width="0.140625" customWidth="1"/>
    <col min="2329" max="2329" width="0.42578125" customWidth="1"/>
    <col min="2330" max="2330" width="0" hidden="1" customWidth="1"/>
    <col min="2331" max="2331" width="1" customWidth="1"/>
    <col min="2332" max="2332" width="0.42578125" customWidth="1"/>
    <col min="2333" max="2333" width="4" customWidth="1"/>
    <col min="2334" max="2334" width="0.7109375" customWidth="1"/>
    <col min="2335" max="2335" width="1.5703125" customWidth="1"/>
    <col min="2336" max="2336" width="1.85546875" customWidth="1"/>
    <col min="2337" max="2337" width="8.28515625" customWidth="1"/>
    <col min="2338" max="2338" width="1.140625" customWidth="1"/>
    <col min="2339" max="2339" width="9" customWidth="1"/>
    <col min="2340" max="2340" width="8.140625" customWidth="1"/>
    <col min="2341" max="2341" width="0.140625" customWidth="1"/>
    <col min="2342" max="2342" width="1.85546875" customWidth="1"/>
    <col min="2343" max="2343" width="0.28515625" customWidth="1"/>
    <col min="2344" max="2344" width="3.42578125" customWidth="1"/>
    <col min="2345" max="2345" width="1.85546875" customWidth="1"/>
    <col min="2346" max="2346" width="1.5703125" customWidth="1"/>
    <col min="2347" max="2347" width="0.28515625" customWidth="1"/>
    <col min="2348" max="2348" width="0.7109375" customWidth="1"/>
    <col min="2349" max="2349" width="2.85546875" customWidth="1"/>
    <col min="2350" max="2350" width="0" hidden="1" customWidth="1"/>
    <col min="2351" max="2351" width="0.7109375" customWidth="1"/>
    <col min="2561" max="2561" width="0.140625" customWidth="1"/>
    <col min="2562" max="2562" width="0.5703125" customWidth="1"/>
    <col min="2563" max="2563" width="0.42578125" customWidth="1"/>
    <col min="2564" max="2564" width="0.28515625" customWidth="1"/>
    <col min="2565" max="2565" width="0" hidden="1" customWidth="1"/>
    <col min="2566" max="2566" width="1.85546875" customWidth="1"/>
    <col min="2567" max="2567" width="0.5703125" customWidth="1"/>
    <col min="2568" max="2568" width="0.42578125" customWidth="1"/>
    <col min="2569" max="2569" width="2.28515625" customWidth="1"/>
    <col min="2570" max="2570" width="1.5703125" customWidth="1"/>
    <col min="2571" max="2571" width="11" customWidth="1"/>
    <col min="2572" max="2572" width="7.7109375" customWidth="1"/>
    <col min="2573" max="2573" width="0" hidden="1" customWidth="1"/>
    <col min="2574" max="2574" width="2.28515625" customWidth="1"/>
    <col min="2575" max="2575" width="1.85546875" customWidth="1"/>
    <col min="2576" max="2576" width="2.5703125" customWidth="1"/>
    <col min="2577" max="2577" width="6.140625" customWidth="1"/>
    <col min="2578" max="2578" width="1.140625" customWidth="1"/>
    <col min="2579" max="2579" width="3.140625" customWidth="1"/>
    <col min="2580" max="2580" width="10.28515625" customWidth="1"/>
    <col min="2581" max="2581" width="0.7109375" customWidth="1"/>
    <col min="2582" max="2582" width="0.42578125" customWidth="1"/>
    <col min="2583" max="2584" width="0.140625" customWidth="1"/>
    <col min="2585" max="2585" width="0.42578125" customWidth="1"/>
    <col min="2586" max="2586" width="0" hidden="1" customWidth="1"/>
    <col min="2587" max="2587" width="1" customWidth="1"/>
    <col min="2588" max="2588" width="0.42578125" customWidth="1"/>
    <col min="2589" max="2589" width="4" customWidth="1"/>
    <col min="2590" max="2590" width="0.7109375" customWidth="1"/>
    <col min="2591" max="2591" width="1.5703125" customWidth="1"/>
    <col min="2592" max="2592" width="1.85546875" customWidth="1"/>
    <col min="2593" max="2593" width="8.28515625" customWidth="1"/>
    <col min="2594" max="2594" width="1.140625" customWidth="1"/>
    <col min="2595" max="2595" width="9" customWidth="1"/>
    <col min="2596" max="2596" width="8.140625" customWidth="1"/>
    <col min="2597" max="2597" width="0.140625" customWidth="1"/>
    <col min="2598" max="2598" width="1.85546875" customWidth="1"/>
    <col min="2599" max="2599" width="0.28515625" customWidth="1"/>
    <col min="2600" max="2600" width="3.42578125" customWidth="1"/>
    <col min="2601" max="2601" width="1.85546875" customWidth="1"/>
    <col min="2602" max="2602" width="1.5703125" customWidth="1"/>
    <col min="2603" max="2603" width="0.28515625" customWidth="1"/>
    <col min="2604" max="2604" width="0.7109375" customWidth="1"/>
    <col min="2605" max="2605" width="2.85546875" customWidth="1"/>
    <col min="2606" max="2606" width="0" hidden="1" customWidth="1"/>
    <col min="2607" max="2607" width="0.7109375" customWidth="1"/>
    <col min="2817" max="2817" width="0.140625" customWidth="1"/>
    <col min="2818" max="2818" width="0.5703125" customWidth="1"/>
    <col min="2819" max="2819" width="0.42578125" customWidth="1"/>
    <col min="2820" max="2820" width="0.28515625" customWidth="1"/>
    <col min="2821" max="2821" width="0" hidden="1" customWidth="1"/>
    <col min="2822" max="2822" width="1.85546875" customWidth="1"/>
    <col min="2823" max="2823" width="0.5703125" customWidth="1"/>
    <col min="2824" max="2824" width="0.42578125" customWidth="1"/>
    <col min="2825" max="2825" width="2.28515625" customWidth="1"/>
    <col min="2826" max="2826" width="1.5703125" customWidth="1"/>
    <col min="2827" max="2827" width="11" customWidth="1"/>
    <col min="2828" max="2828" width="7.7109375" customWidth="1"/>
    <col min="2829" max="2829" width="0" hidden="1" customWidth="1"/>
    <col min="2830" max="2830" width="2.28515625" customWidth="1"/>
    <col min="2831" max="2831" width="1.85546875" customWidth="1"/>
    <col min="2832" max="2832" width="2.5703125" customWidth="1"/>
    <col min="2833" max="2833" width="6.140625" customWidth="1"/>
    <col min="2834" max="2834" width="1.140625" customWidth="1"/>
    <col min="2835" max="2835" width="3.140625" customWidth="1"/>
    <col min="2836" max="2836" width="10.28515625" customWidth="1"/>
    <col min="2837" max="2837" width="0.7109375" customWidth="1"/>
    <col min="2838" max="2838" width="0.42578125" customWidth="1"/>
    <col min="2839" max="2840" width="0.140625" customWidth="1"/>
    <col min="2841" max="2841" width="0.42578125" customWidth="1"/>
    <col min="2842" max="2842" width="0" hidden="1" customWidth="1"/>
    <col min="2843" max="2843" width="1" customWidth="1"/>
    <col min="2844" max="2844" width="0.42578125" customWidth="1"/>
    <col min="2845" max="2845" width="4" customWidth="1"/>
    <col min="2846" max="2846" width="0.7109375" customWidth="1"/>
    <col min="2847" max="2847" width="1.5703125" customWidth="1"/>
    <col min="2848" max="2848" width="1.85546875" customWidth="1"/>
    <col min="2849" max="2849" width="8.28515625" customWidth="1"/>
    <col min="2850" max="2850" width="1.140625" customWidth="1"/>
    <col min="2851" max="2851" width="9" customWidth="1"/>
    <col min="2852" max="2852" width="8.140625" customWidth="1"/>
    <col min="2853" max="2853" width="0.140625" customWidth="1"/>
    <col min="2854" max="2854" width="1.85546875" customWidth="1"/>
    <col min="2855" max="2855" width="0.28515625" customWidth="1"/>
    <col min="2856" max="2856" width="3.42578125" customWidth="1"/>
    <col min="2857" max="2857" width="1.85546875" customWidth="1"/>
    <col min="2858" max="2858" width="1.5703125" customWidth="1"/>
    <col min="2859" max="2859" width="0.28515625" customWidth="1"/>
    <col min="2860" max="2860" width="0.7109375" customWidth="1"/>
    <col min="2861" max="2861" width="2.85546875" customWidth="1"/>
    <col min="2862" max="2862" width="0" hidden="1" customWidth="1"/>
    <col min="2863" max="2863" width="0.7109375" customWidth="1"/>
    <col min="3073" max="3073" width="0.140625" customWidth="1"/>
    <col min="3074" max="3074" width="0.5703125" customWidth="1"/>
    <col min="3075" max="3075" width="0.42578125" customWidth="1"/>
    <col min="3076" max="3076" width="0.28515625" customWidth="1"/>
    <col min="3077" max="3077" width="0" hidden="1" customWidth="1"/>
    <col min="3078" max="3078" width="1.85546875" customWidth="1"/>
    <col min="3079" max="3079" width="0.5703125" customWidth="1"/>
    <col min="3080" max="3080" width="0.42578125" customWidth="1"/>
    <col min="3081" max="3081" width="2.28515625" customWidth="1"/>
    <col min="3082" max="3082" width="1.5703125" customWidth="1"/>
    <col min="3083" max="3083" width="11" customWidth="1"/>
    <col min="3084" max="3084" width="7.7109375" customWidth="1"/>
    <col min="3085" max="3085" width="0" hidden="1" customWidth="1"/>
    <col min="3086" max="3086" width="2.28515625" customWidth="1"/>
    <col min="3087" max="3087" width="1.85546875" customWidth="1"/>
    <col min="3088" max="3088" width="2.5703125" customWidth="1"/>
    <col min="3089" max="3089" width="6.140625" customWidth="1"/>
    <col min="3090" max="3090" width="1.140625" customWidth="1"/>
    <col min="3091" max="3091" width="3.140625" customWidth="1"/>
    <col min="3092" max="3092" width="10.28515625" customWidth="1"/>
    <col min="3093" max="3093" width="0.7109375" customWidth="1"/>
    <col min="3094" max="3094" width="0.42578125" customWidth="1"/>
    <col min="3095" max="3096" width="0.140625" customWidth="1"/>
    <col min="3097" max="3097" width="0.42578125" customWidth="1"/>
    <col min="3098" max="3098" width="0" hidden="1" customWidth="1"/>
    <col min="3099" max="3099" width="1" customWidth="1"/>
    <col min="3100" max="3100" width="0.42578125" customWidth="1"/>
    <col min="3101" max="3101" width="4" customWidth="1"/>
    <col min="3102" max="3102" width="0.7109375" customWidth="1"/>
    <col min="3103" max="3103" width="1.5703125" customWidth="1"/>
    <col min="3104" max="3104" width="1.85546875" customWidth="1"/>
    <col min="3105" max="3105" width="8.28515625" customWidth="1"/>
    <col min="3106" max="3106" width="1.140625" customWidth="1"/>
    <col min="3107" max="3107" width="9" customWidth="1"/>
    <col min="3108" max="3108" width="8.140625" customWidth="1"/>
    <col min="3109" max="3109" width="0.140625" customWidth="1"/>
    <col min="3110" max="3110" width="1.85546875" customWidth="1"/>
    <col min="3111" max="3111" width="0.28515625" customWidth="1"/>
    <col min="3112" max="3112" width="3.42578125" customWidth="1"/>
    <col min="3113" max="3113" width="1.85546875" customWidth="1"/>
    <col min="3114" max="3114" width="1.5703125" customWidth="1"/>
    <col min="3115" max="3115" width="0.28515625" customWidth="1"/>
    <col min="3116" max="3116" width="0.7109375" customWidth="1"/>
    <col min="3117" max="3117" width="2.85546875" customWidth="1"/>
    <col min="3118" max="3118" width="0" hidden="1" customWidth="1"/>
    <col min="3119" max="3119" width="0.7109375" customWidth="1"/>
    <col min="3329" max="3329" width="0.140625" customWidth="1"/>
    <col min="3330" max="3330" width="0.5703125" customWidth="1"/>
    <col min="3331" max="3331" width="0.42578125" customWidth="1"/>
    <col min="3332" max="3332" width="0.28515625" customWidth="1"/>
    <col min="3333" max="3333" width="0" hidden="1" customWidth="1"/>
    <col min="3334" max="3334" width="1.85546875" customWidth="1"/>
    <col min="3335" max="3335" width="0.5703125" customWidth="1"/>
    <col min="3336" max="3336" width="0.42578125" customWidth="1"/>
    <col min="3337" max="3337" width="2.28515625" customWidth="1"/>
    <col min="3338" max="3338" width="1.5703125" customWidth="1"/>
    <col min="3339" max="3339" width="11" customWidth="1"/>
    <col min="3340" max="3340" width="7.7109375" customWidth="1"/>
    <col min="3341" max="3341" width="0" hidden="1" customWidth="1"/>
    <col min="3342" max="3342" width="2.28515625" customWidth="1"/>
    <col min="3343" max="3343" width="1.85546875" customWidth="1"/>
    <col min="3344" max="3344" width="2.5703125" customWidth="1"/>
    <col min="3345" max="3345" width="6.140625" customWidth="1"/>
    <col min="3346" max="3346" width="1.140625" customWidth="1"/>
    <col min="3347" max="3347" width="3.140625" customWidth="1"/>
    <col min="3348" max="3348" width="10.28515625" customWidth="1"/>
    <col min="3349" max="3349" width="0.7109375" customWidth="1"/>
    <col min="3350" max="3350" width="0.42578125" customWidth="1"/>
    <col min="3351" max="3352" width="0.140625" customWidth="1"/>
    <col min="3353" max="3353" width="0.42578125" customWidth="1"/>
    <col min="3354" max="3354" width="0" hidden="1" customWidth="1"/>
    <col min="3355" max="3355" width="1" customWidth="1"/>
    <col min="3356" max="3356" width="0.42578125" customWidth="1"/>
    <col min="3357" max="3357" width="4" customWidth="1"/>
    <col min="3358" max="3358" width="0.7109375" customWidth="1"/>
    <col min="3359" max="3359" width="1.5703125" customWidth="1"/>
    <col min="3360" max="3360" width="1.85546875" customWidth="1"/>
    <col min="3361" max="3361" width="8.28515625" customWidth="1"/>
    <col min="3362" max="3362" width="1.140625" customWidth="1"/>
    <col min="3363" max="3363" width="9" customWidth="1"/>
    <col min="3364" max="3364" width="8.140625" customWidth="1"/>
    <col min="3365" max="3365" width="0.140625" customWidth="1"/>
    <col min="3366" max="3366" width="1.85546875" customWidth="1"/>
    <col min="3367" max="3367" width="0.28515625" customWidth="1"/>
    <col min="3368" max="3368" width="3.42578125" customWidth="1"/>
    <col min="3369" max="3369" width="1.85546875" customWidth="1"/>
    <col min="3370" max="3370" width="1.5703125" customWidth="1"/>
    <col min="3371" max="3371" width="0.28515625" customWidth="1"/>
    <col min="3372" max="3372" width="0.7109375" customWidth="1"/>
    <col min="3373" max="3373" width="2.85546875" customWidth="1"/>
    <col min="3374" max="3374" width="0" hidden="1" customWidth="1"/>
    <col min="3375" max="3375" width="0.7109375" customWidth="1"/>
    <col min="3585" max="3585" width="0.140625" customWidth="1"/>
    <col min="3586" max="3586" width="0.5703125" customWidth="1"/>
    <col min="3587" max="3587" width="0.42578125" customWidth="1"/>
    <col min="3588" max="3588" width="0.28515625" customWidth="1"/>
    <col min="3589" max="3589" width="0" hidden="1" customWidth="1"/>
    <col min="3590" max="3590" width="1.85546875" customWidth="1"/>
    <col min="3591" max="3591" width="0.5703125" customWidth="1"/>
    <col min="3592" max="3592" width="0.42578125" customWidth="1"/>
    <col min="3593" max="3593" width="2.28515625" customWidth="1"/>
    <col min="3594" max="3594" width="1.5703125" customWidth="1"/>
    <col min="3595" max="3595" width="11" customWidth="1"/>
    <col min="3596" max="3596" width="7.7109375" customWidth="1"/>
    <col min="3597" max="3597" width="0" hidden="1" customWidth="1"/>
    <col min="3598" max="3598" width="2.28515625" customWidth="1"/>
    <col min="3599" max="3599" width="1.85546875" customWidth="1"/>
    <col min="3600" max="3600" width="2.5703125" customWidth="1"/>
    <col min="3601" max="3601" width="6.140625" customWidth="1"/>
    <col min="3602" max="3602" width="1.140625" customWidth="1"/>
    <col min="3603" max="3603" width="3.140625" customWidth="1"/>
    <col min="3604" max="3604" width="10.28515625" customWidth="1"/>
    <col min="3605" max="3605" width="0.7109375" customWidth="1"/>
    <col min="3606" max="3606" width="0.42578125" customWidth="1"/>
    <col min="3607" max="3608" width="0.140625" customWidth="1"/>
    <col min="3609" max="3609" width="0.42578125" customWidth="1"/>
    <col min="3610" max="3610" width="0" hidden="1" customWidth="1"/>
    <col min="3611" max="3611" width="1" customWidth="1"/>
    <col min="3612" max="3612" width="0.42578125" customWidth="1"/>
    <col min="3613" max="3613" width="4" customWidth="1"/>
    <col min="3614" max="3614" width="0.7109375" customWidth="1"/>
    <col min="3615" max="3615" width="1.5703125" customWidth="1"/>
    <col min="3616" max="3616" width="1.85546875" customWidth="1"/>
    <col min="3617" max="3617" width="8.28515625" customWidth="1"/>
    <col min="3618" max="3618" width="1.140625" customWidth="1"/>
    <col min="3619" max="3619" width="9" customWidth="1"/>
    <col min="3620" max="3620" width="8.140625" customWidth="1"/>
    <col min="3621" max="3621" width="0.140625" customWidth="1"/>
    <col min="3622" max="3622" width="1.85546875" customWidth="1"/>
    <col min="3623" max="3623" width="0.28515625" customWidth="1"/>
    <col min="3624" max="3624" width="3.42578125" customWidth="1"/>
    <col min="3625" max="3625" width="1.85546875" customWidth="1"/>
    <col min="3626" max="3626" width="1.5703125" customWidth="1"/>
    <col min="3627" max="3627" width="0.28515625" customWidth="1"/>
    <col min="3628" max="3628" width="0.7109375" customWidth="1"/>
    <col min="3629" max="3629" width="2.85546875" customWidth="1"/>
    <col min="3630" max="3630" width="0" hidden="1" customWidth="1"/>
    <col min="3631" max="3631" width="0.7109375" customWidth="1"/>
    <col min="3841" max="3841" width="0.140625" customWidth="1"/>
    <col min="3842" max="3842" width="0.5703125" customWidth="1"/>
    <col min="3843" max="3843" width="0.42578125" customWidth="1"/>
    <col min="3844" max="3844" width="0.28515625" customWidth="1"/>
    <col min="3845" max="3845" width="0" hidden="1" customWidth="1"/>
    <col min="3846" max="3846" width="1.85546875" customWidth="1"/>
    <col min="3847" max="3847" width="0.5703125" customWidth="1"/>
    <col min="3848" max="3848" width="0.42578125" customWidth="1"/>
    <col min="3849" max="3849" width="2.28515625" customWidth="1"/>
    <col min="3850" max="3850" width="1.5703125" customWidth="1"/>
    <col min="3851" max="3851" width="11" customWidth="1"/>
    <col min="3852" max="3852" width="7.7109375" customWidth="1"/>
    <col min="3853" max="3853" width="0" hidden="1" customWidth="1"/>
    <col min="3854" max="3854" width="2.28515625" customWidth="1"/>
    <col min="3855" max="3855" width="1.85546875" customWidth="1"/>
    <col min="3856" max="3856" width="2.5703125" customWidth="1"/>
    <col min="3857" max="3857" width="6.140625" customWidth="1"/>
    <col min="3858" max="3858" width="1.140625" customWidth="1"/>
    <col min="3859" max="3859" width="3.140625" customWidth="1"/>
    <col min="3860" max="3860" width="10.28515625" customWidth="1"/>
    <col min="3861" max="3861" width="0.7109375" customWidth="1"/>
    <col min="3862" max="3862" width="0.42578125" customWidth="1"/>
    <col min="3863" max="3864" width="0.140625" customWidth="1"/>
    <col min="3865" max="3865" width="0.42578125" customWidth="1"/>
    <col min="3866" max="3866" width="0" hidden="1" customWidth="1"/>
    <col min="3867" max="3867" width="1" customWidth="1"/>
    <col min="3868" max="3868" width="0.42578125" customWidth="1"/>
    <col min="3869" max="3869" width="4" customWidth="1"/>
    <col min="3870" max="3870" width="0.7109375" customWidth="1"/>
    <col min="3871" max="3871" width="1.5703125" customWidth="1"/>
    <col min="3872" max="3872" width="1.85546875" customWidth="1"/>
    <col min="3873" max="3873" width="8.28515625" customWidth="1"/>
    <col min="3874" max="3874" width="1.140625" customWidth="1"/>
    <col min="3875" max="3875" width="9" customWidth="1"/>
    <col min="3876" max="3876" width="8.140625" customWidth="1"/>
    <col min="3877" max="3877" width="0.140625" customWidth="1"/>
    <col min="3878" max="3878" width="1.85546875" customWidth="1"/>
    <col min="3879" max="3879" width="0.28515625" customWidth="1"/>
    <col min="3880" max="3880" width="3.42578125" customWidth="1"/>
    <col min="3881" max="3881" width="1.85546875" customWidth="1"/>
    <col min="3882" max="3882" width="1.5703125" customWidth="1"/>
    <col min="3883" max="3883" width="0.28515625" customWidth="1"/>
    <col min="3884" max="3884" width="0.7109375" customWidth="1"/>
    <col min="3885" max="3885" width="2.85546875" customWidth="1"/>
    <col min="3886" max="3886" width="0" hidden="1" customWidth="1"/>
    <col min="3887" max="3887" width="0.7109375" customWidth="1"/>
    <col min="4097" max="4097" width="0.140625" customWidth="1"/>
    <col min="4098" max="4098" width="0.5703125" customWidth="1"/>
    <col min="4099" max="4099" width="0.42578125" customWidth="1"/>
    <col min="4100" max="4100" width="0.28515625" customWidth="1"/>
    <col min="4101" max="4101" width="0" hidden="1" customWidth="1"/>
    <col min="4102" max="4102" width="1.85546875" customWidth="1"/>
    <col min="4103" max="4103" width="0.5703125" customWidth="1"/>
    <col min="4104" max="4104" width="0.42578125" customWidth="1"/>
    <col min="4105" max="4105" width="2.28515625" customWidth="1"/>
    <col min="4106" max="4106" width="1.5703125" customWidth="1"/>
    <col min="4107" max="4107" width="11" customWidth="1"/>
    <col min="4108" max="4108" width="7.7109375" customWidth="1"/>
    <col min="4109" max="4109" width="0" hidden="1" customWidth="1"/>
    <col min="4110" max="4110" width="2.28515625" customWidth="1"/>
    <col min="4111" max="4111" width="1.85546875" customWidth="1"/>
    <col min="4112" max="4112" width="2.5703125" customWidth="1"/>
    <col min="4113" max="4113" width="6.140625" customWidth="1"/>
    <col min="4114" max="4114" width="1.140625" customWidth="1"/>
    <col min="4115" max="4115" width="3.140625" customWidth="1"/>
    <col min="4116" max="4116" width="10.28515625" customWidth="1"/>
    <col min="4117" max="4117" width="0.7109375" customWidth="1"/>
    <col min="4118" max="4118" width="0.42578125" customWidth="1"/>
    <col min="4119" max="4120" width="0.140625" customWidth="1"/>
    <col min="4121" max="4121" width="0.42578125" customWidth="1"/>
    <col min="4122" max="4122" width="0" hidden="1" customWidth="1"/>
    <col min="4123" max="4123" width="1" customWidth="1"/>
    <col min="4124" max="4124" width="0.42578125" customWidth="1"/>
    <col min="4125" max="4125" width="4" customWidth="1"/>
    <col min="4126" max="4126" width="0.7109375" customWidth="1"/>
    <col min="4127" max="4127" width="1.5703125" customWidth="1"/>
    <col min="4128" max="4128" width="1.85546875" customWidth="1"/>
    <col min="4129" max="4129" width="8.28515625" customWidth="1"/>
    <col min="4130" max="4130" width="1.140625" customWidth="1"/>
    <col min="4131" max="4131" width="9" customWidth="1"/>
    <col min="4132" max="4132" width="8.140625" customWidth="1"/>
    <col min="4133" max="4133" width="0.140625" customWidth="1"/>
    <col min="4134" max="4134" width="1.85546875" customWidth="1"/>
    <col min="4135" max="4135" width="0.28515625" customWidth="1"/>
    <col min="4136" max="4136" width="3.42578125" customWidth="1"/>
    <col min="4137" max="4137" width="1.85546875" customWidth="1"/>
    <col min="4138" max="4138" width="1.5703125" customWidth="1"/>
    <col min="4139" max="4139" width="0.28515625" customWidth="1"/>
    <col min="4140" max="4140" width="0.7109375" customWidth="1"/>
    <col min="4141" max="4141" width="2.85546875" customWidth="1"/>
    <col min="4142" max="4142" width="0" hidden="1" customWidth="1"/>
    <col min="4143" max="4143" width="0.7109375" customWidth="1"/>
    <col min="4353" max="4353" width="0.140625" customWidth="1"/>
    <col min="4354" max="4354" width="0.5703125" customWidth="1"/>
    <col min="4355" max="4355" width="0.42578125" customWidth="1"/>
    <col min="4356" max="4356" width="0.28515625" customWidth="1"/>
    <col min="4357" max="4357" width="0" hidden="1" customWidth="1"/>
    <col min="4358" max="4358" width="1.85546875" customWidth="1"/>
    <col min="4359" max="4359" width="0.5703125" customWidth="1"/>
    <col min="4360" max="4360" width="0.42578125" customWidth="1"/>
    <col min="4361" max="4361" width="2.28515625" customWidth="1"/>
    <col min="4362" max="4362" width="1.5703125" customWidth="1"/>
    <col min="4363" max="4363" width="11" customWidth="1"/>
    <col min="4364" max="4364" width="7.7109375" customWidth="1"/>
    <col min="4365" max="4365" width="0" hidden="1" customWidth="1"/>
    <col min="4366" max="4366" width="2.28515625" customWidth="1"/>
    <col min="4367" max="4367" width="1.85546875" customWidth="1"/>
    <col min="4368" max="4368" width="2.5703125" customWidth="1"/>
    <col min="4369" max="4369" width="6.140625" customWidth="1"/>
    <col min="4370" max="4370" width="1.140625" customWidth="1"/>
    <col min="4371" max="4371" width="3.140625" customWidth="1"/>
    <col min="4372" max="4372" width="10.28515625" customWidth="1"/>
    <col min="4373" max="4373" width="0.7109375" customWidth="1"/>
    <col min="4374" max="4374" width="0.42578125" customWidth="1"/>
    <col min="4375" max="4376" width="0.140625" customWidth="1"/>
    <col min="4377" max="4377" width="0.42578125" customWidth="1"/>
    <col min="4378" max="4378" width="0" hidden="1" customWidth="1"/>
    <col min="4379" max="4379" width="1" customWidth="1"/>
    <col min="4380" max="4380" width="0.42578125" customWidth="1"/>
    <col min="4381" max="4381" width="4" customWidth="1"/>
    <col min="4382" max="4382" width="0.7109375" customWidth="1"/>
    <col min="4383" max="4383" width="1.5703125" customWidth="1"/>
    <col min="4384" max="4384" width="1.85546875" customWidth="1"/>
    <col min="4385" max="4385" width="8.28515625" customWidth="1"/>
    <col min="4386" max="4386" width="1.140625" customWidth="1"/>
    <col min="4387" max="4387" width="9" customWidth="1"/>
    <col min="4388" max="4388" width="8.140625" customWidth="1"/>
    <col min="4389" max="4389" width="0.140625" customWidth="1"/>
    <col min="4390" max="4390" width="1.85546875" customWidth="1"/>
    <col min="4391" max="4391" width="0.28515625" customWidth="1"/>
    <col min="4392" max="4392" width="3.42578125" customWidth="1"/>
    <col min="4393" max="4393" width="1.85546875" customWidth="1"/>
    <col min="4394" max="4394" width="1.5703125" customWidth="1"/>
    <col min="4395" max="4395" width="0.28515625" customWidth="1"/>
    <col min="4396" max="4396" width="0.7109375" customWidth="1"/>
    <col min="4397" max="4397" width="2.85546875" customWidth="1"/>
    <col min="4398" max="4398" width="0" hidden="1" customWidth="1"/>
    <col min="4399" max="4399" width="0.7109375" customWidth="1"/>
    <col min="4609" max="4609" width="0.140625" customWidth="1"/>
    <col min="4610" max="4610" width="0.5703125" customWidth="1"/>
    <col min="4611" max="4611" width="0.42578125" customWidth="1"/>
    <col min="4612" max="4612" width="0.28515625" customWidth="1"/>
    <col min="4613" max="4613" width="0" hidden="1" customWidth="1"/>
    <col min="4614" max="4614" width="1.85546875" customWidth="1"/>
    <col min="4615" max="4615" width="0.5703125" customWidth="1"/>
    <col min="4616" max="4616" width="0.42578125" customWidth="1"/>
    <col min="4617" max="4617" width="2.28515625" customWidth="1"/>
    <col min="4618" max="4618" width="1.5703125" customWidth="1"/>
    <col min="4619" max="4619" width="11" customWidth="1"/>
    <col min="4620" max="4620" width="7.7109375" customWidth="1"/>
    <col min="4621" max="4621" width="0" hidden="1" customWidth="1"/>
    <col min="4622" max="4622" width="2.28515625" customWidth="1"/>
    <col min="4623" max="4623" width="1.85546875" customWidth="1"/>
    <col min="4624" max="4624" width="2.5703125" customWidth="1"/>
    <col min="4625" max="4625" width="6.140625" customWidth="1"/>
    <col min="4626" max="4626" width="1.140625" customWidth="1"/>
    <col min="4627" max="4627" width="3.140625" customWidth="1"/>
    <col min="4628" max="4628" width="10.28515625" customWidth="1"/>
    <col min="4629" max="4629" width="0.7109375" customWidth="1"/>
    <col min="4630" max="4630" width="0.42578125" customWidth="1"/>
    <col min="4631" max="4632" width="0.140625" customWidth="1"/>
    <col min="4633" max="4633" width="0.42578125" customWidth="1"/>
    <col min="4634" max="4634" width="0" hidden="1" customWidth="1"/>
    <col min="4635" max="4635" width="1" customWidth="1"/>
    <col min="4636" max="4636" width="0.42578125" customWidth="1"/>
    <col min="4637" max="4637" width="4" customWidth="1"/>
    <col min="4638" max="4638" width="0.7109375" customWidth="1"/>
    <col min="4639" max="4639" width="1.5703125" customWidth="1"/>
    <col min="4640" max="4640" width="1.85546875" customWidth="1"/>
    <col min="4641" max="4641" width="8.28515625" customWidth="1"/>
    <col min="4642" max="4642" width="1.140625" customWidth="1"/>
    <col min="4643" max="4643" width="9" customWidth="1"/>
    <col min="4644" max="4644" width="8.140625" customWidth="1"/>
    <col min="4645" max="4645" width="0.140625" customWidth="1"/>
    <col min="4646" max="4646" width="1.85546875" customWidth="1"/>
    <col min="4647" max="4647" width="0.28515625" customWidth="1"/>
    <col min="4648" max="4648" width="3.42578125" customWidth="1"/>
    <col min="4649" max="4649" width="1.85546875" customWidth="1"/>
    <col min="4650" max="4650" width="1.5703125" customWidth="1"/>
    <col min="4651" max="4651" width="0.28515625" customWidth="1"/>
    <col min="4652" max="4652" width="0.7109375" customWidth="1"/>
    <col min="4653" max="4653" width="2.85546875" customWidth="1"/>
    <col min="4654" max="4654" width="0" hidden="1" customWidth="1"/>
    <col min="4655" max="4655" width="0.7109375" customWidth="1"/>
    <col min="4865" max="4865" width="0.140625" customWidth="1"/>
    <col min="4866" max="4866" width="0.5703125" customWidth="1"/>
    <col min="4867" max="4867" width="0.42578125" customWidth="1"/>
    <col min="4868" max="4868" width="0.28515625" customWidth="1"/>
    <col min="4869" max="4869" width="0" hidden="1" customWidth="1"/>
    <col min="4870" max="4870" width="1.85546875" customWidth="1"/>
    <col min="4871" max="4871" width="0.5703125" customWidth="1"/>
    <col min="4872" max="4872" width="0.42578125" customWidth="1"/>
    <col min="4873" max="4873" width="2.28515625" customWidth="1"/>
    <col min="4874" max="4874" width="1.5703125" customWidth="1"/>
    <col min="4875" max="4875" width="11" customWidth="1"/>
    <col min="4876" max="4876" width="7.7109375" customWidth="1"/>
    <col min="4877" max="4877" width="0" hidden="1" customWidth="1"/>
    <col min="4878" max="4878" width="2.28515625" customWidth="1"/>
    <col min="4879" max="4879" width="1.85546875" customWidth="1"/>
    <col min="4880" max="4880" width="2.5703125" customWidth="1"/>
    <col min="4881" max="4881" width="6.140625" customWidth="1"/>
    <col min="4882" max="4882" width="1.140625" customWidth="1"/>
    <col min="4883" max="4883" width="3.140625" customWidth="1"/>
    <col min="4884" max="4884" width="10.28515625" customWidth="1"/>
    <col min="4885" max="4885" width="0.7109375" customWidth="1"/>
    <col min="4886" max="4886" width="0.42578125" customWidth="1"/>
    <col min="4887" max="4888" width="0.140625" customWidth="1"/>
    <col min="4889" max="4889" width="0.42578125" customWidth="1"/>
    <col min="4890" max="4890" width="0" hidden="1" customWidth="1"/>
    <col min="4891" max="4891" width="1" customWidth="1"/>
    <col min="4892" max="4892" width="0.42578125" customWidth="1"/>
    <col min="4893" max="4893" width="4" customWidth="1"/>
    <col min="4894" max="4894" width="0.7109375" customWidth="1"/>
    <col min="4895" max="4895" width="1.5703125" customWidth="1"/>
    <col min="4896" max="4896" width="1.85546875" customWidth="1"/>
    <col min="4897" max="4897" width="8.28515625" customWidth="1"/>
    <col min="4898" max="4898" width="1.140625" customWidth="1"/>
    <col min="4899" max="4899" width="9" customWidth="1"/>
    <col min="4900" max="4900" width="8.140625" customWidth="1"/>
    <col min="4901" max="4901" width="0.140625" customWidth="1"/>
    <col min="4902" max="4902" width="1.85546875" customWidth="1"/>
    <col min="4903" max="4903" width="0.28515625" customWidth="1"/>
    <col min="4904" max="4904" width="3.42578125" customWidth="1"/>
    <col min="4905" max="4905" width="1.85546875" customWidth="1"/>
    <col min="4906" max="4906" width="1.5703125" customWidth="1"/>
    <col min="4907" max="4907" width="0.28515625" customWidth="1"/>
    <col min="4908" max="4908" width="0.7109375" customWidth="1"/>
    <col min="4909" max="4909" width="2.85546875" customWidth="1"/>
    <col min="4910" max="4910" width="0" hidden="1" customWidth="1"/>
    <col min="4911" max="4911" width="0.7109375" customWidth="1"/>
    <col min="5121" max="5121" width="0.140625" customWidth="1"/>
    <col min="5122" max="5122" width="0.5703125" customWidth="1"/>
    <col min="5123" max="5123" width="0.42578125" customWidth="1"/>
    <col min="5124" max="5124" width="0.28515625" customWidth="1"/>
    <col min="5125" max="5125" width="0" hidden="1" customWidth="1"/>
    <col min="5126" max="5126" width="1.85546875" customWidth="1"/>
    <col min="5127" max="5127" width="0.5703125" customWidth="1"/>
    <col min="5128" max="5128" width="0.42578125" customWidth="1"/>
    <col min="5129" max="5129" width="2.28515625" customWidth="1"/>
    <col min="5130" max="5130" width="1.5703125" customWidth="1"/>
    <col min="5131" max="5131" width="11" customWidth="1"/>
    <col min="5132" max="5132" width="7.7109375" customWidth="1"/>
    <col min="5133" max="5133" width="0" hidden="1" customWidth="1"/>
    <col min="5134" max="5134" width="2.28515625" customWidth="1"/>
    <col min="5135" max="5135" width="1.85546875" customWidth="1"/>
    <col min="5136" max="5136" width="2.5703125" customWidth="1"/>
    <col min="5137" max="5137" width="6.140625" customWidth="1"/>
    <col min="5138" max="5138" width="1.140625" customWidth="1"/>
    <col min="5139" max="5139" width="3.140625" customWidth="1"/>
    <col min="5140" max="5140" width="10.28515625" customWidth="1"/>
    <col min="5141" max="5141" width="0.7109375" customWidth="1"/>
    <col min="5142" max="5142" width="0.42578125" customWidth="1"/>
    <col min="5143" max="5144" width="0.140625" customWidth="1"/>
    <col min="5145" max="5145" width="0.42578125" customWidth="1"/>
    <col min="5146" max="5146" width="0" hidden="1" customWidth="1"/>
    <col min="5147" max="5147" width="1" customWidth="1"/>
    <col min="5148" max="5148" width="0.42578125" customWidth="1"/>
    <col min="5149" max="5149" width="4" customWidth="1"/>
    <col min="5150" max="5150" width="0.7109375" customWidth="1"/>
    <col min="5151" max="5151" width="1.5703125" customWidth="1"/>
    <col min="5152" max="5152" width="1.85546875" customWidth="1"/>
    <col min="5153" max="5153" width="8.28515625" customWidth="1"/>
    <col min="5154" max="5154" width="1.140625" customWidth="1"/>
    <col min="5155" max="5155" width="9" customWidth="1"/>
    <col min="5156" max="5156" width="8.140625" customWidth="1"/>
    <col min="5157" max="5157" width="0.140625" customWidth="1"/>
    <col min="5158" max="5158" width="1.85546875" customWidth="1"/>
    <col min="5159" max="5159" width="0.28515625" customWidth="1"/>
    <col min="5160" max="5160" width="3.42578125" customWidth="1"/>
    <col min="5161" max="5161" width="1.85546875" customWidth="1"/>
    <col min="5162" max="5162" width="1.5703125" customWidth="1"/>
    <col min="5163" max="5163" width="0.28515625" customWidth="1"/>
    <col min="5164" max="5164" width="0.7109375" customWidth="1"/>
    <col min="5165" max="5165" width="2.85546875" customWidth="1"/>
    <col min="5166" max="5166" width="0" hidden="1" customWidth="1"/>
    <col min="5167" max="5167" width="0.7109375" customWidth="1"/>
    <col min="5377" max="5377" width="0.140625" customWidth="1"/>
    <col min="5378" max="5378" width="0.5703125" customWidth="1"/>
    <col min="5379" max="5379" width="0.42578125" customWidth="1"/>
    <col min="5380" max="5380" width="0.28515625" customWidth="1"/>
    <col min="5381" max="5381" width="0" hidden="1" customWidth="1"/>
    <col min="5382" max="5382" width="1.85546875" customWidth="1"/>
    <col min="5383" max="5383" width="0.5703125" customWidth="1"/>
    <col min="5384" max="5384" width="0.42578125" customWidth="1"/>
    <col min="5385" max="5385" width="2.28515625" customWidth="1"/>
    <col min="5386" max="5386" width="1.5703125" customWidth="1"/>
    <col min="5387" max="5387" width="11" customWidth="1"/>
    <col min="5388" max="5388" width="7.7109375" customWidth="1"/>
    <col min="5389" max="5389" width="0" hidden="1" customWidth="1"/>
    <col min="5390" max="5390" width="2.28515625" customWidth="1"/>
    <col min="5391" max="5391" width="1.85546875" customWidth="1"/>
    <col min="5392" max="5392" width="2.5703125" customWidth="1"/>
    <col min="5393" max="5393" width="6.140625" customWidth="1"/>
    <col min="5394" max="5394" width="1.140625" customWidth="1"/>
    <col min="5395" max="5395" width="3.140625" customWidth="1"/>
    <col min="5396" max="5396" width="10.28515625" customWidth="1"/>
    <col min="5397" max="5397" width="0.7109375" customWidth="1"/>
    <col min="5398" max="5398" width="0.42578125" customWidth="1"/>
    <col min="5399" max="5400" width="0.140625" customWidth="1"/>
    <col min="5401" max="5401" width="0.42578125" customWidth="1"/>
    <col min="5402" max="5402" width="0" hidden="1" customWidth="1"/>
    <col min="5403" max="5403" width="1" customWidth="1"/>
    <col min="5404" max="5404" width="0.42578125" customWidth="1"/>
    <col min="5405" max="5405" width="4" customWidth="1"/>
    <col min="5406" max="5406" width="0.7109375" customWidth="1"/>
    <col min="5407" max="5407" width="1.5703125" customWidth="1"/>
    <col min="5408" max="5408" width="1.85546875" customWidth="1"/>
    <col min="5409" max="5409" width="8.28515625" customWidth="1"/>
    <col min="5410" max="5410" width="1.140625" customWidth="1"/>
    <col min="5411" max="5411" width="9" customWidth="1"/>
    <col min="5412" max="5412" width="8.140625" customWidth="1"/>
    <col min="5413" max="5413" width="0.140625" customWidth="1"/>
    <col min="5414" max="5414" width="1.85546875" customWidth="1"/>
    <col min="5415" max="5415" width="0.28515625" customWidth="1"/>
    <col min="5416" max="5416" width="3.42578125" customWidth="1"/>
    <col min="5417" max="5417" width="1.85546875" customWidth="1"/>
    <col min="5418" max="5418" width="1.5703125" customWidth="1"/>
    <col min="5419" max="5419" width="0.28515625" customWidth="1"/>
    <col min="5420" max="5420" width="0.7109375" customWidth="1"/>
    <col min="5421" max="5421" width="2.85546875" customWidth="1"/>
    <col min="5422" max="5422" width="0" hidden="1" customWidth="1"/>
    <col min="5423" max="5423" width="0.7109375" customWidth="1"/>
    <col min="5633" max="5633" width="0.140625" customWidth="1"/>
    <col min="5634" max="5634" width="0.5703125" customWidth="1"/>
    <col min="5635" max="5635" width="0.42578125" customWidth="1"/>
    <col min="5636" max="5636" width="0.28515625" customWidth="1"/>
    <col min="5637" max="5637" width="0" hidden="1" customWidth="1"/>
    <col min="5638" max="5638" width="1.85546875" customWidth="1"/>
    <col min="5639" max="5639" width="0.5703125" customWidth="1"/>
    <col min="5640" max="5640" width="0.42578125" customWidth="1"/>
    <col min="5641" max="5641" width="2.28515625" customWidth="1"/>
    <col min="5642" max="5642" width="1.5703125" customWidth="1"/>
    <col min="5643" max="5643" width="11" customWidth="1"/>
    <col min="5644" max="5644" width="7.7109375" customWidth="1"/>
    <col min="5645" max="5645" width="0" hidden="1" customWidth="1"/>
    <col min="5646" max="5646" width="2.28515625" customWidth="1"/>
    <col min="5647" max="5647" width="1.85546875" customWidth="1"/>
    <col min="5648" max="5648" width="2.5703125" customWidth="1"/>
    <col min="5649" max="5649" width="6.140625" customWidth="1"/>
    <col min="5650" max="5650" width="1.140625" customWidth="1"/>
    <col min="5651" max="5651" width="3.140625" customWidth="1"/>
    <col min="5652" max="5652" width="10.28515625" customWidth="1"/>
    <col min="5653" max="5653" width="0.7109375" customWidth="1"/>
    <col min="5654" max="5654" width="0.42578125" customWidth="1"/>
    <col min="5655" max="5656" width="0.140625" customWidth="1"/>
    <col min="5657" max="5657" width="0.42578125" customWidth="1"/>
    <col min="5658" max="5658" width="0" hidden="1" customWidth="1"/>
    <col min="5659" max="5659" width="1" customWidth="1"/>
    <col min="5660" max="5660" width="0.42578125" customWidth="1"/>
    <col min="5661" max="5661" width="4" customWidth="1"/>
    <col min="5662" max="5662" width="0.7109375" customWidth="1"/>
    <col min="5663" max="5663" width="1.5703125" customWidth="1"/>
    <col min="5664" max="5664" width="1.85546875" customWidth="1"/>
    <col min="5665" max="5665" width="8.28515625" customWidth="1"/>
    <col min="5666" max="5666" width="1.140625" customWidth="1"/>
    <col min="5667" max="5667" width="9" customWidth="1"/>
    <col min="5668" max="5668" width="8.140625" customWidth="1"/>
    <col min="5669" max="5669" width="0.140625" customWidth="1"/>
    <col min="5670" max="5670" width="1.85546875" customWidth="1"/>
    <col min="5671" max="5671" width="0.28515625" customWidth="1"/>
    <col min="5672" max="5672" width="3.42578125" customWidth="1"/>
    <col min="5673" max="5673" width="1.85546875" customWidth="1"/>
    <col min="5674" max="5674" width="1.5703125" customWidth="1"/>
    <col min="5675" max="5675" width="0.28515625" customWidth="1"/>
    <col min="5676" max="5676" width="0.7109375" customWidth="1"/>
    <col min="5677" max="5677" width="2.85546875" customWidth="1"/>
    <col min="5678" max="5678" width="0" hidden="1" customWidth="1"/>
    <col min="5679" max="5679" width="0.7109375" customWidth="1"/>
    <col min="5889" max="5889" width="0.140625" customWidth="1"/>
    <col min="5890" max="5890" width="0.5703125" customWidth="1"/>
    <col min="5891" max="5891" width="0.42578125" customWidth="1"/>
    <col min="5892" max="5892" width="0.28515625" customWidth="1"/>
    <col min="5893" max="5893" width="0" hidden="1" customWidth="1"/>
    <col min="5894" max="5894" width="1.85546875" customWidth="1"/>
    <col min="5895" max="5895" width="0.5703125" customWidth="1"/>
    <col min="5896" max="5896" width="0.42578125" customWidth="1"/>
    <col min="5897" max="5897" width="2.28515625" customWidth="1"/>
    <col min="5898" max="5898" width="1.5703125" customWidth="1"/>
    <col min="5899" max="5899" width="11" customWidth="1"/>
    <col min="5900" max="5900" width="7.7109375" customWidth="1"/>
    <col min="5901" max="5901" width="0" hidden="1" customWidth="1"/>
    <col min="5902" max="5902" width="2.28515625" customWidth="1"/>
    <col min="5903" max="5903" width="1.85546875" customWidth="1"/>
    <col min="5904" max="5904" width="2.5703125" customWidth="1"/>
    <col min="5905" max="5905" width="6.140625" customWidth="1"/>
    <col min="5906" max="5906" width="1.140625" customWidth="1"/>
    <col min="5907" max="5907" width="3.140625" customWidth="1"/>
    <col min="5908" max="5908" width="10.28515625" customWidth="1"/>
    <col min="5909" max="5909" width="0.7109375" customWidth="1"/>
    <col min="5910" max="5910" width="0.42578125" customWidth="1"/>
    <col min="5911" max="5912" width="0.140625" customWidth="1"/>
    <col min="5913" max="5913" width="0.42578125" customWidth="1"/>
    <col min="5914" max="5914" width="0" hidden="1" customWidth="1"/>
    <col min="5915" max="5915" width="1" customWidth="1"/>
    <col min="5916" max="5916" width="0.42578125" customWidth="1"/>
    <col min="5917" max="5917" width="4" customWidth="1"/>
    <col min="5918" max="5918" width="0.7109375" customWidth="1"/>
    <col min="5919" max="5919" width="1.5703125" customWidth="1"/>
    <col min="5920" max="5920" width="1.85546875" customWidth="1"/>
    <col min="5921" max="5921" width="8.28515625" customWidth="1"/>
    <col min="5922" max="5922" width="1.140625" customWidth="1"/>
    <col min="5923" max="5923" width="9" customWidth="1"/>
    <col min="5924" max="5924" width="8.140625" customWidth="1"/>
    <col min="5925" max="5925" width="0.140625" customWidth="1"/>
    <col min="5926" max="5926" width="1.85546875" customWidth="1"/>
    <col min="5927" max="5927" width="0.28515625" customWidth="1"/>
    <col min="5928" max="5928" width="3.42578125" customWidth="1"/>
    <col min="5929" max="5929" width="1.85546875" customWidth="1"/>
    <col min="5930" max="5930" width="1.5703125" customWidth="1"/>
    <col min="5931" max="5931" width="0.28515625" customWidth="1"/>
    <col min="5932" max="5932" width="0.7109375" customWidth="1"/>
    <col min="5933" max="5933" width="2.85546875" customWidth="1"/>
    <col min="5934" max="5934" width="0" hidden="1" customWidth="1"/>
    <col min="5935" max="5935" width="0.7109375" customWidth="1"/>
    <col min="6145" max="6145" width="0.140625" customWidth="1"/>
    <col min="6146" max="6146" width="0.5703125" customWidth="1"/>
    <col min="6147" max="6147" width="0.42578125" customWidth="1"/>
    <col min="6148" max="6148" width="0.28515625" customWidth="1"/>
    <col min="6149" max="6149" width="0" hidden="1" customWidth="1"/>
    <col min="6150" max="6150" width="1.85546875" customWidth="1"/>
    <col min="6151" max="6151" width="0.5703125" customWidth="1"/>
    <col min="6152" max="6152" width="0.42578125" customWidth="1"/>
    <col min="6153" max="6153" width="2.28515625" customWidth="1"/>
    <col min="6154" max="6154" width="1.5703125" customWidth="1"/>
    <col min="6155" max="6155" width="11" customWidth="1"/>
    <col min="6156" max="6156" width="7.7109375" customWidth="1"/>
    <col min="6157" max="6157" width="0" hidden="1" customWidth="1"/>
    <col min="6158" max="6158" width="2.28515625" customWidth="1"/>
    <col min="6159" max="6159" width="1.85546875" customWidth="1"/>
    <col min="6160" max="6160" width="2.5703125" customWidth="1"/>
    <col min="6161" max="6161" width="6.140625" customWidth="1"/>
    <col min="6162" max="6162" width="1.140625" customWidth="1"/>
    <col min="6163" max="6163" width="3.140625" customWidth="1"/>
    <col min="6164" max="6164" width="10.28515625" customWidth="1"/>
    <col min="6165" max="6165" width="0.7109375" customWidth="1"/>
    <col min="6166" max="6166" width="0.42578125" customWidth="1"/>
    <col min="6167" max="6168" width="0.140625" customWidth="1"/>
    <col min="6169" max="6169" width="0.42578125" customWidth="1"/>
    <col min="6170" max="6170" width="0" hidden="1" customWidth="1"/>
    <col min="6171" max="6171" width="1" customWidth="1"/>
    <col min="6172" max="6172" width="0.42578125" customWidth="1"/>
    <col min="6173" max="6173" width="4" customWidth="1"/>
    <col min="6174" max="6174" width="0.7109375" customWidth="1"/>
    <col min="6175" max="6175" width="1.5703125" customWidth="1"/>
    <col min="6176" max="6176" width="1.85546875" customWidth="1"/>
    <col min="6177" max="6177" width="8.28515625" customWidth="1"/>
    <col min="6178" max="6178" width="1.140625" customWidth="1"/>
    <col min="6179" max="6179" width="9" customWidth="1"/>
    <col min="6180" max="6180" width="8.140625" customWidth="1"/>
    <col min="6181" max="6181" width="0.140625" customWidth="1"/>
    <col min="6182" max="6182" width="1.85546875" customWidth="1"/>
    <col min="6183" max="6183" width="0.28515625" customWidth="1"/>
    <col min="6184" max="6184" width="3.42578125" customWidth="1"/>
    <col min="6185" max="6185" width="1.85546875" customWidth="1"/>
    <col min="6186" max="6186" width="1.5703125" customWidth="1"/>
    <col min="6187" max="6187" width="0.28515625" customWidth="1"/>
    <col min="6188" max="6188" width="0.7109375" customWidth="1"/>
    <col min="6189" max="6189" width="2.85546875" customWidth="1"/>
    <col min="6190" max="6190" width="0" hidden="1" customWidth="1"/>
    <col min="6191" max="6191" width="0.7109375" customWidth="1"/>
    <col min="6401" max="6401" width="0.140625" customWidth="1"/>
    <col min="6402" max="6402" width="0.5703125" customWidth="1"/>
    <col min="6403" max="6403" width="0.42578125" customWidth="1"/>
    <col min="6404" max="6404" width="0.28515625" customWidth="1"/>
    <col min="6405" max="6405" width="0" hidden="1" customWidth="1"/>
    <col min="6406" max="6406" width="1.85546875" customWidth="1"/>
    <col min="6407" max="6407" width="0.5703125" customWidth="1"/>
    <col min="6408" max="6408" width="0.42578125" customWidth="1"/>
    <col min="6409" max="6409" width="2.28515625" customWidth="1"/>
    <col min="6410" max="6410" width="1.5703125" customWidth="1"/>
    <col min="6411" max="6411" width="11" customWidth="1"/>
    <col min="6412" max="6412" width="7.7109375" customWidth="1"/>
    <col min="6413" max="6413" width="0" hidden="1" customWidth="1"/>
    <col min="6414" max="6414" width="2.28515625" customWidth="1"/>
    <col min="6415" max="6415" width="1.85546875" customWidth="1"/>
    <col min="6416" max="6416" width="2.5703125" customWidth="1"/>
    <col min="6417" max="6417" width="6.140625" customWidth="1"/>
    <col min="6418" max="6418" width="1.140625" customWidth="1"/>
    <col min="6419" max="6419" width="3.140625" customWidth="1"/>
    <col min="6420" max="6420" width="10.28515625" customWidth="1"/>
    <col min="6421" max="6421" width="0.7109375" customWidth="1"/>
    <col min="6422" max="6422" width="0.42578125" customWidth="1"/>
    <col min="6423" max="6424" width="0.140625" customWidth="1"/>
    <col min="6425" max="6425" width="0.42578125" customWidth="1"/>
    <col min="6426" max="6426" width="0" hidden="1" customWidth="1"/>
    <col min="6427" max="6427" width="1" customWidth="1"/>
    <col min="6428" max="6428" width="0.42578125" customWidth="1"/>
    <col min="6429" max="6429" width="4" customWidth="1"/>
    <col min="6430" max="6430" width="0.7109375" customWidth="1"/>
    <col min="6431" max="6431" width="1.5703125" customWidth="1"/>
    <col min="6432" max="6432" width="1.85546875" customWidth="1"/>
    <col min="6433" max="6433" width="8.28515625" customWidth="1"/>
    <col min="6434" max="6434" width="1.140625" customWidth="1"/>
    <col min="6435" max="6435" width="9" customWidth="1"/>
    <col min="6436" max="6436" width="8.140625" customWidth="1"/>
    <col min="6437" max="6437" width="0.140625" customWidth="1"/>
    <col min="6438" max="6438" width="1.85546875" customWidth="1"/>
    <col min="6439" max="6439" width="0.28515625" customWidth="1"/>
    <col min="6440" max="6440" width="3.42578125" customWidth="1"/>
    <col min="6441" max="6441" width="1.85546875" customWidth="1"/>
    <col min="6442" max="6442" width="1.5703125" customWidth="1"/>
    <col min="6443" max="6443" width="0.28515625" customWidth="1"/>
    <col min="6444" max="6444" width="0.7109375" customWidth="1"/>
    <col min="6445" max="6445" width="2.85546875" customWidth="1"/>
    <col min="6446" max="6446" width="0" hidden="1" customWidth="1"/>
    <col min="6447" max="6447" width="0.7109375" customWidth="1"/>
    <col min="6657" max="6657" width="0.140625" customWidth="1"/>
    <col min="6658" max="6658" width="0.5703125" customWidth="1"/>
    <col min="6659" max="6659" width="0.42578125" customWidth="1"/>
    <col min="6660" max="6660" width="0.28515625" customWidth="1"/>
    <col min="6661" max="6661" width="0" hidden="1" customWidth="1"/>
    <col min="6662" max="6662" width="1.85546875" customWidth="1"/>
    <col min="6663" max="6663" width="0.5703125" customWidth="1"/>
    <col min="6664" max="6664" width="0.42578125" customWidth="1"/>
    <col min="6665" max="6665" width="2.28515625" customWidth="1"/>
    <col min="6666" max="6666" width="1.5703125" customWidth="1"/>
    <col min="6667" max="6667" width="11" customWidth="1"/>
    <col min="6668" max="6668" width="7.7109375" customWidth="1"/>
    <col min="6669" max="6669" width="0" hidden="1" customWidth="1"/>
    <col min="6670" max="6670" width="2.28515625" customWidth="1"/>
    <col min="6671" max="6671" width="1.85546875" customWidth="1"/>
    <col min="6672" max="6672" width="2.5703125" customWidth="1"/>
    <col min="6673" max="6673" width="6.140625" customWidth="1"/>
    <col min="6674" max="6674" width="1.140625" customWidth="1"/>
    <col min="6675" max="6675" width="3.140625" customWidth="1"/>
    <col min="6676" max="6676" width="10.28515625" customWidth="1"/>
    <col min="6677" max="6677" width="0.7109375" customWidth="1"/>
    <col min="6678" max="6678" width="0.42578125" customWidth="1"/>
    <col min="6679" max="6680" width="0.140625" customWidth="1"/>
    <col min="6681" max="6681" width="0.42578125" customWidth="1"/>
    <col min="6682" max="6682" width="0" hidden="1" customWidth="1"/>
    <col min="6683" max="6683" width="1" customWidth="1"/>
    <col min="6684" max="6684" width="0.42578125" customWidth="1"/>
    <col min="6685" max="6685" width="4" customWidth="1"/>
    <col min="6686" max="6686" width="0.7109375" customWidth="1"/>
    <col min="6687" max="6687" width="1.5703125" customWidth="1"/>
    <col min="6688" max="6688" width="1.85546875" customWidth="1"/>
    <col min="6689" max="6689" width="8.28515625" customWidth="1"/>
    <col min="6690" max="6690" width="1.140625" customWidth="1"/>
    <col min="6691" max="6691" width="9" customWidth="1"/>
    <col min="6692" max="6692" width="8.140625" customWidth="1"/>
    <col min="6693" max="6693" width="0.140625" customWidth="1"/>
    <col min="6694" max="6694" width="1.85546875" customWidth="1"/>
    <col min="6695" max="6695" width="0.28515625" customWidth="1"/>
    <col min="6696" max="6696" width="3.42578125" customWidth="1"/>
    <col min="6697" max="6697" width="1.85546875" customWidth="1"/>
    <col min="6698" max="6698" width="1.5703125" customWidth="1"/>
    <col min="6699" max="6699" width="0.28515625" customWidth="1"/>
    <col min="6700" max="6700" width="0.7109375" customWidth="1"/>
    <col min="6701" max="6701" width="2.85546875" customWidth="1"/>
    <col min="6702" max="6702" width="0" hidden="1" customWidth="1"/>
    <col min="6703" max="6703" width="0.7109375" customWidth="1"/>
    <col min="6913" max="6913" width="0.140625" customWidth="1"/>
    <col min="6914" max="6914" width="0.5703125" customWidth="1"/>
    <col min="6915" max="6915" width="0.42578125" customWidth="1"/>
    <col min="6916" max="6916" width="0.28515625" customWidth="1"/>
    <col min="6917" max="6917" width="0" hidden="1" customWidth="1"/>
    <col min="6918" max="6918" width="1.85546875" customWidth="1"/>
    <col min="6919" max="6919" width="0.5703125" customWidth="1"/>
    <col min="6920" max="6920" width="0.42578125" customWidth="1"/>
    <col min="6921" max="6921" width="2.28515625" customWidth="1"/>
    <col min="6922" max="6922" width="1.5703125" customWidth="1"/>
    <col min="6923" max="6923" width="11" customWidth="1"/>
    <col min="6924" max="6924" width="7.7109375" customWidth="1"/>
    <col min="6925" max="6925" width="0" hidden="1" customWidth="1"/>
    <col min="6926" max="6926" width="2.28515625" customWidth="1"/>
    <col min="6927" max="6927" width="1.85546875" customWidth="1"/>
    <col min="6928" max="6928" width="2.5703125" customWidth="1"/>
    <col min="6929" max="6929" width="6.140625" customWidth="1"/>
    <col min="6930" max="6930" width="1.140625" customWidth="1"/>
    <col min="6931" max="6931" width="3.140625" customWidth="1"/>
    <col min="6932" max="6932" width="10.28515625" customWidth="1"/>
    <col min="6933" max="6933" width="0.7109375" customWidth="1"/>
    <col min="6934" max="6934" width="0.42578125" customWidth="1"/>
    <col min="6935" max="6936" width="0.140625" customWidth="1"/>
    <col min="6937" max="6937" width="0.42578125" customWidth="1"/>
    <col min="6938" max="6938" width="0" hidden="1" customWidth="1"/>
    <col min="6939" max="6939" width="1" customWidth="1"/>
    <col min="6940" max="6940" width="0.42578125" customWidth="1"/>
    <col min="6941" max="6941" width="4" customWidth="1"/>
    <col min="6942" max="6942" width="0.7109375" customWidth="1"/>
    <col min="6943" max="6943" width="1.5703125" customWidth="1"/>
    <col min="6944" max="6944" width="1.85546875" customWidth="1"/>
    <col min="6945" max="6945" width="8.28515625" customWidth="1"/>
    <col min="6946" max="6946" width="1.140625" customWidth="1"/>
    <col min="6947" max="6947" width="9" customWidth="1"/>
    <col min="6948" max="6948" width="8.140625" customWidth="1"/>
    <col min="6949" max="6949" width="0.140625" customWidth="1"/>
    <col min="6950" max="6950" width="1.85546875" customWidth="1"/>
    <col min="6951" max="6951" width="0.28515625" customWidth="1"/>
    <col min="6952" max="6952" width="3.42578125" customWidth="1"/>
    <col min="6953" max="6953" width="1.85546875" customWidth="1"/>
    <col min="6954" max="6954" width="1.5703125" customWidth="1"/>
    <col min="6955" max="6955" width="0.28515625" customWidth="1"/>
    <col min="6956" max="6956" width="0.7109375" customWidth="1"/>
    <col min="6957" max="6957" width="2.85546875" customWidth="1"/>
    <col min="6958" max="6958" width="0" hidden="1" customWidth="1"/>
    <col min="6959" max="6959" width="0.7109375" customWidth="1"/>
    <col min="7169" max="7169" width="0.140625" customWidth="1"/>
    <col min="7170" max="7170" width="0.5703125" customWidth="1"/>
    <col min="7171" max="7171" width="0.42578125" customWidth="1"/>
    <col min="7172" max="7172" width="0.28515625" customWidth="1"/>
    <col min="7173" max="7173" width="0" hidden="1" customWidth="1"/>
    <col min="7174" max="7174" width="1.85546875" customWidth="1"/>
    <col min="7175" max="7175" width="0.5703125" customWidth="1"/>
    <col min="7176" max="7176" width="0.42578125" customWidth="1"/>
    <col min="7177" max="7177" width="2.28515625" customWidth="1"/>
    <col min="7178" max="7178" width="1.5703125" customWidth="1"/>
    <col min="7179" max="7179" width="11" customWidth="1"/>
    <col min="7180" max="7180" width="7.7109375" customWidth="1"/>
    <col min="7181" max="7181" width="0" hidden="1" customWidth="1"/>
    <col min="7182" max="7182" width="2.28515625" customWidth="1"/>
    <col min="7183" max="7183" width="1.85546875" customWidth="1"/>
    <col min="7184" max="7184" width="2.5703125" customWidth="1"/>
    <col min="7185" max="7185" width="6.140625" customWidth="1"/>
    <col min="7186" max="7186" width="1.140625" customWidth="1"/>
    <col min="7187" max="7187" width="3.140625" customWidth="1"/>
    <col min="7188" max="7188" width="10.28515625" customWidth="1"/>
    <col min="7189" max="7189" width="0.7109375" customWidth="1"/>
    <col min="7190" max="7190" width="0.42578125" customWidth="1"/>
    <col min="7191" max="7192" width="0.140625" customWidth="1"/>
    <col min="7193" max="7193" width="0.42578125" customWidth="1"/>
    <col min="7194" max="7194" width="0" hidden="1" customWidth="1"/>
    <col min="7195" max="7195" width="1" customWidth="1"/>
    <col min="7196" max="7196" width="0.42578125" customWidth="1"/>
    <col min="7197" max="7197" width="4" customWidth="1"/>
    <col min="7198" max="7198" width="0.7109375" customWidth="1"/>
    <col min="7199" max="7199" width="1.5703125" customWidth="1"/>
    <col min="7200" max="7200" width="1.85546875" customWidth="1"/>
    <col min="7201" max="7201" width="8.28515625" customWidth="1"/>
    <col min="7202" max="7202" width="1.140625" customWidth="1"/>
    <col min="7203" max="7203" width="9" customWidth="1"/>
    <col min="7204" max="7204" width="8.140625" customWidth="1"/>
    <col min="7205" max="7205" width="0.140625" customWidth="1"/>
    <col min="7206" max="7206" width="1.85546875" customWidth="1"/>
    <col min="7207" max="7207" width="0.28515625" customWidth="1"/>
    <col min="7208" max="7208" width="3.42578125" customWidth="1"/>
    <col min="7209" max="7209" width="1.85546875" customWidth="1"/>
    <col min="7210" max="7210" width="1.5703125" customWidth="1"/>
    <col min="7211" max="7211" width="0.28515625" customWidth="1"/>
    <col min="7212" max="7212" width="0.7109375" customWidth="1"/>
    <col min="7213" max="7213" width="2.85546875" customWidth="1"/>
    <col min="7214" max="7214" width="0" hidden="1" customWidth="1"/>
    <col min="7215" max="7215" width="0.7109375" customWidth="1"/>
    <col min="7425" max="7425" width="0.140625" customWidth="1"/>
    <col min="7426" max="7426" width="0.5703125" customWidth="1"/>
    <col min="7427" max="7427" width="0.42578125" customWidth="1"/>
    <col min="7428" max="7428" width="0.28515625" customWidth="1"/>
    <col min="7429" max="7429" width="0" hidden="1" customWidth="1"/>
    <col min="7430" max="7430" width="1.85546875" customWidth="1"/>
    <col min="7431" max="7431" width="0.5703125" customWidth="1"/>
    <col min="7432" max="7432" width="0.42578125" customWidth="1"/>
    <col min="7433" max="7433" width="2.28515625" customWidth="1"/>
    <col min="7434" max="7434" width="1.5703125" customWidth="1"/>
    <col min="7435" max="7435" width="11" customWidth="1"/>
    <col min="7436" max="7436" width="7.7109375" customWidth="1"/>
    <col min="7437" max="7437" width="0" hidden="1" customWidth="1"/>
    <col min="7438" max="7438" width="2.28515625" customWidth="1"/>
    <col min="7439" max="7439" width="1.85546875" customWidth="1"/>
    <col min="7440" max="7440" width="2.5703125" customWidth="1"/>
    <col min="7441" max="7441" width="6.140625" customWidth="1"/>
    <col min="7442" max="7442" width="1.140625" customWidth="1"/>
    <col min="7443" max="7443" width="3.140625" customWidth="1"/>
    <col min="7444" max="7444" width="10.28515625" customWidth="1"/>
    <col min="7445" max="7445" width="0.7109375" customWidth="1"/>
    <col min="7446" max="7446" width="0.42578125" customWidth="1"/>
    <col min="7447" max="7448" width="0.140625" customWidth="1"/>
    <col min="7449" max="7449" width="0.42578125" customWidth="1"/>
    <col min="7450" max="7450" width="0" hidden="1" customWidth="1"/>
    <col min="7451" max="7451" width="1" customWidth="1"/>
    <col min="7452" max="7452" width="0.42578125" customWidth="1"/>
    <col min="7453" max="7453" width="4" customWidth="1"/>
    <col min="7454" max="7454" width="0.7109375" customWidth="1"/>
    <col min="7455" max="7455" width="1.5703125" customWidth="1"/>
    <col min="7456" max="7456" width="1.85546875" customWidth="1"/>
    <col min="7457" max="7457" width="8.28515625" customWidth="1"/>
    <col min="7458" max="7458" width="1.140625" customWidth="1"/>
    <col min="7459" max="7459" width="9" customWidth="1"/>
    <col min="7460" max="7460" width="8.140625" customWidth="1"/>
    <col min="7461" max="7461" width="0.140625" customWidth="1"/>
    <col min="7462" max="7462" width="1.85546875" customWidth="1"/>
    <col min="7463" max="7463" width="0.28515625" customWidth="1"/>
    <col min="7464" max="7464" width="3.42578125" customWidth="1"/>
    <col min="7465" max="7465" width="1.85546875" customWidth="1"/>
    <col min="7466" max="7466" width="1.5703125" customWidth="1"/>
    <col min="7467" max="7467" width="0.28515625" customWidth="1"/>
    <col min="7468" max="7468" width="0.7109375" customWidth="1"/>
    <col min="7469" max="7469" width="2.85546875" customWidth="1"/>
    <col min="7470" max="7470" width="0" hidden="1" customWidth="1"/>
    <col min="7471" max="7471" width="0.7109375" customWidth="1"/>
    <col min="7681" max="7681" width="0.140625" customWidth="1"/>
    <col min="7682" max="7682" width="0.5703125" customWidth="1"/>
    <col min="7683" max="7683" width="0.42578125" customWidth="1"/>
    <col min="7684" max="7684" width="0.28515625" customWidth="1"/>
    <col min="7685" max="7685" width="0" hidden="1" customWidth="1"/>
    <col min="7686" max="7686" width="1.85546875" customWidth="1"/>
    <col min="7687" max="7687" width="0.5703125" customWidth="1"/>
    <col min="7688" max="7688" width="0.42578125" customWidth="1"/>
    <col min="7689" max="7689" width="2.28515625" customWidth="1"/>
    <col min="7690" max="7690" width="1.5703125" customWidth="1"/>
    <col min="7691" max="7691" width="11" customWidth="1"/>
    <col min="7692" max="7692" width="7.7109375" customWidth="1"/>
    <col min="7693" max="7693" width="0" hidden="1" customWidth="1"/>
    <col min="7694" max="7694" width="2.28515625" customWidth="1"/>
    <col min="7695" max="7695" width="1.85546875" customWidth="1"/>
    <col min="7696" max="7696" width="2.5703125" customWidth="1"/>
    <col min="7697" max="7697" width="6.140625" customWidth="1"/>
    <col min="7698" max="7698" width="1.140625" customWidth="1"/>
    <col min="7699" max="7699" width="3.140625" customWidth="1"/>
    <col min="7700" max="7700" width="10.28515625" customWidth="1"/>
    <col min="7701" max="7701" width="0.7109375" customWidth="1"/>
    <col min="7702" max="7702" width="0.42578125" customWidth="1"/>
    <col min="7703" max="7704" width="0.140625" customWidth="1"/>
    <col min="7705" max="7705" width="0.42578125" customWidth="1"/>
    <col min="7706" max="7706" width="0" hidden="1" customWidth="1"/>
    <col min="7707" max="7707" width="1" customWidth="1"/>
    <col min="7708" max="7708" width="0.42578125" customWidth="1"/>
    <col min="7709" max="7709" width="4" customWidth="1"/>
    <col min="7710" max="7710" width="0.7109375" customWidth="1"/>
    <col min="7711" max="7711" width="1.5703125" customWidth="1"/>
    <col min="7712" max="7712" width="1.85546875" customWidth="1"/>
    <col min="7713" max="7713" width="8.28515625" customWidth="1"/>
    <col min="7714" max="7714" width="1.140625" customWidth="1"/>
    <col min="7715" max="7715" width="9" customWidth="1"/>
    <col min="7716" max="7716" width="8.140625" customWidth="1"/>
    <col min="7717" max="7717" width="0.140625" customWidth="1"/>
    <col min="7718" max="7718" width="1.85546875" customWidth="1"/>
    <col min="7719" max="7719" width="0.28515625" customWidth="1"/>
    <col min="7720" max="7720" width="3.42578125" customWidth="1"/>
    <col min="7721" max="7721" width="1.85546875" customWidth="1"/>
    <col min="7722" max="7722" width="1.5703125" customWidth="1"/>
    <col min="7723" max="7723" width="0.28515625" customWidth="1"/>
    <col min="7724" max="7724" width="0.7109375" customWidth="1"/>
    <col min="7725" max="7725" width="2.85546875" customWidth="1"/>
    <col min="7726" max="7726" width="0" hidden="1" customWidth="1"/>
    <col min="7727" max="7727" width="0.7109375" customWidth="1"/>
    <col min="7937" max="7937" width="0.140625" customWidth="1"/>
    <col min="7938" max="7938" width="0.5703125" customWidth="1"/>
    <col min="7939" max="7939" width="0.42578125" customWidth="1"/>
    <col min="7940" max="7940" width="0.28515625" customWidth="1"/>
    <col min="7941" max="7941" width="0" hidden="1" customWidth="1"/>
    <col min="7942" max="7942" width="1.85546875" customWidth="1"/>
    <col min="7943" max="7943" width="0.5703125" customWidth="1"/>
    <col min="7944" max="7944" width="0.42578125" customWidth="1"/>
    <col min="7945" max="7945" width="2.28515625" customWidth="1"/>
    <col min="7946" max="7946" width="1.5703125" customWidth="1"/>
    <col min="7947" max="7947" width="11" customWidth="1"/>
    <col min="7948" max="7948" width="7.7109375" customWidth="1"/>
    <col min="7949" max="7949" width="0" hidden="1" customWidth="1"/>
    <col min="7950" max="7950" width="2.28515625" customWidth="1"/>
    <col min="7951" max="7951" width="1.85546875" customWidth="1"/>
    <col min="7952" max="7952" width="2.5703125" customWidth="1"/>
    <col min="7953" max="7953" width="6.140625" customWidth="1"/>
    <col min="7954" max="7954" width="1.140625" customWidth="1"/>
    <col min="7955" max="7955" width="3.140625" customWidth="1"/>
    <col min="7956" max="7956" width="10.28515625" customWidth="1"/>
    <col min="7957" max="7957" width="0.7109375" customWidth="1"/>
    <col min="7958" max="7958" width="0.42578125" customWidth="1"/>
    <col min="7959" max="7960" width="0.140625" customWidth="1"/>
    <col min="7961" max="7961" width="0.42578125" customWidth="1"/>
    <col min="7962" max="7962" width="0" hidden="1" customWidth="1"/>
    <col min="7963" max="7963" width="1" customWidth="1"/>
    <col min="7964" max="7964" width="0.42578125" customWidth="1"/>
    <col min="7965" max="7965" width="4" customWidth="1"/>
    <col min="7966" max="7966" width="0.7109375" customWidth="1"/>
    <col min="7967" max="7967" width="1.5703125" customWidth="1"/>
    <col min="7968" max="7968" width="1.85546875" customWidth="1"/>
    <col min="7969" max="7969" width="8.28515625" customWidth="1"/>
    <col min="7970" max="7970" width="1.140625" customWidth="1"/>
    <col min="7971" max="7971" width="9" customWidth="1"/>
    <col min="7972" max="7972" width="8.140625" customWidth="1"/>
    <col min="7973" max="7973" width="0.140625" customWidth="1"/>
    <col min="7974" max="7974" width="1.85546875" customWidth="1"/>
    <col min="7975" max="7975" width="0.28515625" customWidth="1"/>
    <col min="7976" max="7976" width="3.42578125" customWidth="1"/>
    <col min="7977" max="7977" width="1.85546875" customWidth="1"/>
    <col min="7978" max="7978" width="1.5703125" customWidth="1"/>
    <col min="7979" max="7979" width="0.28515625" customWidth="1"/>
    <col min="7980" max="7980" width="0.7109375" customWidth="1"/>
    <col min="7981" max="7981" width="2.85546875" customWidth="1"/>
    <col min="7982" max="7982" width="0" hidden="1" customWidth="1"/>
    <col min="7983" max="7983" width="0.7109375" customWidth="1"/>
    <col min="8193" max="8193" width="0.140625" customWidth="1"/>
    <col min="8194" max="8194" width="0.5703125" customWidth="1"/>
    <col min="8195" max="8195" width="0.42578125" customWidth="1"/>
    <col min="8196" max="8196" width="0.28515625" customWidth="1"/>
    <col min="8197" max="8197" width="0" hidden="1" customWidth="1"/>
    <col min="8198" max="8198" width="1.85546875" customWidth="1"/>
    <col min="8199" max="8199" width="0.5703125" customWidth="1"/>
    <col min="8200" max="8200" width="0.42578125" customWidth="1"/>
    <col min="8201" max="8201" width="2.28515625" customWidth="1"/>
    <col min="8202" max="8202" width="1.5703125" customWidth="1"/>
    <col min="8203" max="8203" width="11" customWidth="1"/>
    <col min="8204" max="8204" width="7.7109375" customWidth="1"/>
    <col min="8205" max="8205" width="0" hidden="1" customWidth="1"/>
    <col min="8206" max="8206" width="2.28515625" customWidth="1"/>
    <col min="8207" max="8207" width="1.85546875" customWidth="1"/>
    <col min="8208" max="8208" width="2.5703125" customWidth="1"/>
    <col min="8209" max="8209" width="6.140625" customWidth="1"/>
    <col min="8210" max="8210" width="1.140625" customWidth="1"/>
    <col min="8211" max="8211" width="3.140625" customWidth="1"/>
    <col min="8212" max="8212" width="10.28515625" customWidth="1"/>
    <col min="8213" max="8213" width="0.7109375" customWidth="1"/>
    <col min="8214" max="8214" width="0.42578125" customWidth="1"/>
    <col min="8215" max="8216" width="0.140625" customWidth="1"/>
    <col min="8217" max="8217" width="0.42578125" customWidth="1"/>
    <col min="8218" max="8218" width="0" hidden="1" customWidth="1"/>
    <col min="8219" max="8219" width="1" customWidth="1"/>
    <col min="8220" max="8220" width="0.42578125" customWidth="1"/>
    <col min="8221" max="8221" width="4" customWidth="1"/>
    <col min="8222" max="8222" width="0.7109375" customWidth="1"/>
    <col min="8223" max="8223" width="1.5703125" customWidth="1"/>
    <col min="8224" max="8224" width="1.85546875" customWidth="1"/>
    <col min="8225" max="8225" width="8.28515625" customWidth="1"/>
    <col min="8226" max="8226" width="1.140625" customWidth="1"/>
    <col min="8227" max="8227" width="9" customWidth="1"/>
    <col min="8228" max="8228" width="8.140625" customWidth="1"/>
    <col min="8229" max="8229" width="0.140625" customWidth="1"/>
    <col min="8230" max="8230" width="1.85546875" customWidth="1"/>
    <col min="8231" max="8231" width="0.28515625" customWidth="1"/>
    <col min="8232" max="8232" width="3.42578125" customWidth="1"/>
    <col min="8233" max="8233" width="1.85546875" customWidth="1"/>
    <col min="8234" max="8234" width="1.5703125" customWidth="1"/>
    <col min="8235" max="8235" width="0.28515625" customWidth="1"/>
    <col min="8236" max="8236" width="0.7109375" customWidth="1"/>
    <col min="8237" max="8237" width="2.85546875" customWidth="1"/>
    <col min="8238" max="8238" width="0" hidden="1" customWidth="1"/>
    <col min="8239" max="8239" width="0.7109375" customWidth="1"/>
    <col min="8449" max="8449" width="0.140625" customWidth="1"/>
    <col min="8450" max="8450" width="0.5703125" customWidth="1"/>
    <col min="8451" max="8451" width="0.42578125" customWidth="1"/>
    <col min="8452" max="8452" width="0.28515625" customWidth="1"/>
    <col min="8453" max="8453" width="0" hidden="1" customWidth="1"/>
    <col min="8454" max="8454" width="1.85546875" customWidth="1"/>
    <col min="8455" max="8455" width="0.5703125" customWidth="1"/>
    <col min="8456" max="8456" width="0.42578125" customWidth="1"/>
    <col min="8457" max="8457" width="2.28515625" customWidth="1"/>
    <col min="8458" max="8458" width="1.5703125" customWidth="1"/>
    <col min="8459" max="8459" width="11" customWidth="1"/>
    <col min="8460" max="8460" width="7.7109375" customWidth="1"/>
    <col min="8461" max="8461" width="0" hidden="1" customWidth="1"/>
    <col min="8462" max="8462" width="2.28515625" customWidth="1"/>
    <col min="8463" max="8463" width="1.85546875" customWidth="1"/>
    <col min="8464" max="8464" width="2.5703125" customWidth="1"/>
    <col min="8465" max="8465" width="6.140625" customWidth="1"/>
    <col min="8466" max="8466" width="1.140625" customWidth="1"/>
    <col min="8467" max="8467" width="3.140625" customWidth="1"/>
    <col min="8468" max="8468" width="10.28515625" customWidth="1"/>
    <col min="8469" max="8469" width="0.7109375" customWidth="1"/>
    <col min="8470" max="8470" width="0.42578125" customWidth="1"/>
    <col min="8471" max="8472" width="0.140625" customWidth="1"/>
    <col min="8473" max="8473" width="0.42578125" customWidth="1"/>
    <col min="8474" max="8474" width="0" hidden="1" customWidth="1"/>
    <col min="8475" max="8475" width="1" customWidth="1"/>
    <col min="8476" max="8476" width="0.42578125" customWidth="1"/>
    <col min="8477" max="8477" width="4" customWidth="1"/>
    <col min="8478" max="8478" width="0.7109375" customWidth="1"/>
    <col min="8479" max="8479" width="1.5703125" customWidth="1"/>
    <col min="8480" max="8480" width="1.85546875" customWidth="1"/>
    <col min="8481" max="8481" width="8.28515625" customWidth="1"/>
    <col min="8482" max="8482" width="1.140625" customWidth="1"/>
    <col min="8483" max="8483" width="9" customWidth="1"/>
    <col min="8484" max="8484" width="8.140625" customWidth="1"/>
    <col min="8485" max="8485" width="0.140625" customWidth="1"/>
    <col min="8486" max="8486" width="1.85546875" customWidth="1"/>
    <col min="8487" max="8487" width="0.28515625" customWidth="1"/>
    <col min="8488" max="8488" width="3.42578125" customWidth="1"/>
    <col min="8489" max="8489" width="1.85546875" customWidth="1"/>
    <col min="8490" max="8490" width="1.5703125" customWidth="1"/>
    <col min="8491" max="8491" width="0.28515625" customWidth="1"/>
    <col min="8492" max="8492" width="0.7109375" customWidth="1"/>
    <col min="8493" max="8493" width="2.85546875" customWidth="1"/>
    <col min="8494" max="8494" width="0" hidden="1" customWidth="1"/>
    <col min="8495" max="8495" width="0.7109375" customWidth="1"/>
    <col min="8705" max="8705" width="0.140625" customWidth="1"/>
    <col min="8706" max="8706" width="0.5703125" customWidth="1"/>
    <col min="8707" max="8707" width="0.42578125" customWidth="1"/>
    <col min="8708" max="8708" width="0.28515625" customWidth="1"/>
    <col min="8709" max="8709" width="0" hidden="1" customWidth="1"/>
    <col min="8710" max="8710" width="1.85546875" customWidth="1"/>
    <col min="8711" max="8711" width="0.5703125" customWidth="1"/>
    <col min="8712" max="8712" width="0.42578125" customWidth="1"/>
    <col min="8713" max="8713" width="2.28515625" customWidth="1"/>
    <col min="8714" max="8714" width="1.5703125" customWidth="1"/>
    <col min="8715" max="8715" width="11" customWidth="1"/>
    <col min="8716" max="8716" width="7.7109375" customWidth="1"/>
    <col min="8717" max="8717" width="0" hidden="1" customWidth="1"/>
    <col min="8718" max="8718" width="2.28515625" customWidth="1"/>
    <col min="8719" max="8719" width="1.85546875" customWidth="1"/>
    <col min="8720" max="8720" width="2.5703125" customWidth="1"/>
    <col min="8721" max="8721" width="6.140625" customWidth="1"/>
    <col min="8722" max="8722" width="1.140625" customWidth="1"/>
    <col min="8723" max="8723" width="3.140625" customWidth="1"/>
    <col min="8724" max="8724" width="10.28515625" customWidth="1"/>
    <col min="8725" max="8725" width="0.7109375" customWidth="1"/>
    <col min="8726" max="8726" width="0.42578125" customWidth="1"/>
    <col min="8727" max="8728" width="0.140625" customWidth="1"/>
    <col min="8729" max="8729" width="0.42578125" customWidth="1"/>
    <col min="8730" max="8730" width="0" hidden="1" customWidth="1"/>
    <col min="8731" max="8731" width="1" customWidth="1"/>
    <col min="8732" max="8732" width="0.42578125" customWidth="1"/>
    <col min="8733" max="8733" width="4" customWidth="1"/>
    <col min="8734" max="8734" width="0.7109375" customWidth="1"/>
    <col min="8735" max="8735" width="1.5703125" customWidth="1"/>
    <col min="8736" max="8736" width="1.85546875" customWidth="1"/>
    <col min="8737" max="8737" width="8.28515625" customWidth="1"/>
    <col min="8738" max="8738" width="1.140625" customWidth="1"/>
    <col min="8739" max="8739" width="9" customWidth="1"/>
    <col min="8740" max="8740" width="8.140625" customWidth="1"/>
    <col min="8741" max="8741" width="0.140625" customWidth="1"/>
    <col min="8742" max="8742" width="1.85546875" customWidth="1"/>
    <col min="8743" max="8743" width="0.28515625" customWidth="1"/>
    <col min="8744" max="8744" width="3.42578125" customWidth="1"/>
    <col min="8745" max="8745" width="1.85546875" customWidth="1"/>
    <col min="8746" max="8746" width="1.5703125" customWidth="1"/>
    <col min="8747" max="8747" width="0.28515625" customWidth="1"/>
    <col min="8748" max="8748" width="0.7109375" customWidth="1"/>
    <col min="8749" max="8749" width="2.85546875" customWidth="1"/>
    <col min="8750" max="8750" width="0" hidden="1" customWidth="1"/>
    <col min="8751" max="8751" width="0.7109375" customWidth="1"/>
    <col min="8961" max="8961" width="0.140625" customWidth="1"/>
    <col min="8962" max="8962" width="0.5703125" customWidth="1"/>
    <col min="8963" max="8963" width="0.42578125" customWidth="1"/>
    <col min="8964" max="8964" width="0.28515625" customWidth="1"/>
    <col min="8965" max="8965" width="0" hidden="1" customWidth="1"/>
    <col min="8966" max="8966" width="1.85546875" customWidth="1"/>
    <col min="8967" max="8967" width="0.5703125" customWidth="1"/>
    <col min="8968" max="8968" width="0.42578125" customWidth="1"/>
    <col min="8969" max="8969" width="2.28515625" customWidth="1"/>
    <col min="8970" max="8970" width="1.5703125" customWidth="1"/>
    <col min="8971" max="8971" width="11" customWidth="1"/>
    <col min="8972" max="8972" width="7.7109375" customWidth="1"/>
    <col min="8973" max="8973" width="0" hidden="1" customWidth="1"/>
    <col min="8974" max="8974" width="2.28515625" customWidth="1"/>
    <col min="8975" max="8975" width="1.85546875" customWidth="1"/>
    <col min="8976" max="8976" width="2.5703125" customWidth="1"/>
    <col min="8977" max="8977" width="6.140625" customWidth="1"/>
    <col min="8978" max="8978" width="1.140625" customWidth="1"/>
    <col min="8979" max="8979" width="3.140625" customWidth="1"/>
    <col min="8980" max="8980" width="10.28515625" customWidth="1"/>
    <col min="8981" max="8981" width="0.7109375" customWidth="1"/>
    <col min="8982" max="8982" width="0.42578125" customWidth="1"/>
    <col min="8983" max="8984" width="0.140625" customWidth="1"/>
    <col min="8985" max="8985" width="0.42578125" customWidth="1"/>
    <col min="8986" max="8986" width="0" hidden="1" customWidth="1"/>
    <col min="8987" max="8987" width="1" customWidth="1"/>
    <col min="8988" max="8988" width="0.42578125" customWidth="1"/>
    <col min="8989" max="8989" width="4" customWidth="1"/>
    <col min="8990" max="8990" width="0.7109375" customWidth="1"/>
    <col min="8991" max="8991" width="1.5703125" customWidth="1"/>
    <col min="8992" max="8992" width="1.85546875" customWidth="1"/>
    <col min="8993" max="8993" width="8.28515625" customWidth="1"/>
    <col min="8994" max="8994" width="1.140625" customWidth="1"/>
    <col min="8995" max="8995" width="9" customWidth="1"/>
    <col min="8996" max="8996" width="8.140625" customWidth="1"/>
    <col min="8997" max="8997" width="0.140625" customWidth="1"/>
    <col min="8998" max="8998" width="1.85546875" customWidth="1"/>
    <col min="8999" max="8999" width="0.28515625" customWidth="1"/>
    <col min="9000" max="9000" width="3.42578125" customWidth="1"/>
    <col min="9001" max="9001" width="1.85546875" customWidth="1"/>
    <col min="9002" max="9002" width="1.5703125" customWidth="1"/>
    <col min="9003" max="9003" width="0.28515625" customWidth="1"/>
    <col min="9004" max="9004" width="0.7109375" customWidth="1"/>
    <col min="9005" max="9005" width="2.85546875" customWidth="1"/>
    <col min="9006" max="9006" width="0" hidden="1" customWidth="1"/>
    <col min="9007" max="9007" width="0.7109375" customWidth="1"/>
    <col min="9217" max="9217" width="0.140625" customWidth="1"/>
    <col min="9218" max="9218" width="0.5703125" customWidth="1"/>
    <col min="9219" max="9219" width="0.42578125" customWidth="1"/>
    <col min="9220" max="9220" width="0.28515625" customWidth="1"/>
    <col min="9221" max="9221" width="0" hidden="1" customWidth="1"/>
    <col min="9222" max="9222" width="1.85546875" customWidth="1"/>
    <col min="9223" max="9223" width="0.5703125" customWidth="1"/>
    <col min="9224" max="9224" width="0.42578125" customWidth="1"/>
    <col min="9225" max="9225" width="2.28515625" customWidth="1"/>
    <col min="9226" max="9226" width="1.5703125" customWidth="1"/>
    <col min="9227" max="9227" width="11" customWidth="1"/>
    <col min="9228" max="9228" width="7.7109375" customWidth="1"/>
    <col min="9229" max="9229" width="0" hidden="1" customWidth="1"/>
    <col min="9230" max="9230" width="2.28515625" customWidth="1"/>
    <col min="9231" max="9231" width="1.85546875" customWidth="1"/>
    <col min="9232" max="9232" width="2.5703125" customWidth="1"/>
    <col min="9233" max="9233" width="6.140625" customWidth="1"/>
    <col min="9234" max="9234" width="1.140625" customWidth="1"/>
    <col min="9235" max="9235" width="3.140625" customWidth="1"/>
    <col min="9236" max="9236" width="10.28515625" customWidth="1"/>
    <col min="9237" max="9237" width="0.7109375" customWidth="1"/>
    <col min="9238" max="9238" width="0.42578125" customWidth="1"/>
    <col min="9239" max="9240" width="0.140625" customWidth="1"/>
    <col min="9241" max="9241" width="0.42578125" customWidth="1"/>
    <col min="9242" max="9242" width="0" hidden="1" customWidth="1"/>
    <col min="9243" max="9243" width="1" customWidth="1"/>
    <col min="9244" max="9244" width="0.42578125" customWidth="1"/>
    <col min="9245" max="9245" width="4" customWidth="1"/>
    <col min="9246" max="9246" width="0.7109375" customWidth="1"/>
    <col min="9247" max="9247" width="1.5703125" customWidth="1"/>
    <col min="9248" max="9248" width="1.85546875" customWidth="1"/>
    <col min="9249" max="9249" width="8.28515625" customWidth="1"/>
    <col min="9250" max="9250" width="1.140625" customWidth="1"/>
    <col min="9251" max="9251" width="9" customWidth="1"/>
    <col min="9252" max="9252" width="8.140625" customWidth="1"/>
    <col min="9253" max="9253" width="0.140625" customWidth="1"/>
    <col min="9254" max="9254" width="1.85546875" customWidth="1"/>
    <col min="9255" max="9255" width="0.28515625" customWidth="1"/>
    <col min="9256" max="9256" width="3.42578125" customWidth="1"/>
    <col min="9257" max="9257" width="1.85546875" customWidth="1"/>
    <col min="9258" max="9258" width="1.5703125" customWidth="1"/>
    <col min="9259" max="9259" width="0.28515625" customWidth="1"/>
    <col min="9260" max="9260" width="0.7109375" customWidth="1"/>
    <col min="9261" max="9261" width="2.85546875" customWidth="1"/>
    <col min="9262" max="9262" width="0" hidden="1" customWidth="1"/>
    <col min="9263" max="9263" width="0.7109375" customWidth="1"/>
    <col min="9473" max="9473" width="0.140625" customWidth="1"/>
    <col min="9474" max="9474" width="0.5703125" customWidth="1"/>
    <col min="9475" max="9475" width="0.42578125" customWidth="1"/>
    <col min="9476" max="9476" width="0.28515625" customWidth="1"/>
    <col min="9477" max="9477" width="0" hidden="1" customWidth="1"/>
    <col min="9478" max="9478" width="1.85546875" customWidth="1"/>
    <col min="9479" max="9479" width="0.5703125" customWidth="1"/>
    <col min="9480" max="9480" width="0.42578125" customWidth="1"/>
    <col min="9481" max="9481" width="2.28515625" customWidth="1"/>
    <col min="9482" max="9482" width="1.5703125" customWidth="1"/>
    <col min="9483" max="9483" width="11" customWidth="1"/>
    <col min="9484" max="9484" width="7.7109375" customWidth="1"/>
    <col min="9485" max="9485" width="0" hidden="1" customWidth="1"/>
    <col min="9486" max="9486" width="2.28515625" customWidth="1"/>
    <col min="9487" max="9487" width="1.85546875" customWidth="1"/>
    <col min="9488" max="9488" width="2.5703125" customWidth="1"/>
    <col min="9489" max="9489" width="6.140625" customWidth="1"/>
    <col min="9490" max="9490" width="1.140625" customWidth="1"/>
    <col min="9491" max="9491" width="3.140625" customWidth="1"/>
    <col min="9492" max="9492" width="10.28515625" customWidth="1"/>
    <col min="9493" max="9493" width="0.7109375" customWidth="1"/>
    <col min="9494" max="9494" width="0.42578125" customWidth="1"/>
    <col min="9495" max="9496" width="0.140625" customWidth="1"/>
    <col min="9497" max="9497" width="0.42578125" customWidth="1"/>
    <col min="9498" max="9498" width="0" hidden="1" customWidth="1"/>
    <col min="9499" max="9499" width="1" customWidth="1"/>
    <col min="9500" max="9500" width="0.42578125" customWidth="1"/>
    <col min="9501" max="9501" width="4" customWidth="1"/>
    <col min="9502" max="9502" width="0.7109375" customWidth="1"/>
    <col min="9503" max="9503" width="1.5703125" customWidth="1"/>
    <col min="9504" max="9504" width="1.85546875" customWidth="1"/>
    <col min="9505" max="9505" width="8.28515625" customWidth="1"/>
    <col min="9506" max="9506" width="1.140625" customWidth="1"/>
    <col min="9507" max="9507" width="9" customWidth="1"/>
    <col min="9508" max="9508" width="8.140625" customWidth="1"/>
    <col min="9509" max="9509" width="0.140625" customWidth="1"/>
    <col min="9510" max="9510" width="1.85546875" customWidth="1"/>
    <col min="9511" max="9511" width="0.28515625" customWidth="1"/>
    <col min="9512" max="9512" width="3.42578125" customWidth="1"/>
    <col min="9513" max="9513" width="1.85546875" customWidth="1"/>
    <col min="9514" max="9514" width="1.5703125" customWidth="1"/>
    <col min="9515" max="9515" width="0.28515625" customWidth="1"/>
    <col min="9516" max="9516" width="0.7109375" customWidth="1"/>
    <col min="9517" max="9517" width="2.85546875" customWidth="1"/>
    <col min="9518" max="9518" width="0" hidden="1" customWidth="1"/>
    <col min="9519" max="9519" width="0.7109375" customWidth="1"/>
    <col min="9729" max="9729" width="0.140625" customWidth="1"/>
    <col min="9730" max="9730" width="0.5703125" customWidth="1"/>
    <col min="9731" max="9731" width="0.42578125" customWidth="1"/>
    <col min="9732" max="9732" width="0.28515625" customWidth="1"/>
    <col min="9733" max="9733" width="0" hidden="1" customWidth="1"/>
    <col min="9734" max="9734" width="1.85546875" customWidth="1"/>
    <col min="9735" max="9735" width="0.5703125" customWidth="1"/>
    <col min="9736" max="9736" width="0.42578125" customWidth="1"/>
    <col min="9737" max="9737" width="2.28515625" customWidth="1"/>
    <col min="9738" max="9738" width="1.5703125" customWidth="1"/>
    <col min="9739" max="9739" width="11" customWidth="1"/>
    <col min="9740" max="9740" width="7.7109375" customWidth="1"/>
    <col min="9741" max="9741" width="0" hidden="1" customWidth="1"/>
    <col min="9742" max="9742" width="2.28515625" customWidth="1"/>
    <col min="9743" max="9743" width="1.85546875" customWidth="1"/>
    <col min="9744" max="9744" width="2.5703125" customWidth="1"/>
    <col min="9745" max="9745" width="6.140625" customWidth="1"/>
    <col min="9746" max="9746" width="1.140625" customWidth="1"/>
    <col min="9747" max="9747" width="3.140625" customWidth="1"/>
    <col min="9748" max="9748" width="10.28515625" customWidth="1"/>
    <col min="9749" max="9749" width="0.7109375" customWidth="1"/>
    <col min="9750" max="9750" width="0.42578125" customWidth="1"/>
    <col min="9751" max="9752" width="0.140625" customWidth="1"/>
    <col min="9753" max="9753" width="0.42578125" customWidth="1"/>
    <col min="9754" max="9754" width="0" hidden="1" customWidth="1"/>
    <col min="9755" max="9755" width="1" customWidth="1"/>
    <col min="9756" max="9756" width="0.42578125" customWidth="1"/>
    <col min="9757" max="9757" width="4" customWidth="1"/>
    <col min="9758" max="9758" width="0.7109375" customWidth="1"/>
    <col min="9759" max="9759" width="1.5703125" customWidth="1"/>
    <col min="9760" max="9760" width="1.85546875" customWidth="1"/>
    <col min="9761" max="9761" width="8.28515625" customWidth="1"/>
    <col min="9762" max="9762" width="1.140625" customWidth="1"/>
    <col min="9763" max="9763" width="9" customWidth="1"/>
    <col min="9764" max="9764" width="8.140625" customWidth="1"/>
    <col min="9765" max="9765" width="0.140625" customWidth="1"/>
    <col min="9766" max="9766" width="1.85546875" customWidth="1"/>
    <col min="9767" max="9767" width="0.28515625" customWidth="1"/>
    <col min="9768" max="9768" width="3.42578125" customWidth="1"/>
    <col min="9769" max="9769" width="1.85546875" customWidth="1"/>
    <col min="9770" max="9770" width="1.5703125" customWidth="1"/>
    <col min="9771" max="9771" width="0.28515625" customWidth="1"/>
    <col min="9772" max="9772" width="0.7109375" customWidth="1"/>
    <col min="9773" max="9773" width="2.85546875" customWidth="1"/>
    <col min="9774" max="9774" width="0" hidden="1" customWidth="1"/>
    <col min="9775" max="9775" width="0.7109375" customWidth="1"/>
    <col min="9985" max="9985" width="0.140625" customWidth="1"/>
    <col min="9986" max="9986" width="0.5703125" customWidth="1"/>
    <col min="9987" max="9987" width="0.42578125" customWidth="1"/>
    <col min="9988" max="9988" width="0.28515625" customWidth="1"/>
    <col min="9989" max="9989" width="0" hidden="1" customWidth="1"/>
    <col min="9990" max="9990" width="1.85546875" customWidth="1"/>
    <col min="9991" max="9991" width="0.5703125" customWidth="1"/>
    <col min="9992" max="9992" width="0.42578125" customWidth="1"/>
    <col min="9993" max="9993" width="2.28515625" customWidth="1"/>
    <col min="9994" max="9994" width="1.5703125" customWidth="1"/>
    <col min="9995" max="9995" width="11" customWidth="1"/>
    <col min="9996" max="9996" width="7.7109375" customWidth="1"/>
    <col min="9997" max="9997" width="0" hidden="1" customWidth="1"/>
    <col min="9998" max="9998" width="2.28515625" customWidth="1"/>
    <col min="9999" max="9999" width="1.85546875" customWidth="1"/>
    <col min="10000" max="10000" width="2.5703125" customWidth="1"/>
    <col min="10001" max="10001" width="6.140625" customWidth="1"/>
    <col min="10002" max="10002" width="1.140625" customWidth="1"/>
    <col min="10003" max="10003" width="3.140625" customWidth="1"/>
    <col min="10004" max="10004" width="10.28515625" customWidth="1"/>
    <col min="10005" max="10005" width="0.7109375" customWidth="1"/>
    <col min="10006" max="10006" width="0.42578125" customWidth="1"/>
    <col min="10007" max="10008" width="0.140625" customWidth="1"/>
    <col min="10009" max="10009" width="0.42578125" customWidth="1"/>
    <col min="10010" max="10010" width="0" hidden="1" customWidth="1"/>
    <col min="10011" max="10011" width="1" customWidth="1"/>
    <col min="10012" max="10012" width="0.42578125" customWidth="1"/>
    <col min="10013" max="10013" width="4" customWidth="1"/>
    <col min="10014" max="10014" width="0.7109375" customWidth="1"/>
    <col min="10015" max="10015" width="1.5703125" customWidth="1"/>
    <col min="10016" max="10016" width="1.85546875" customWidth="1"/>
    <col min="10017" max="10017" width="8.28515625" customWidth="1"/>
    <col min="10018" max="10018" width="1.140625" customWidth="1"/>
    <col min="10019" max="10019" width="9" customWidth="1"/>
    <col min="10020" max="10020" width="8.140625" customWidth="1"/>
    <col min="10021" max="10021" width="0.140625" customWidth="1"/>
    <col min="10022" max="10022" width="1.85546875" customWidth="1"/>
    <col min="10023" max="10023" width="0.28515625" customWidth="1"/>
    <col min="10024" max="10024" width="3.42578125" customWidth="1"/>
    <col min="10025" max="10025" width="1.85546875" customWidth="1"/>
    <col min="10026" max="10026" width="1.5703125" customWidth="1"/>
    <col min="10027" max="10027" width="0.28515625" customWidth="1"/>
    <col min="10028" max="10028" width="0.7109375" customWidth="1"/>
    <col min="10029" max="10029" width="2.85546875" customWidth="1"/>
    <col min="10030" max="10030" width="0" hidden="1" customWidth="1"/>
    <col min="10031" max="10031" width="0.7109375" customWidth="1"/>
    <col min="10241" max="10241" width="0.140625" customWidth="1"/>
    <col min="10242" max="10242" width="0.5703125" customWidth="1"/>
    <col min="10243" max="10243" width="0.42578125" customWidth="1"/>
    <col min="10244" max="10244" width="0.28515625" customWidth="1"/>
    <col min="10245" max="10245" width="0" hidden="1" customWidth="1"/>
    <col min="10246" max="10246" width="1.85546875" customWidth="1"/>
    <col min="10247" max="10247" width="0.5703125" customWidth="1"/>
    <col min="10248" max="10248" width="0.42578125" customWidth="1"/>
    <col min="10249" max="10249" width="2.28515625" customWidth="1"/>
    <col min="10250" max="10250" width="1.5703125" customWidth="1"/>
    <col min="10251" max="10251" width="11" customWidth="1"/>
    <col min="10252" max="10252" width="7.7109375" customWidth="1"/>
    <col min="10253" max="10253" width="0" hidden="1" customWidth="1"/>
    <col min="10254" max="10254" width="2.28515625" customWidth="1"/>
    <col min="10255" max="10255" width="1.85546875" customWidth="1"/>
    <col min="10256" max="10256" width="2.5703125" customWidth="1"/>
    <col min="10257" max="10257" width="6.140625" customWidth="1"/>
    <col min="10258" max="10258" width="1.140625" customWidth="1"/>
    <col min="10259" max="10259" width="3.140625" customWidth="1"/>
    <col min="10260" max="10260" width="10.28515625" customWidth="1"/>
    <col min="10261" max="10261" width="0.7109375" customWidth="1"/>
    <col min="10262" max="10262" width="0.42578125" customWidth="1"/>
    <col min="10263" max="10264" width="0.140625" customWidth="1"/>
    <col min="10265" max="10265" width="0.42578125" customWidth="1"/>
    <col min="10266" max="10266" width="0" hidden="1" customWidth="1"/>
    <col min="10267" max="10267" width="1" customWidth="1"/>
    <col min="10268" max="10268" width="0.42578125" customWidth="1"/>
    <col min="10269" max="10269" width="4" customWidth="1"/>
    <col min="10270" max="10270" width="0.7109375" customWidth="1"/>
    <col min="10271" max="10271" width="1.5703125" customWidth="1"/>
    <col min="10272" max="10272" width="1.85546875" customWidth="1"/>
    <col min="10273" max="10273" width="8.28515625" customWidth="1"/>
    <col min="10274" max="10274" width="1.140625" customWidth="1"/>
    <col min="10275" max="10275" width="9" customWidth="1"/>
    <col min="10276" max="10276" width="8.140625" customWidth="1"/>
    <col min="10277" max="10277" width="0.140625" customWidth="1"/>
    <col min="10278" max="10278" width="1.85546875" customWidth="1"/>
    <col min="10279" max="10279" width="0.28515625" customWidth="1"/>
    <col min="10280" max="10280" width="3.42578125" customWidth="1"/>
    <col min="10281" max="10281" width="1.85546875" customWidth="1"/>
    <col min="10282" max="10282" width="1.5703125" customWidth="1"/>
    <col min="10283" max="10283" width="0.28515625" customWidth="1"/>
    <col min="10284" max="10284" width="0.7109375" customWidth="1"/>
    <col min="10285" max="10285" width="2.85546875" customWidth="1"/>
    <col min="10286" max="10286" width="0" hidden="1" customWidth="1"/>
    <col min="10287" max="10287" width="0.7109375" customWidth="1"/>
    <col min="10497" max="10497" width="0.140625" customWidth="1"/>
    <col min="10498" max="10498" width="0.5703125" customWidth="1"/>
    <col min="10499" max="10499" width="0.42578125" customWidth="1"/>
    <col min="10500" max="10500" width="0.28515625" customWidth="1"/>
    <col min="10501" max="10501" width="0" hidden="1" customWidth="1"/>
    <col min="10502" max="10502" width="1.85546875" customWidth="1"/>
    <col min="10503" max="10503" width="0.5703125" customWidth="1"/>
    <col min="10504" max="10504" width="0.42578125" customWidth="1"/>
    <col min="10505" max="10505" width="2.28515625" customWidth="1"/>
    <col min="10506" max="10506" width="1.5703125" customWidth="1"/>
    <col min="10507" max="10507" width="11" customWidth="1"/>
    <col min="10508" max="10508" width="7.7109375" customWidth="1"/>
    <col min="10509" max="10509" width="0" hidden="1" customWidth="1"/>
    <col min="10510" max="10510" width="2.28515625" customWidth="1"/>
    <col min="10511" max="10511" width="1.85546875" customWidth="1"/>
    <col min="10512" max="10512" width="2.5703125" customWidth="1"/>
    <col min="10513" max="10513" width="6.140625" customWidth="1"/>
    <col min="10514" max="10514" width="1.140625" customWidth="1"/>
    <col min="10515" max="10515" width="3.140625" customWidth="1"/>
    <col min="10516" max="10516" width="10.28515625" customWidth="1"/>
    <col min="10517" max="10517" width="0.7109375" customWidth="1"/>
    <col min="10518" max="10518" width="0.42578125" customWidth="1"/>
    <col min="10519" max="10520" width="0.140625" customWidth="1"/>
    <col min="10521" max="10521" width="0.42578125" customWidth="1"/>
    <col min="10522" max="10522" width="0" hidden="1" customWidth="1"/>
    <col min="10523" max="10523" width="1" customWidth="1"/>
    <col min="10524" max="10524" width="0.42578125" customWidth="1"/>
    <col min="10525" max="10525" width="4" customWidth="1"/>
    <col min="10526" max="10526" width="0.7109375" customWidth="1"/>
    <col min="10527" max="10527" width="1.5703125" customWidth="1"/>
    <col min="10528" max="10528" width="1.85546875" customWidth="1"/>
    <col min="10529" max="10529" width="8.28515625" customWidth="1"/>
    <col min="10530" max="10530" width="1.140625" customWidth="1"/>
    <col min="10531" max="10531" width="9" customWidth="1"/>
    <col min="10532" max="10532" width="8.140625" customWidth="1"/>
    <col min="10533" max="10533" width="0.140625" customWidth="1"/>
    <col min="10534" max="10534" width="1.85546875" customWidth="1"/>
    <col min="10535" max="10535" width="0.28515625" customWidth="1"/>
    <col min="10536" max="10536" width="3.42578125" customWidth="1"/>
    <col min="10537" max="10537" width="1.85546875" customWidth="1"/>
    <col min="10538" max="10538" width="1.5703125" customWidth="1"/>
    <col min="10539" max="10539" width="0.28515625" customWidth="1"/>
    <col min="10540" max="10540" width="0.7109375" customWidth="1"/>
    <col min="10541" max="10541" width="2.85546875" customWidth="1"/>
    <col min="10542" max="10542" width="0" hidden="1" customWidth="1"/>
    <col min="10543" max="10543" width="0.7109375" customWidth="1"/>
    <col min="10753" max="10753" width="0.140625" customWidth="1"/>
    <col min="10754" max="10754" width="0.5703125" customWidth="1"/>
    <col min="10755" max="10755" width="0.42578125" customWidth="1"/>
    <col min="10756" max="10756" width="0.28515625" customWidth="1"/>
    <col min="10757" max="10757" width="0" hidden="1" customWidth="1"/>
    <col min="10758" max="10758" width="1.85546875" customWidth="1"/>
    <col min="10759" max="10759" width="0.5703125" customWidth="1"/>
    <col min="10760" max="10760" width="0.42578125" customWidth="1"/>
    <col min="10761" max="10761" width="2.28515625" customWidth="1"/>
    <col min="10762" max="10762" width="1.5703125" customWidth="1"/>
    <col min="10763" max="10763" width="11" customWidth="1"/>
    <col min="10764" max="10764" width="7.7109375" customWidth="1"/>
    <col min="10765" max="10765" width="0" hidden="1" customWidth="1"/>
    <col min="10766" max="10766" width="2.28515625" customWidth="1"/>
    <col min="10767" max="10767" width="1.85546875" customWidth="1"/>
    <col min="10768" max="10768" width="2.5703125" customWidth="1"/>
    <col min="10769" max="10769" width="6.140625" customWidth="1"/>
    <col min="10770" max="10770" width="1.140625" customWidth="1"/>
    <col min="10771" max="10771" width="3.140625" customWidth="1"/>
    <col min="10772" max="10772" width="10.28515625" customWidth="1"/>
    <col min="10773" max="10773" width="0.7109375" customWidth="1"/>
    <col min="10774" max="10774" width="0.42578125" customWidth="1"/>
    <col min="10775" max="10776" width="0.140625" customWidth="1"/>
    <col min="10777" max="10777" width="0.42578125" customWidth="1"/>
    <col min="10778" max="10778" width="0" hidden="1" customWidth="1"/>
    <col min="10779" max="10779" width="1" customWidth="1"/>
    <col min="10780" max="10780" width="0.42578125" customWidth="1"/>
    <col min="10781" max="10781" width="4" customWidth="1"/>
    <col min="10782" max="10782" width="0.7109375" customWidth="1"/>
    <col min="10783" max="10783" width="1.5703125" customWidth="1"/>
    <col min="10784" max="10784" width="1.85546875" customWidth="1"/>
    <col min="10785" max="10785" width="8.28515625" customWidth="1"/>
    <col min="10786" max="10786" width="1.140625" customWidth="1"/>
    <col min="10787" max="10787" width="9" customWidth="1"/>
    <col min="10788" max="10788" width="8.140625" customWidth="1"/>
    <col min="10789" max="10789" width="0.140625" customWidth="1"/>
    <col min="10790" max="10790" width="1.85546875" customWidth="1"/>
    <col min="10791" max="10791" width="0.28515625" customWidth="1"/>
    <col min="10792" max="10792" width="3.42578125" customWidth="1"/>
    <col min="10793" max="10793" width="1.85546875" customWidth="1"/>
    <col min="10794" max="10794" width="1.5703125" customWidth="1"/>
    <col min="10795" max="10795" width="0.28515625" customWidth="1"/>
    <col min="10796" max="10796" width="0.7109375" customWidth="1"/>
    <col min="10797" max="10797" width="2.85546875" customWidth="1"/>
    <col min="10798" max="10798" width="0" hidden="1" customWidth="1"/>
    <col min="10799" max="10799" width="0.7109375" customWidth="1"/>
    <col min="11009" max="11009" width="0.140625" customWidth="1"/>
    <col min="11010" max="11010" width="0.5703125" customWidth="1"/>
    <col min="11011" max="11011" width="0.42578125" customWidth="1"/>
    <col min="11012" max="11012" width="0.28515625" customWidth="1"/>
    <col min="11013" max="11013" width="0" hidden="1" customWidth="1"/>
    <col min="11014" max="11014" width="1.85546875" customWidth="1"/>
    <col min="11015" max="11015" width="0.5703125" customWidth="1"/>
    <col min="11016" max="11016" width="0.42578125" customWidth="1"/>
    <col min="11017" max="11017" width="2.28515625" customWidth="1"/>
    <col min="11018" max="11018" width="1.5703125" customWidth="1"/>
    <col min="11019" max="11019" width="11" customWidth="1"/>
    <col min="11020" max="11020" width="7.7109375" customWidth="1"/>
    <col min="11021" max="11021" width="0" hidden="1" customWidth="1"/>
    <col min="11022" max="11022" width="2.28515625" customWidth="1"/>
    <col min="11023" max="11023" width="1.85546875" customWidth="1"/>
    <col min="11024" max="11024" width="2.5703125" customWidth="1"/>
    <col min="11025" max="11025" width="6.140625" customWidth="1"/>
    <col min="11026" max="11026" width="1.140625" customWidth="1"/>
    <col min="11027" max="11027" width="3.140625" customWidth="1"/>
    <col min="11028" max="11028" width="10.28515625" customWidth="1"/>
    <col min="11029" max="11029" width="0.7109375" customWidth="1"/>
    <col min="11030" max="11030" width="0.42578125" customWidth="1"/>
    <col min="11031" max="11032" width="0.140625" customWidth="1"/>
    <col min="11033" max="11033" width="0.42578125" customWidth="1"/>
    <col min="11034" max="11034" width="0" hidden="1" customWidth="1"/>
    <col min="11035" max="11035" width="1" customWidth="1"/>
    <col min="11036" max="11036" width="0.42578125" customWidth="1"/>
    <col min="11037" max="11037" width="4" customWidth="1"/>
    <col min="11038" max="11038" width="0.7109375" customWidth="1"/>
    <col min="11039" max="11039" width="1.5703125" customWidth="1"/>
    <col min="11040" max="11040" width="1.85546875" customWidth="1"/>
    <col min="11041" max="11041" width="8.28515625" customWidth="1"/>
    <col min="11042" max="11042" width="1.140625" customWidth="1"/>
    <col min="11043" max="11043" width="9" customWidth="1"/>
    <col min="11044" max="11044" width="8.140625" customWidth="1"/>
    <col min="11045" max="11045" width="0.140625" customWidth="1"/>
    <col min="11046" max="11046" width="1.85546875" customWidth="1"/>
    <col min="11047" max="11047" width="0.28515625" customWidth="1"/>
    <col min="11048" max="11048" width="3.42578125" customWidth="1"/>
    <col min="11049" max="11049" width="1.85546875" customWidth="1"/>
    <col min="11050" max="11050" width="1.5703125" customWidth="1"/>
    <col min="11051" max="11051" width="0.28515625" customWidth="1"/>
    <col min="11052" max="11052" width="0.7109375" customWidth="1"/>
    <col min="11053" max="11053" width="2.85546875" customWidth="1"/>
    <col min="11054" max="11054" width="0" hidden="1" customWidth="1"/>
    <col min="11055" max="11055" width="0.7109375" customWidth="1"/>
    <col min="11265" max="11265" width="0.140625" customWidth="1"/>
    <col min="11266" max="11266" width="0.5703125" customWidth="1"/>
    <col min="11267" max="11267" width="0.42578125" customWidth="1"/>
    <col min="11268" max="11268" width="0.28515625" customWidth="1"/>
    <col min="11269" max="11269" width="0" hidden="1" customWidth="1"/>
    <col min="11270" max="11270" width="1.85546875" customWidth="1"/>
    <col min="11271" max="11271" width="0.5703125" customWidth="1"/>
    <col min="11272" max="11272" width="0.42578125" customWidth="1"/>
    <col min="11273" max="11273" width="2.28515625" customWidth="1"/>
    <col min="11274" max="11274" width="1.5703125" customWidth="1"/>
    <col min="11275" max="11275" width="11" customWidth="1"/>
    <col min="11276" max="11276" width="7.7109375" customWidth="1"/>
    <col min="11277" max="11277" width="0" hidden="1" customWidth="1"/>
    <col min="11278" max="11278" width="2.28515625" customWidth="1"/>
    <col min="11279" max="11279" width="1.85546875" customWidth="1"/>
    <col min="11280" max="11280" width="2.5703125" customWidth="1"/>
    <col min="11281" max="11281" width="6.140625" customWidth="1"/>
    <col min="11282" max="11282" width="1.140625" customWidth="1"/>
    <col min="11283" max="11283" width="3.140625" customWidth="1"/>
    <col min="11284" max="11284" width="10.28515625" customWidth="1"/>
    <col min="11285" max="11285" width="0.7109375" customWidth="1"/>
    <col min="11286" max="11286" width="0.42578125" customWidth="1"/>
    <col min="11287" max="11288" width="0.140625" customWidth="1"/>
    <col min="11289" max="11289" width="0.42578125" customWidth="1"/>
    <col min="11290" max="11290" width="0" hidden="1" customWidth="1"/>
    <col min="11291" max="11291" width="1" customWidth="1"/>
    <col min="11292" max="11292" width="0.42578125" customWidth="1"/>
    <col min="11293" max="11293" width="4" customWidth="1"/>
    <col min="11294" max="11294" width="0.7109375" customWidth="1"/>
    <col min="11295" max="11295" width="1.5703125" customWidth="1"/>
    <col min="11296" max="11296" width="1.85546875" customWidth="1"/>
    <col min="11297" max="11297" width="8.28515625" customWidth="1"/>
    <col min="11298" max="11298" width="1.140625" customWidth="1"/>
    <col min="11299" max="11299" width="9" customWidth="1"/>
    <col min="11300" max="11300" width="8.140625" customWidth="1"/>
    <col min="11301" max="11301" width="0.140625" customWidth="1"/>
    <col min="11302" max="11302" width="1.85546875" customWidth="1"/>
    <col min="11303" max="11303" width="0.28515625" customWidth="1"/>
    <col min="11304" max="11304" width="3.42578125" customWidth="1"/>
    <col min="11305" max="11305" width="1.85546875" customWidth="1"/>
    <col min="11306" max="11306" width="1.5703125" customWidth="1"/>
    <col min="11307" max="11307" width="0.28515625" customWidth="1"/>
    <col min="11308" max="11308" width="0.7109375" customWidth="1"/>
    <col min="11309" max="11309" width="2.85546875" customWidth="1"/>
    <col min="11310" max="11310" width="0" hidden="1" customWidth="1"/>
    <col min="11311" max="11311" width="0.7109375" customWidth="1"/>
    <col min="11521" max="11521" width="0.140625" customWidth="1"/>
    <col min="11522" max="11522" width="0.5703125" customWidth="1"/>
    <col min="11523" max="11523" width="0.42578125" customWidth="1"/>
    <col min="11524" max="11524" width="0.28515625" customWidth="1"/>
    <col min="11525" max="11525" width="0" hidden="1" customWidth="1"/>
    <col min="11526" max="11526" width="1.85546875" customWidth="1"/>
    <col min="11527" max="11527" width="0.5703125" customWidth="1"/>
    <col min="11528" max="11528" width="0.42578125" customWidth="1"/>
    <col min="11529" max="11529" width="2.28515625" customWidth="1"/>
    <col min="11530" max="11530" width="1.5703125" customWidth="1"/>
    <col min="11531" max="11531" width="11" customWidth="1"/>
    <col min="11532" max="11532" width="7.7109375" customWidth="1"/>
    <col min="11533" max="11533" width="0" hidden="1" customWidth="1"/>
    <col min="11534" max="11534" width="2.28515625" customWidth="1"/>
    <col min="11535" max="11535" width="1.85546875" customWidth="1"/>
    <col min="11536" max="11536" width="2.5703125" customWidth="1"/>
    <col min="11537" max="11537" width="6.140625" customWidth="1"/>
    <col min="11538" max="11538" width="1.140625" customWidth="1"/>
    <col min="11539" max="11539" width="3.140625" customWidth="1"/>
    <col min="11540" max="11540" width="10.28515625" customWidth="1"/>
    <col min="11541" max="11541" width="0.7109375" customWidth="1"/>
    <col min="11542" max="11542" width="0.42578125" customWidth="1"/>
    <col min="11543" max="11544" width="0.140625" customWidth="1"/>
    <col min="11545" max="11545" width="0.42578125" customWidth="1"/>
    <col min="11546" max="11546" width="0" hidden="1" customWidth="1"/>
    <col min="11547" max="11547" width="1" customWidth="1"/>
    <col min="11548" max="11548" width="0.42578125" customWidth="1"/>
    <col min="11549" max="11549" width="4" customWidth="1"/>
    <col min="11550" max="11550" width="0.7109375" customWidth="1"/>
    <col min="11551" max="11551" width="1.5703125" customWidth="1"/>
    <col min="11552" max="11552" width="1.85546875" customWidth="1"/>
    <col min="11553" max="11553" width="8.28515625" customWidth="1"/>
    <col min="11554" max="11554" width="1.140625" customWidth="1"/>
    <col min="11555" max="11555" width="9" customWidth="1"/>
    <col min="11556" max="11556" width="8.140625" customWidth="1"/>
    <col min="11557" max="11557" width="0.140625" customWidth="1"/>
    <col min="11558" max="11558" width="1.85546875" customWidth="1"/>
    <col min="11559" max="11559" width="0.28515625" customWidth="1"/>
    <col min="11560" max="11560" width="3.42578125" customWidth="1"/>
    <col min="11561" max="11561" width="1.85546875" customWidth="1"/>
    <col min="11562" max="11562" width="1.5703125" customWidth="1"/>
    <col min="11563" max="11563" width="0.28515625" customWidth="1"/>
    <col min="11564" max="11564" width="0.7109375" customWidth="1"/>
    <col min="11565" max="11565" width="2.85546875" customWidth="1"/>
    <col min="11566" max="11566" width="0" hidden="1" customWidth="1"/>
    <col min="11567" max="11567" width="0.7109375" customWidth="1"/>
    <col min="11777" max="11777" width="0.140625" customWidth="1"/>
    <col min="11778" max="11778" width="0.5703125" customWidth="1"/>
    <col min="11779" max="11779" width="0.42578125" customWidth="1"/>
    <col min="11780" max="11780" width="0.28515625" customWidth="1"/>
    <col min="11781" max="11781" width="0" hidden="1" customWidth="1"/>
    <col min="11782" max="11782" width="1.85546875" customWidth="1"/>
    <col min="11783" max="11783" width="0.5703125" customWidth="1"/>
    <col min="11784" max="11784" width="0.42578125" customWidth="1"/>
    <col min="11785" max="11785" width="2.28515625" customWidth="1"/>
    <col min="11786" max="11786" width="1.5703125" customWidth="1"/>
    <col min="11787" max="11787" width="11" customWidth="1"/>
    <col min="11788" max="11788" width="7.7109375" customWidth="1"/>
    <col min="11789" max="11789" width="0" hidden="1" customWidth="1"/>
    <col min="11790" max="11790" width="2.28515625" customWidth="1"/>
    <col min="11791" max="11791" width="1.85546875" customWidth="1"/>
    <col min="11792" max="11792" width="2.5703125" customWidth="1"/>
    <col min="11793" max="11793" width="6.140625" customWidth="1"/>
    <col min="11794" max="11794" width="1.140625" customWidth="1"/>
    <col min="11795" max="11795" width="3.140625" customWidth="1"/>
    <col min="11796" max="11796" width="10.28515625" customWidth="1"/>
    <col min="11797" max="11797" width="0.7109375" customWidth="1"/>
    <col min="11798" max="11798" width="0.42578125" customWidth="1"/>
    <col min="11799" max="11800" width="0.140625" customWidth="1"/>
    <col min="11801" max="11801" width="0.42578125" customWidth="1"/>
    <col min="11802" max="11802" width="0" hidden="1" customWidth="1"/>
    <col min="11803" max="11803" width="1" customWidth="1"/>
    <col min="11804" max="11804" width="0.42578125" customWidth="1"/>
    <col min="11805" max="11805" width="4" customWidth="1"/>
    <col min="11806" max="11806" width="0.7109375" customWidth="1"/>
    <col min="11807" max="11807" width="1.5703125" customWidth="1"/>
    <col min="11808" max="11808" width="1.85546875" customWidth="1"/>
    <col min="11809" max="11809" width="8.28515625" customWidth="1"/>
    <col min="11810" max="11810" width="1.140625" customWidth="1"/>
    <col min="11811" max="11811" width="9" customWidth="1"/>
    <col min="11812" max="11812" width="8.140625" customWidth="1"/>
    <col min="11813" max="11813" width="0.140625" customWidth="1"/>
    <col min="11814" max="11814" width="1.85546875" customWidth="1"/>
    <col min="11815" max="11815" width="0.28515625" customWidth="1"/>
    <col min="11816" max="11816" width="3.42578125" customWidth="1"/>
    <col min="11817" max="11817" width="1.85546875" customWidth="1"/>
    <col min="11818" max="11818" width="1.5703125" customWidth="1"/>
    <col min="11819" max="11819" width="0.28515625" customWidth="1"/>
    <col min="11820" max="11820" width="0.7109375" customWidth="1"/>
    <col min="11821" max="11821" width="2.85546875" customWidth="1"/>
    <col min="11822" max="11822" width="0" hidden="1" customWidth="1"/>
    <col min="11823" max="11823" width="0.7109375" customWidth="1"/>
    <col min="12033" max="12033" width="0.140625" customWidth="1"/>
    <col min="12034" max="12034" width="0.5703125" customWidth="1"/>
    <col min="12035" max="12035" width="0.42578125" customWidth="1"/>
    <col min="12036" max="12036" width="0.28515625" customWidth="1"/>
    <col min="12037" max="12037" width="0" hidden="1" customWidth="1"/>
    <col min="12038" max="12038" width="1.85546875" customWidth="1"/>
    <col min="12039" max="12039" width="0.5703125" customWidth="1"/>
    <col min="12040" max="12040" width="0.42578125" customWidth="1"/>
    <col min="12041" max="12041" width="2.28515625" customWidth="1"/>
    <col min="12042" max="12042" width="1.5703125" customWidth="1"/>
    <col min="12043" max="12043" width="11" customWidth="1"/>
    <col min="12044" max="12044" width="7.7109375" customWidth="1"/>
    <col min="12045" max="12045" width="0" hidden="1" customWidth="1"/>
    <col min="12046" max="12046" width="2.28515625" customWidth="1"/>
    <col min="12047" max="12047" width="1.85546875" customWidth="1"/>
    <col min="12048" max="12048" width="2.5703125" customWidth="1"/>
    <col min="12049" max="12049" width="6.140625" customWidth="1"/>
    <col min="12050" max="12050" width="1.140625" customWidth="1"/>
    <col min="12051" max="12051" width="3.140625" customWidth="1"/>
    <col min="12052" max="12052" width="10.28515625" customWidth="1"/>
    <col min="12053" max="12053" width="0.7109375" customWidth="1"/>
    <col min="12054" max="12054" width="0.42578125" customWidth="1"/>
    <col min="12055" max="12056" width="0.140625" customWidth="1"/>
    <col min="12057" max="12057" width="0.42578125" customWidth="1"/>
    <col min="12058" max="12058" width="0" hidden="1" customWidth="1"/>
    <col min="12059" max="12059" width="1" customWidth="1"/>
    <col min="12060" max="12060" width="0.42578125" customWidth="1"/>
    <col min="12061" max="12061" width="4" customWidth="1"/>
    <col min="12062" max="12062" width="0.7109375" customWidth="1"/>
    <col min="12063" max="12063" width="1.5703125" customWidth="1"/>
    <col min="12064" max="12064" width="1.85546875" customWidth="1"/>
    <col min="12065" max="12065" width="8.28515625" customWidth="1"/>
    <col min="12066" max="12066" width="1.140625" customWidth="1"/>
    <col min="12067" max="12067" width="9" customWidth="1"/>
    <col min="12068" max="12068" width="8.140625" customWidth="1"/>
    <col min="12069" max="12069" width="0.140625" customWidth="1"/>
    <col min="12070" max="12070" width="1.85546875" customWidth="1"/>
    <col min="12071" max="12071" width="0.28515625" customWidth="1"/>
    <col min="12072" max="12072" width="3.42578125" customWidth="1"/>
    <col min="12073" max="12073" width="1.85546875" customWidth="1"/>
    <col min="12074" max="12074" width="1.5703125" customWidth="1"/>
    <col min="12075" max="12075" width="0.28515625" customWidth="1"/>
    <col min="12076" max="12076" width="0.7109375" customWidth="1"/>
    <col min="12077" max="12077" width="2.85546875" customWidth="1"/>
    <col min="12078" max="12078" width="0" hidden="1" customWidth="1"/>
    <col min="12079" max="12079" width="0.7109375" customWidth="1"/>
    <col min="12289" max="12289" width="0.140625" customWidth="1"/>
    <col min="12290" max="12290" width="0.5703125" customWidth="1"/>
    <col min="12291" max="12291" width="0.42578125" customWidth="1"/>
    <col min="12292" max="12292" width="0.28515625" customWidth="1"/>
    <col min="12293" max="12293" width="0" hidden="1" customWidth="1"/>
    <col min="12294" max="12294" width="1.85546875" customWidth="1"/>
    <col min="12295" max="12295" width="0.5703125" customWidth="1"/>
    <col min="12296" max="12296" width="0.42578125" customWidth="1"/>
    <col min="12297" max="12297" width="2.28515625" customWidth="1"/>
    <col min="12298" max="12298" width="1.5703125" customWidth="1"/>
    <col min="12299" max="12299" width="11" customWidth="1"/>
    <col min="12300" max="12300" width="7.7109375" customWidth="1"/>
    <col min="12301" max="12301" width="0" hidden="1" customWidth="1"/>
    <col min="12302" max="12302" width="2.28515625" customWidth="1"/>
    <col min="12303" max="12303" width="1.85546875" customWidth="1"/>
    <col min="12304" max="12304" width="2.5703125" customWidth="1"/>
    <col min="12305" max="12305" width="6.140625" customWidth="1"/>
    <col min="12306" max="12306" width="1.140625" customWidth="1"/>
    <col min="12307" max="12307" width="3.140625" customWidth="1"/>
    <col min="12308" max="12308" width="10.28515625" customWidth="1"/>
    <col min="12309" max="12309" width="0.7109375" customWidth="1"/>
    <col min="12310" max="12310" width="0.42578125" customWidth="1"/>
    <col min="12311" max="12312" width="0.140625" customWidth="1"/>
    <col min="12313" max="12313" width="0.42578125" customWidth="1"/>
    <col min="12314" max="12314" width="0" hidden="1" customWidth="1"/>
    <col min="12315" max="12315" width="1" customWidth="1"/>
    <col min="12316" max="12316" width="0.42578125" customWidth="1"/>
    <col min="12317" max="12317" width="4" customWidth="1"/>
    <col min="12318" max="12318" width="0.7109375" customWidth="1"/>
    <col min="12319" max="12319" width="1.5703125" customWidth="1"/>
    <col min="12320" max="12320" width="1.85546875" customWidth="1"/>
    <col min="12321" max="12321" width="8.28515625" customWidth="1"/>
    <col min="12322" max="12322" width="1.140625" customWidth="1"/>
    <col min="12323" max="12323" width="9" customWidth="1"/>
    <col min="12324" max="12324" width="8.140625" customWidth="1"/>
    <col min="12325" max="12325" width="0.140625" customWidth="1"/>
    <col min="12326" max="12326" width="1.85546875" customWidth="1"/>
    <col min="12327" max="12327" width="0.28515625" customWidth="1"/>
    <col min="12328" max="12328" width="3.42578125" customWidth="1"/>
    <col min="12329" max="12329" width="1.85546875" customWidth="1"/>
    <col min="12330" max="12330" width="1.5703125" customWidth="1"/>
    <col min="12331" max="12331" width="0.28515625" customWidth="1"/>
    <col min="12332" max="12332" width="0.7109375" customWidth="1"/>
    <col min="12333" max="12333" width="2.85546875" customWidth="1"/>
    <col min="12334" max="12334" width="0" hidden="1" customWidth="1"/>
    <col min="12335" max="12335" width="0.7109375" customWidth="1"/>
    <col min="12545" max="12545" width="0.140625" customWidth="1"/>
    <col min="12546" max="12546" width="0.5703125" customWidth="1"/>
    <col min="12547" max="12547" width="0.42578125" customWidth="1"/>
    <col min="12548" max="12548" width="0.28515625" customWidth="1"/>
    <col min="12549" max="12549" width="0" hidden="1" customWidth="1"/>
    <col min="12550" max="12550" width="1.85546875" customWidth="1"/>
    <col min="12551" max="12551" width="0.5703125" customWidth="1"/>
    <col min="12552" max="12552" width="0.42578125" customWidth="1"/>
    <col min="12553" max="12553" width="2.28515625" customWidth="1"/>
    <col min="12554" max="12554" width="1.5703125" customWidth="1"/>
    <col min="12555" max="12555" width="11" customWidth="1"/>
    <col min="12556" max="12556" width="7.7109375" customWidth="1"/>
    <col min="12557" max="12557" width="0" hidden="1" customWidth="1"/>
    <col min="12558" max="12558" width="2.28515625" customWidth="1"/>
    <col min="12559" max="12559" width="1.85546875" customWidth="1"/>
    <col min="12560" max="12560" width="2.5703125" customWidth="1"/>
    <col min="12561" max="12561" width="6.140625" customWidth="1"/>
    <col min="12562" max="12562" width="1.140625" customWidth="1"/>
    <col min="12563" max="12563" width="3.140625" customWidth="1"/>
    <col min="12564" max="12564" width="10.28515625" customWidth="1"/>
    <col min="12565" max="12565" width="0.7109375" customWidth="1"/>
    <col min="12566" max="12566" width="0.42578125" customWidth="1"/>
    <col min="12567" max="12568" width="0.140625" customWidth="1"/>
    <col min="12569" max="12569" width="0.42578125" customWidth="1"/>
    <col min="12570" max="12570" width="0" hidden="1" customWidth="1"/>
    <col min="12571" max="12571" width="1" customWidth="1"/>
    <col min="12572" max="12572" width="0.42578125" customWidth="1"/>
    <col min="12573" max="12573" width="4" customWidth="1"/>
    <col min="12574" max="12574" width="0.7109375" customWidth="1"/>
    <col min="12575" max="12575" width="1.5703125" customWidth="1"/>
    <col min="12576" max="12576" width="1.85546875" customWidth="1"/>
    <col min="12577" max="12577" width="8.28515625" customWidth="1"/>
    <col min="12578" max="12578" width="1.140625" customWidth="1"/>
    <col min="12579" max="12579" width="9" customWidth="1"/>
    <col min="12580" max="12580" width="8.140625" customWidth="1"/>
    <col min="12581" max="12581" width="0.140625" customWidth="1"/>
    <col min="12582" max="12582" width="1.85546875" customWidth="1"/>
    <col min="12583" max="12583" width="0.28515625" customWidth="1"/>
    <col min="12584" max="12584" width="3.42578125" customWidth="1"/>
    <col min="12585" max="12585" width="1.85546875" customWidth="1"/>
    <col min="12586" max="12586" width="1.5703125" customWidth="1"/>
    <col min="12587" max="12587" width="0.28515625" customWidth="1"/>
    <col min="12588" max="12588" width="0.7109375" customWidth="1"/>
    <col min="12589" max="12589" width="2.85546875" customWidth="1"/>
    <col min="12590" max="12590" width="0" hidden="1" customWidth="1"/>
    <col min="12591" max="12591" width="0.7109375" customWidth="1"/>
    <col min="12801" max="12801" width="0.140625" customWidth="1"/>
    <col min="12802" max="12802" width="0.5703125" customWidth="1"/>
    <col min="12803" max="12803" width="0.42578125" customWidth="1"/>
    <col min="12804" max="12804" width="0.28515625" customWidth="1"/>
    <col min="12805" max="12805" width="0" hidden="1" customWidth="1"/>
    <col min="12806" max="12806" width="1.85546875" customWidth="1"/>
    <col min="12807" max="12807" width="0.5703125" customWidth="1"/>
    <col min="12808" max="12808" width="0.42578125" customWidth="1"/>
    <col min="12809" max="12809" width="2.28515625" customWidth="1"/>
    <col min="12810" max="12810" width="1.5703125" customWidth="1"/>
    <col min="12811" max="12811" width="11" customWidth="1"/>
    <col min="12812" max="12812" width="7.7109375" customWidth="1"/>
    <col min="12813" max="12813" width="0" hidden="1" customWidth="1"/>
    <col min="12814" max="12814" width="2.28515625" customWidth="1"/>
    <col min="12815" max="12815" width="1.85546875" customWidth="1"/>
    <col min="12816" max="12816" width="2.5703125" customWidth="1"/>
    <col min="12817" max="12817" width="6.140625" customWidth="1"/>
    <col min="12818" max="12818" width="1.140625" customWidth="1"/>
    <col min="12819" max="12819" width="3.140625" customWidth="1"/>
    <col min="12820" max="12820" width="10.28515625" customWidth="1"/>
    <col min="12821" max="12821" width="0.7109375" customWidth="1"/>
    <col min="12822" max="12822" width="0.42578125" customWidth="1"/>
    <col min="12823" max="12824" width="0.140625" customWidth="1"/>
    <col min="12825" max="12825" width="0.42578125" customWidth="1"/>
    <col min="12826" max="12826" width="0" hidden="1" customWidth="1"/>
    <col min="12827" max="12827" width="1" customWidth="1"/>
    <col min="12828" max="12828" width="0.42578125" customWidth="1"/>
    <col min="12829" max="12829" width="4" customWidth="1"/>
    <col min="12830" max="12830" width="0.7109375" customWidth="1"/>
    <col min="12831" max="12831" width="1.5703125" customWidth="1"/>
    <col min="12832" max="12832" width="1.85546875" customWidth="1"/>
    <col min="12833" max="12833" width="8.28515625" customWidth="1"/>
    <col min="12834" max="12834" width="1.140625" customWidth="1"/>
    <col min="12835" max="12835" width="9" customWidth="1"/>
    <col min="12836" max="12836" width="8.140625" customWidth="1"/>
    <col min="12837" max="12837" width="0.140625" customWidth="1"/>
    <col min="12838" max="12838" width="1.85546875" customWidth="1"/>
    <col min="12839" max="12839" width="0.28515625" customWidth="1"/>
    <col min="12840" max="12840" width="3.42578125" customWidth="1"/>
    <col min="12841" max="12841" width="1.85546875" customWidth="1"/>
    <col min="12842" max="12842" width="1.5703125" customWidth="1"/>
    <col min="12843" max="12843" width="0.28515625" customWidth="1"/>
    <col min="12844" max="12844" width="0.7109375" customWidth="1"/>
    <col min="12845" max="12845" width="2.85546875" customWidth="1"/>
    <col min="12846" max="12846" width="0" hidden="1" customWidth="1"/>
    <col min="12847" max="12847" width="0.7109375" customWidth="1"/>
    <col min="13057" max="13057" width="0.140625" customWidth="1"/>
    <col min="13058" max="13058" width="0.5703125" customWidth="1"/>
    <col min="13059" max="13059" width="0.42578125" customWidth="1"/>
    <col min="13060" max="13060" width="0.28515625" customWidth="1"/>
    <col min="13061" max="13061" width="0" hidden="1" customWidth="1"/>
    <col min="13062" max="13062" width="1.85546875" customWidth="1"/>
    <col min="13063" max="13063" width="0.5703125" customWidth="1"/>
    <col min="13064" max="13064" width="0.42578125" customWidth="1"/>
    <col min="13065" max="13065" width="2.28515625" customWidth="1"/>
    <col min="13066" max="13066" width="1.5703125" customWidth="1"/>
    <col min="13067" max="13067" width="11" customWidth="1"/>
    <col min="13068" max="13068" width="7.7109375" customWidth="1"/>
    <col min="13069" max="13069" width="0" hidden="1" customWidth="1"/>
    <col min="13070" max="13070" width="2.28515625" customWidth="1"/>
    <col min="13071" max="13071" width="1.85546875" customWidth="1"/>
    <col min="13072" max="13072" width="2.5703125" customWidth="1"/>
    <col min="13073" max="13073" width="6.140625" customWidth="1"/>
    <col min="13074" max="13074" width="1.140625" customWidth="1"/>
    <col min="13075" max="13075" width="3.140625" customWidth="1"/>
    <col min="13076" max="13076" width="10.28515625" customWidth="1"/>
    <col min="13077" max="13077" width="0.7109375" customWidth="1"/>
    <col min="13078" max="13078" width="0.42578125" customWidth="1"/>
    <col min="13079" max="13080" width="0.140625" customWidth="1"/>
    <col min="13081" max="13081" width="0.42578125" customWidth="1"/>
    <col min="13082" max="13082" width="0" hidden="1" customWidth="1"/>
    <col min="13083" max="13083" width="1" customWidth="1"/>
    <col min="13084" max="13084" width="0.42578125" customWidth="1"/>
    <col min="13085" max="13085" width="4" customWidth="1"/>
    <col min="13086" max="13086" width="0.7109375" customWidth="1"/>
    <col min="13087" max="13087" width="1.5703125" customWidth="1"/>
    <col min="13088" max="13088" width="1.85546875" customWidth="1"/>
    <col min="13089" max="13089" width="8.28515625" customWidth="1"/>
    <col min="13090" max="13090" width="1.140625" customWidth="1"/>
    <col min="13091" max="13091" width="9" customWidth="1"/>
    <col min="13092" max="13092" width="8.140625" customWidth="1"/>
    <col min="13093" max="13093" width="0.140625" customWidth="1"/>
    <col min="13094" max="13094" width="1.85546875" customWidth="1"/>
    <col min="13095" max="13095" width="0.28515625" customWidth="1"/>
    <col min="13096" max="13096" width="3.42578125" customWidth="1"/>
    <col min="13097" max="13097" width="1.85546875" customWidth="1"/>
    <col min="13098" max="13098" width="1.5703125" customWidth="1"/>
    <col min="13099" max="13099" width="0.28515625" customWidth="1"/>
    <col min="13100" max="13100" width="0.7109375" customWidth="1"/>
    <col min="13101" max="13101" width="2.85546875" customWidth="1"/>
    <col min="13102" max="13102" width="0" hidden="1" customWidth="1"/>
    <col min="13103" max="13103" width="0.7109375" customWidth="1"/>
    <col min="13313" max="13313" width="0.140625" customWidth="1"/>
    <col min="13314" max="13314" width="0.5703125" customWidth="1"/>
    <col min="13315" max="13315" width="0.42578125" customWidth="1"/>
    <col min="13316" max="13316" width="0.28515625" customWidth="1"/>
    <col min="13317" max="13317" width="0" hidden="1" customWidth="1"/>
    <col min="13318" max="13318" width="1.85546875" customWidth="1"/>
    <col min="13319" max="13319" width="0.5703125" customWidth="1"/>
    <col min="13320" max="13320" width="0.42578125" customWidth="1"/>
    <col min="13321" max="13321" width="2.28515625" customWidth="1"/>
    <col min="13322" max="13322" width="1.5703125" customWidth="1"/>
    <col min="13323" max="13323" width="11" customWidth="1"/>
    <col min="13324" max="13324" width="7.7109375" customWidth="1"/>
    <col min="13325" max="13325" width="0" hidden="1" customWidth="1"/>
    <col min="13326" max="13326" width="2.28515625" customWidth="1"/>
    <col min="13327" max="13327" width="1.85546875" customWidth="1"/>
    <col min="13328" max="13328" width="2.5703125" customWidth="1"/>
    <col min="13329" max="13329" width="6.140625" customWidth="1"/>
    <col min="13330" max="13330" width="1.140625" customWidth="1"/>
    <col min="13331" max="13331" width="3.140625" customWidth="1"/>
    <col min="13332" max="13332" width="10.28515625" customWidth="1"/>
    <col min="13333" max="13333" width="0.7109375" customWidth="1"/>
    <col min="13334" max="13334" width="0.42578125" customWidth="1"/>
    <col min="13335" max="13336" width="0.140625" customWidth="1"/>
    <col min="13337" max="13337" width="0.42578125" customWidth="1"/>
    <col min="13338" max="13338" width="0" hidden="1" customWidth="1"/>
    <col min="13339" max="13339" width="1" customWidth="1"/>
    <col min="13340" max="13340" width="0.42578125" customWidth="1"/>
    <col min="13341" max="13341" width="4" customWidth="1"/>
    <col min="13342" max="13342" width="0.7109375" customWidth="1"/>
    <col min="13343" max="13343" width="1.5703125" customWidth="1"/>
    <col min="13344" max="13344" width="1.85546875" customWidth="1"/>
    <col min="13345" max="13345" width="8.28515625" customWidth="1"/>
    <col min="13346" max="13346" width="1.140625" customWidth="1"/>
    <col min="13347" max="13347" width="9" customWidth="1"/>
    <col min="13348" max="13348" width="8.140625" customWidth="1"/>
    <col min="13349" max="13349" width="0.140625" customWidth="1"/>
    <col min="13350" max="13350" width="1.85546875" customWidth="1"/>
    <col min="13351" max="13351" width="0.28515625" customWidth="1"/>
    <col min="13352" max="13352" width="3.42578125" customWidth="1"/>
    <col min="13353" max="13353" width="1.85546875" customWidth="1"/>
    <col min="13354" max="13354" width="1.5703125" customWidth="1"/>
    <col min="13355" max="13355" width="0.28515625" customWidth="1"/>
    <col min="13356" max="13356" width="0.7109375" customWidth="1"/>
    <col min="13357" max="13357" width="2.85546875" customWidth="1"/>
    <col min="13358" max="13358" width="0" hidden="1" customWidth="1"/>
    <col min="13359" max="13359" width="0.7109375" customWidth="1"/>
    <col min="13569" max="13569" width="0.140625" customWidth="1"/>
    <col min="13570" max="13570" width="0.5703125" customWidth="1"/>
    <col min="13571" max="13571" width="0.42578125" customWidth="1"/>
    <col min="13572" max="13572" width="0.28515625" customWidth="1"/>
    <col min="13573" max="13573" width="0" hidden="1" customWidth="1"/>
    <col min="13574" max="13574" width="1.85546875" customWidth="1"/>
    <col min="13575" max="13575" width="0.5703125" customWidth="1"/>
    <col min="13576" max="13576" width="0.42578125" customWidth="1"/>
    <col min="13577" max="13577" width="2.28515625" customWidth="1"/>
    <col min="13578" max="13578" width="1.5703125" customWidth="1"/>
    <col min="13579" max="13579" width="11" customWidth="1"/>
    <col min="13580" max="13580" width="7.7109375" customWidth="1"/>
    <col min="13581" max="13581" width="0" hidden="1" customWidth="1"/>
    <col min="13582" max="13582" width="2.28515625" customWidth="1"/>
    <col min="13583" max="13583" width="1.85546875" customWidth="1"/>
    <col min="13584" max="13584" width="2.5703125" customWidth="1"/>
    <col min="13585" max="13585" width="6.140625" customWidth="1"/>
    <col min="13586" max="13586" width="1.140625" customWidth="1"/>
    <col min="13587" max="13587" width="3.140625" customWidth="1"/>
    <col min="13588" max="13588" width="10.28515625" customWidth="1"/>
    <col min="13589" max="13589" width="0.7109375" customWidth="1"/>
    <col min="13590" max="13590" width="0.42578125" customWidth="1"/>
    <col min="13591" max="13592" width="0.140625" customWidth="1"/>
    <col min="13593" max="13593" width="0.42578125" customWidth="1"/>
    <col min="13594" max="13594" width="0" hidden="1" customWidth="1"/>
    <col min="13595" max="13595" width="1" customWidth="1"/>
    <col min="13596" max="13596" width="0.42578125" customWidth="1"/>
    <col min="13597" max="13597" width="4" customWidth="1"/>
    <col min="13598" max="13598" width="0.7109375" customWidth="1"/>
    <col min="13599" max="13599" width="1.5703125" customWidth="1"/>
    <col min="13600" max="13600" width="1.85546875" customWidth="1"/>
    <col min="13601" max="13601" width="8.28515625" customWidth="1"/>
    <col min="13602" max="13602" width="1.140625" customWidth="1"/>
    <col min="13603" max="13603" width="9" customWidth="1"/>
    <col min="13604" max="13604" width="8.140625" customWidth="1"/>
    <col min="13605" max="13605" width="0.140625" customWidth="1"/>
    <col min="13606" max="13606" width="1.85546875" customWidth="1"/>
    <col min="13607" max="13607" width="0.28515625" customWidth="1"/>
    <col min="13608" max="13608" width="3.42578125" customWidth="1"/>
    <col min="13609" max="13609" width="1.85546875" customWidth="1"/>
    <col min="13610" max="13610" width="1.5703125" customWidth="1"/>
    <col min="13611" max="13611" width="0.28515625" customWidth="1"/>
    <col min="13612" max="13612" width="0.7109375" customWidth="1"/>
    <col min="13613" max="13613" width="2.85546875" customWidth="1"/>
    <col min="13614" max="13614" width="0" hidden="1" customWidth="1"/>
    <col min="13615" max="13615" width="0.7109375" customWidth="1"/>
    <col min="13825" max="13825" width="0.140625" customWidth="1"/>
    <col min="13826" max="13826" width="0.5703125" customWidth="1"/>
    <col min="13827" max="13827" width="0.42578125" customWidth="1"/>
    <col min="13828" max="13828" width="0.28515625" customWidth="1"/>
    <col min="13829" max="13829" width="0" hidden="1" customWidth="1"/>
    <col min="13830" max="13830" width="1.85546875" customWidth="1"/>
    <col min="13831" max="13831" width="0.5703125" customWidth="1"/>
    <col min="13832" max="13832" width="0.42578125" customWidth="1"/>
    <col min="13833" max="13833" width="2.28515625" customWidth="1"/>
    <col min="13834" max="13834" width="1.5703125" customWidth="1"/>
    <col min="13835" max="13835" width="11" customWidth="1"/>
    <col min="13836" max="13836" width="7.7109375" customWidth="1"/>
    <col min="13837" max="13837" width="0" hidden="1" customWidth="1"/>
    <col min="13838" max="13838" width="2.28515625" customWidth="1"/>
    <col min="13839" max="13839" width="1.85546875" customWidth="1"/>
    <col min="13840" max="13840" width="2.5703125" customWidth="1"/>
    <col min="13841" max="13841" width="6.140625" customWidth="1"/>
    <col min="13842" max="13842" width="1.140625" customWidth="1"/>
    <col min="13843" max="13843" width="3.140625" customWidth="1"/>
    <col min="13844" max="13844" width="10.28515625" customWidth="1"/>
    <col min="13845" max="13845" width="0.7109375" customWidth="1"/>
    <col min="13846" max="13846" width="0.42578125" customWidth="1"/>
    <col min="13847" max="13848" width="0.140625" customWidth="1"/>
    <col min="13849" max="13849" width="0.42578125" customWidth="1"/>
    <col min="13850" max="13850" width="0" hidden="1" customWidth="1"/>
    <col min="13851" max="13851" width="1" customWidth="1"/>
    <col min="13852" max="13852" width="0.42578125" customWidth="1"/>
    <col min="13853" max="13853" width="4" customWidth="1"/>
    <col min="13854" max="13854" width="0.7109375" customWidth="1"/>
    <col min="13855" max="13855" width="1.5703125" customWidth="1"/>
    <col min="13856" max="13856" width="1.85546875" customWidth="1"/>
    <col min="13857" max="13857" width="8.28515625" customWidth="1"/>
    <col min="13858" max="13858" width="1.140625" customWidth="1"/>
    <col min="13859" max="13859" width="9" customWidth="1"/>
    <col min="13860" max="13860" width="8.140625" customWidth="1"/>
    <col min="13861" max="13861" width="0.140625" customWidth="1"/>
    <col min="13862" max="13862" width="1.85546875" customWidth="1"/>
    <col min="13863" max="13863" width="0.28515625" customWidth="1"/>
    <col min="13864" max="13864" width="3.42578125" customWidth="1"/>
    <col min="13865" max="13865" width="1.85546875" customWidth="1"/>
    <col min="13866" max="13866" width="1.5703125" customWidth="1"/>
    <col min="13867" max="13867" width="0.28515625" customWidth="1"/>
    <col min="13868" max="13868" width="0.7109375" customWidth="1"/>
    <col min="13869" max="13869" width="2.85546875" customWidth="1"/>
    <col min="13870" max="13870" width="0" hidden="1" customWidth="1"/>
    <col min="13871" max="13871" width="0.7109375" customWidth="1"/>
    <col min="14081" max="14081" width="0.140625" customWidth="1"/>
    <col min="14082" max="14082" width="0.5703125" customWidth="1"/>
    <col min="14083" max="14083" width="0.42578125" customWidth="1"/>
    <col min="14084" max="14084" width="0.28515625" customWidth="1"/>
    <col min="14085" max="14085" width="0" hidden="1" customWidth="1"/>
    <col min="14086" max="14086" width="1.85546875" customWidth="1"/>
    <col min="14087" max="14087" width="0.5703125" customWidth="1"/>
    <col min="14088" max="14088" width="0.42578125" customWidth="1"/>
    <col min="14089" max="14089" width="2.28515625" customWidth="1"/>
    <col min="14090" max="14090" width="1.5703125" customWidth="1"/>
    <col min="14091" max="14091" width="11" customWidth="1"/>
    <col min="14092" max="14092" width="7.7109375" customWidth="1"/>
    <col min="14093" max="14093" width="0" hidden="1" customWidth="1"/>
    <col min="14094" max="14094" width="2.28515625" customWidth="1"/>
    <col min="14095" max="14095" width="1.85546875" customWidth="1"/>
    <col min="14096" max="14096" width="2.5703125" customWidth="1"/>
    <col min="14097" max="14097" width="6.140625" customWidth="1"/>
    <col min="14098" max="14098" width="1.140625" customWidth="1"/>
    <col min="14099" max="14099" width="3.140625" customWidth="1"/>
    <col min="14100" max="14100" width="10.28515625" customWidth="1"/>
    <col min="14101" max="14101" width="0.7109375" customWidth="1"/>
    <col min="14102" max="14102" width="0.42578125" customWidth="1"/>
    <col min="14103" max="14104" width="0.140625" customWidth="1"/>
    <col min="14105" max="14105" width="0.42578125" customWidth="1"/>
    <col min="14106" max="14106" width="0" hidden="1" customWidth="1"/>
    <col min="14107" max="14107" width="1" customWidth="1"/>
    <col min="14108" max="14108" width="0.42578125" customWidth="1"/>
    <col min="14109" max="14109" width="4" customWidth="1"/>
    <col min="14110" max="14110" width="0.7109375" customWidth="1"/>
    <col min="14111" max="14111" width="1.5703125" customWidth="1"/>
    <col min="14112" max="14112" width="1.85546875" customWidth="1"/>
    <col min="14113" max="14113" width="8.28515625" customWidth="1"/>
    <col min="14114" max="14114" width="1.140625" customWidth="1"/>
    <col min="14115" max="14115" width="9" customWidth="1"/>
    <col min="14116" max="14116" width="8.140625" customWidth="1"/>
    <col min="14117" max="14117" width="0.140625" customWidth="1"/>
    <col min="14118" max="14118" width="1.85546875" customWidth="1"/>
    <col min="14119" max="14119" width="0.28515625" customWidth="1"/>
    <col min="14120" max="14120" width="3.42578125" customWidth="1"/>
    <col min="14121" max="14121" width="1.85546875" customWidth="1"/>
    <col min="14122" max="14122" width="1.5703125" customWidth="1"/>
    <col min="14123" max="14123" width="0.28515625" customWidth="1"/>
    <col min="14124" max="14124" width="0.7109375" customWidth="1"/>
    <col min="14125" max="14125" width="2.85546875" customWidth="1"/>
    <col min="14126" max="14126" width="0" hidden="1" customWidth="1"/>
    <col min="14127" max="14127" width="0.7109375" customWidth="1"/>
    <col min="14337" max="14337" width="0.140625" customWidth="1"/>
    <col min="14338" max="14338" width="0.5703125" customWidth="1"/>
    <col min="14339" max="14339" width="0.42578125" customWidth="1"/>
    <col min="14340" max="14340" width="0.28515625" customWidth="1"/>
    <col min="14341" max="14341" width="0" hidden="1" customWidth="1"/>
    <col min="14342" max="14342" width="1.85546875" customWidth="1"/>
    <col min="14343" max="14343" width="0.5703125" customWidth="1"/>
    <col min="14344" max="14344" width="0.42578125" customWidth="1"/>
    <col min="14345" max="14345" width="2.28515625" customWidth="1"/>
    <col min="14346" max="14346" width="1.5703125" customWidth="1"/>
    <col min="14347" max="14347" width="11" customWidth="1"/>
    <col min="14348" max="14348" width="7.7109375" customWidth="1"/>
    <col min="14349" max="14349" width="0" hidden="1" customWidth="1"/>
    <col min="14350" max="14350" width="2.28515625" customWidth="1"/>
    <col min="14351" max="14351" width="1.85546875" customWidth="1"/>
    <col min="14352" max="14352" width="2.5703125" customWidth="1"/>
    <col min="14353" max="14353" width="6.140625" customWidth="1"/>
    <col min="14354" max="14354" width="1.140625" customWidth="1"/>
    <col min="14355" max="14355" width="3.140625" customWidth="1"/>
    <col min="14356" max="14356" width="10.28515625" customWidth="1"/>
    <col min="14357" max="14357" width="0.7109375" customWidth="1"/>
    <col min="14358" max="14358" width="0.42578125" customWidth="1"/>
    <col min="14359" max="14360" width="0.140625" customWidth="1"/>
    <col min="14361" max="14361" width="0.42578125" customWidth="1"/>
    <col min="14362" max="14362" width="0" hidden="1" customWidth="1"/>
    <col min="14363" max="14363" width="1" customWidth="1"/>
    <col min="14364" max="14364" width="0.42578125" customWidth="1"/>
    <col min="14365" max="14365" width="4" customWidth="1"/>
    <col min="14366" max="14366" width="0.7109375" customWidth="1"/>
    <col min="14367" max="14367" width="1.5703125" customWidth="1"/>
    <col min="14368" max="14368" width="1.85546875" customWidth="1"/>
    <col min="14369" max="14369" width="8.28515625" customWidth="1"/>
    <col min="14370" max="14370" width="1.140625" customWidth="1"/>
    <col min="14371" max="14371" width="9" customWidth="1"/>
    <col min="14372" max="14372" width="8.140625" customWidth="1"/>
    <col min="14373" max="14373" width="0.140625" customWidth="1"/>
    <col min="14374" max="14374" width="1.85546875" customWidth="1"/>
    <col min="14375" max="14375" width="0.28515625" customWidth="1"/>
    <col min="14376" max="14376" width="3.42578125" customWidth="1"/>
    <col min="14377" max="14377" width="1.85546875" customWidth="1"/>
    <col min="14378" max="14378" width="1.5703125" customWidth="1"/>
    <col min="14379" max="14379" width="0.28515625" customWidth="1"/>
    <col min="14380" max="14380" width="0.7109375" customWidth="1"/>
    <col min="14381" max="14381" width="2.85546875" customWidth="1"/>
    <col min="14382" max="14382" width="0" hidden="1" customWidth="1"/>
    <col min="14383" max="14383" width="0.7109375" customWidth="1"/>
    <col min="14593" max="14593" width="0.140625" customWidth="1"/>
    <col min="14594" max="14594" width="0.5703125" customWidth="1"/>
    <col min="14595" max="14595" width="0.42578125" customWidth="1"/>
    <col min="14596" max="14596" width="0.28515625" customWidth="1"/>
    <col min="14597" max="14597" width="0" hidden="1" customWidth="1"/>
    <col min="14598" max="14598" width="1.85546875" customWidth="1"/>
    <col min="14599" max="14599" width="0.5703125" customWidth="1"/>
    <col min="14600" max="14600" width="0.42578125" customWidth="1"/>
    <col min="14601" max="14601" width="2.28515625" customWidth="1"/>
    <col min="14602" max="14602" width="1.5703125" customWidth="1"/>
    <col min="14603" max="14603" width="11" customWidth="1"/>
    <col min="14604" max="14604" width="7.7109375" customWidth="1"/>
    <col min="14605" max="14605" width="0" hidden="1" customWidth="1"/>
    <col min="14606" max="14606" width="2.28515625" customWidth="1"/>
    <col min="14607" max="14607" width="1.85546875" customWidth="1"/>
    <col min="14608" max="14608" width="2.5703125" customWidth="1"/>
    <col min="14609" max="14609" width="6.140625" customWidth="1"/>
    <col min="14610" max="14610" width="1.140625" customWidth="1"/>
    <col min="14611" max="14611" width="3.140625" customWidth="1"/>
    <col min="14612" max="14612" width="10.28515625" customWidth="1"/>
    <col min="14613" max="14613" width="0.7109375" customWidth="1"/>
    <col min="14614" max="14614" width="0.42578125" customWidth="1"/>
    <col min="14615" max="14616" width="0.140625" customWidth="1"/>
    <col min="14617" max="14617" width="0.42578125" customWidth="1"/>
    <col min="14618" max="14618" width="0" hidden="1" customWidth="1"/>
    <col min="14619" max="14619" width="1" customWidth="1"/>
    <col min="14620" max="14620" width="0.42578125" customWidth="1"/>
    <col min="14621" max="14621" width="4" customWidth="1"/>
    <col min="14622" max="14622" width="0.7109375" customWidth="1"/>
    <col min="14623" max="14623" width="1.5703125" customWidth="1"/>
    <col min="14624" max="14624" width="1.85546875" customWidth="1"/>
    <col min="14625" max="14625" width="8.28515625" customWidth="1"/>
    <col min="14626" max="14626" width="1.140625" customWidth="1"/>
    <col min="14627" max="14627" width="9" customWidth="1"/>
    <col min="14628" max="14628" width="8.140625" customWidth="1"/>
    <col min="14629" max="14629" width="0.140625" customWidth="1"/>
    <col min="14630" max="14630" width="1.85546875" customWidth="1"/>
    <col min="14631" max="14631" width="0.28515625" customWidth="1"/>
    <col min="14632" max="14632" width="3.42578125" customWidth="1"/>
    <col min="14633" max="14633" width="1.85546875" customWidth="1"/>
    <col min="14634" max="14634" width="1.5703125" customWidth="1"/>
    <col min="14635" max="14635" width="0.28515625" customWidth="1"/>
    <col min="14636" max="14636" width="0.7109375" customWidth="1"/>
    <col min="14637" max="14637" width="2.85546875" customWidth="1"/>
    <col min="14638" max="14638" width="0" hidden="1" customWidth="1"/>
    <col min="14639" max="14639" width="0.7109375" customWidth="1"/>
    <col min="14849" max="14849" width="0.140625" customWidth="1"/>
    <col min="14850" max="14850" width="0.5703125" customWidth="1"/>
    <col min="14851" max="14851" width="0.42578125" customWidth="1"/>
    <col min="14852" max="14852" width="0.28515625" customWidth="1"/>
    <col min="14853" max="14853" width="0" hidden="1" customWidth="1"/>
    <col min="14854" max="14854" width="1.85546875" customWidth="1"/>
    <col min="14855" max="14855" width="0.5703125" customWidth="1"/>
    <col min="14856" max="14856" width="0.42578125" customWidth="1"/>
    <col min="14857" max="14857" width="2.28515625" customWidth="1"/>
    <col min="14858" max="14858" width="1.5703125" customWidth="1"/>
    <col min="14859" max="14859" width="11" customWidth="1"/>
    <col min="14860" max="14860" width="7.7109375" customWidth="1"/>
    <col min="14861" max="14861" width="0" hidden="1" customWidth="1"/>
    <col min="14862" max="14862" width="2.28515625" customWidth="1"/>
    <col min="14863" max="14863" width="1.85546875" customWidth="1"/>
    <col min="14864" max="14864" width="2.5703125" customWidth="1"/>
    <col min="14865" max="14865" width="6.140625" customWidth="1"/>
    <col min="14866" max="14866" width="1.140625" customWidth="1"/>
    <col min="14867" max="14867" width="3.140625" customWidth="1"/>
    <col min="14868" max="14868" width="10.28515625" customWidth="1"/>
    <col min="14869" max="14869" width="0.7109375" customWidth="1"/>
    <col min="14870" max="14870" width="0.42578125" customWidth="1"/>
    <col min="14871" max="14872" width="0.140625" customWidth="1"/>
    <col min="14873" max="14873" width="0.42578125" customWidth="1"/>
    <col min="14874" max="14874" width="0" hidden="1" customWidth="1"/>
    <col min="14875" max="14875" width="1" customWidth="1"/>
    <col min="14876" max="14876" width="0.42578125" customWidth="1"/>
    <col min="14877" max="14877" width="4" customWidth="1"/>
    <col min="14878" max="14878" width="0.7109375" customWidth="1"/>
    <col min="14879" max="14879" width="1.5703125" customWidth="1"/>
    <col min="14880" max="14880" width="1.85546875" customWidth="1"/>
    <col min="14881" max="14881" width="8.28515625" customWidth="1"/>
    <col min="14882" max="14882" width="1.140625" customWidth="1"/>
    <col min="14883" max="14883" width="9" customWidth="1"/>
    <col min="14884" max="14884" width="8.140625" customWidth="1"/>
    <col min="14885" max="14885" width="0.140625" customWidth="1"/>
    <col min="14886" max="14886" width="1.85546875" customWidth="1"/>
    <col min="14887" max="14887" width="0.28515625" customWidth="1"/>
    <col min="14888" max="14888" width="3.42578125" customWidth="1"/>
    <col min="14889" max="14889" width="1.85546875" customWidth="1"/>
    <col min="14890" max="14890" width="1.5703125" customWidth="1"/>
    <col min="14891" max="14891" width="0.28515625" customWidth="1"/>
    <col min="14892" max="14892" width="0.7109375" customWidth="1"/>
    <col min="14893" max="14893" width="2.85546875" customWidth="1"/>
    <col min="14894" max="14894" width="0" hidden="1" customWidth="1"/>
    <col min="14895" max="14895" width="0.7109375" customWidth="1"/>
    <col min="15105" max="15105" width="0.140625" customWidth="1"/>
    <col min="15106" max="15106" width="0.5703125" customWidth="1"/>
    <col min="15107" max="15107" width="0.42578125" customWidth="1"/>
    <col min="15108" max="15108" width="0.28515625" customWidth="1"/>
    <col min="15109" max="15109" width="0" hidden="1" customWidth="1"/>
    <col min="15110" max="15110" width="1.85546875" customWidth="1"/>
    <col min="15111" max="15111" width="0.5703125" customWidth="1"/>
    <col min="15112" max="15112" width="0.42578125" customWidth="1"/>
    <col min="15113" max="15113" width="2.28515625" customWidth="1"/>
    <col min="15114" max="15114" width="1.5703125" customWidth="1"/>
    <col min="15115" max="15115" width="11" customWidth="1"/>
    <col min="15116" max="15116" width="7.7109375" customWidth="1"/>
    <col min="15117" max="15117" width="0" hidden="1" customWidth="1"/>
    <col min="15118" max="15118" width="2.28515625" customWidth="1"/>
    <col min="15119" max="15119" width="1.85546875" customWidth="1"/>
    <col min="15120" max="15120" width="2.5703125" customWidth="1"/>
    <col min="15121" max="15121" width="6.140625" customWidth="1"/>
    <col min="15122" max="15122" width="1.140625" customWidth="1"/>
    <col min="15123" max="15123" width="3.140625" customWidth="1"/>
    <col min="15124" max="15124" width="10.28515625" customWidth="1"/>
    <col min="15125" max="15125" width="0.7109375" customWidth="1"/>
    <col min="15126" max="15126" width="0.42578125" customWidth="1"/>
    <col min="15127" max="15128" width="0.140625" customWidth="1"/>
    <col min="15129" max="15129" width="0.42578125" customWidth="1"/>
    <col min="15130" max="15130" width="0" hidden="1" customWidth="1"/>
    <col min="15131" max="15131" width="1" customWidth="1"/>
    <col min="15132" max="15132" width="0.42578125" customWidth="1"/>
    <col min="15133" max="15133" width="4" customWidth="1"/>
    <col min="15134" max="15134" width="0.7109375" customWidth="1"/>
    <col min="15135" max="15135" width="1.5703125" customWidth="1"/>
    <col min="15136" max="15136" width="1.85546875" customWidth="1"/>
    <col min="15137" max="15137" width="8.28515625" customWidth="1"/>
    <col min="15138" max="15138" width="1.140625" customWidth="1"/>
    <col min="15139" max="15139" width="9" customWidth="1"/>
    <col min="15140" max="15140" width="8.140625" customWidth="1"/>
    <col min="15141" max="15141" width="0.140625" customWidth="1"/>
    <col min="15142" max="15142" width="1.85546875" customWidth="1"/>
    <col min="15143" max="15143" width="0.28515625" customWidth="1"/>
    <col min="15144" max="15144" width="3.42578125" customWidth="1"/>
    <col min="15145" max="15145" width="1.85546875" customWidth="1"/>
    <col min="15146" max="15146" width="1.5703125" customWidth="1"/>
    <col min="15147" max="15147" width="0.28515625" customWidth="1"/>
    <col min="15148" max="15148" width="0.7109375" customWidth="1"/>
    <col min="15149" max="15149" width="2.85546875" customWidth="1"/>
    <col min="15150" max="15150" width="0" hidden="1" customWidth="1"/>
    <col min="15151" max="15151" width="0.7109375" customWidth="1"/>
    <col min="15361" max="15361" width="0.140625" customWidth="1"/>
    <col min="15362" max="15362" width="0.5703125" customWidth="1"/>
    <col min="15363" max="15363" width="0.42578125" customWidth="1"/>
    <col min="15364" max="15364" width="0.28515625" customWidth="1"/>
    <col min="15365" max="15365" width="0" hidden="1" customWidth="1"/>
    <col min="15366" max="15366" width="1.85546875" customWidth="1"/>
    <col min="15367" max="15367" width="0.5703125" customWidth="1"/>
    <col min="15368" max="15368" width="0.42578125" customWidth="1"/>
    <col min="15369" max="15369" width="2.28515625" customWidth="1"/>
    <col min="15370" max="15370" width="1.5703125" customWidth="1"/>
    <col min="15371" max="15371" width="11" customWidth="1"/>
    <col min="15372" max="15372" width="7.7109375" customWidth="1"/>
    <col min="15373" max="15373" width="0" hidden="1" customWidth="1"/>
    <col min="15374" max="15374" width="2.28515625" customWidth="1"/>
    <col min="15375" max="15375" width="1.85546875" customWidth="1"/>
    <col min="15376" max="15376" width="2.5703125" customWidth="1"/>
    <col min="15377" max="15377" width="6.140625" customWidth="1"/>
    <col min="15378" max="15378" width="1.140625" customWidth="1"/>
    <col min="15379" max="15379" width="3.140625" customWidth="1"/>
    <col min="15380" max="15380" width="10.28515625" customWidth="1"/>
    <col min="15381" max="15381" width="0.7109375" customWidth="1"/>
    <col min="15382" max="15382" width="0.42578125" customWidth="1"/>
    <col min="15383" max="15384" width="0.140625" customWidth="1"/>
    <col min="15385" max="15385" width="0.42578125" customWidth="1"/>
    <col min="15386" max="15386" width="0" hidden="1" customWidth="1"/>
    <col min="15387" max="15387" width="1" customWidth="1"/>
    <col min="15388" max="15388" width="0.42578125" customWidth="1"/>
    <col min="15389" max="15389" width="4" customWidth="1"/>
    <col min="15390" max="15390" width="0.7109375" customWidth="1"/>
    <col min="15391" max="15391" width="1.5703125" customWidth="1"/>
    <col min="15392" max="15392" width="1.85546875" customWidth="1"/>
    <col min="15393" max="15393" width="8.28515625" customWidth="1"/>
    <col min="15394" max="15394" width="1.140625" customWidth="1"/>
    <col min="15395" max="15395" width="9" customWidth="1"/>
    <col min="15396" max="15396" width="8.140625" customWidth="1"/>
    <col min="15397" max="15397" width="0.140625" customWidth="1"/>
    <col min="15398" max="15398" width="1.85546875" customWidth="1"/>
    <col min="15399" max="15399" width="0.28515625" customWidth="1"/>
    <col min="15400" max="15400" width="3.42578125" customWidth="1"/>
    <col min="15401" max="15401" width="1.85546875" customWidth="1"/>
    <col min="15402" max="15402" width="1.5703125" customWidth="1"/>
    <col min="15403" max="15403" width="0.28515625" customWidth="1"/>
    <col min="15404" max="15404" width="0.7109375" customWidth="1"/>
    <col min="15405" max="15405" width="2.85546875" customWidth="1"/>
    <col min="15406" max="15406" width="0" hidden="1" customWidth="1"/>
    <col min="15407" max="15407" width="0.7109375" customWidth="1"/>
    <col min="15617" max="15617" width="0.140625" customWidth="1"/>
    <col min="15618" max="15618" width="0.5703125" customWidth="1"/>
    <col min="15619" max="15619" width="0.42578125" customWidth="1"/>
    <col min="15620" max="15620" width="0.28515625" customWidth="1"/>
    <col min="15621" max="15621" width="0" hidden="1" customWidth="1"/>
    <col min="15622" max="15622" width="1.85546875" customWidth="1"/>
    <col min="15623" max="15623" width="0.5703125" customWidth="1"/>
    <col min="15624" max="15624" width="0.42578125" customWidth="1"/>
    <col min="15625" max="15625" width="2.28515625" customWidth="1"/>
    <col min="15626" max="15626" width="1.5703125" customWidth="1"/>
    <col min="15627" max="15627" width="11" customWidth="1"/>
    <col min="15628" max="15628" width="7.7109375" customWidth="1"/>
    <col min="15629" max="15629" width="0" hidden="1" customWidth="1"/>
    <col min="15630" max="15630" width="2.28515625" customWidth="1"/>
    <col min="15631" max="15631" width="1.85546875" customWidth="1"/>
    <col min="15632" max="15632" width="2.5703125" customWidth="1"/>
    <col min="15633" max="15633" width="6.140625" customWidth="1"/>
    <col min="15634" max="15634" width="1.140625" customWidth="1"/>
    <col min="15635" max="15635" width="3.140625" customWidth="1"/>
    <col min="15636" max="15636" width="10.28515625" customWidth="1"/>
    <col min="15637" max="15637" width="0.7109375" customWidth="1"/>
    <col min="15638" max="15638" width="0.42578125" customWidth="1"/>
    <col min="15639" max="15640" width="0.140625" customWidth="1"/>
    <col min="15641" max="15641" width="0.42578125" customWidth="1"/>
    <col min="15642" max="15642" width="0" hidden="1" customWidth="1"/>
    <col min="15643" max="15643" width="1" customWidth="1"/>
    <col min="15644" max="15644" width="0.42578125" customWidth="1"/>
    <col min="15645" max="15645" width="4" customWidth="1"/>
    <col min="15646" max="15646" width="0.7109375" customWidth="1"/>
    <col min="15647" max="15647" width="1.5703125" customWidth="1"/>
    <col min="15648" max="15648" width="1.85546875" customWidth="1"/>
    <col min="15649" max="15649" width="8.28515625" customWidth="1"/>
    <col min="15650" max="15650" width="1.140625" customWidth="1"/>
    <col min="15651" max="15651" width="9" customWidth="1"/>
    <col min="15652" max="15652" width="8.140625" customWidth="1"/>
    <col min="15653" max="15653" width="0.140625" customWidth="1"/>
    <col min="15654" max="15654" width="1.85546875" customWidth="1"/>
    <col min="15655" max="15655" width="0.28515625" customWidth="1"/>
    <col min="15656" max="15656" width="3.42578125" customWidth="1"/>
    <col min="15657" max="15657" width="1.85546875" customWidth="1"/>
    <col min="15658" max="15658" width="1.5703125" customWidth="1"/>
    <col min="15659" max="15659" width="0.28515625" customWidth="1"/>
    <col min="15660" max="15660" width="0.7109375" customWidth="1"/>
    <col min="15661" max="15661" width="2.85546875" customWidth="1"/>
    <col min="15662" max="15662" width="0" hidden="1" customWidth="1"/>
    <col min="15663" max="15663" width="0.7109375" customWidth="1"/>
    <col min="15873" max="15873" width="0.140625" customWidth="1"/>
    <col min="15874" max="15874" width="0.5703125" customWidth="1"/>
    <col min="15875" max="15875" width="0.42578125" customWidth="1"/>
    <col min="15876" max="15876" width="0.28515625" customWidth="1"/>
    <col min="15877" max="15877" width="0" hidden="1" customWidth="1"/>
    <col min="15878" max="15878" width="1.85546875" customWidth="1"/>
    <col min="15879" max="15879" width="0.5703125" customWidth="1"/>
    <col min="15880" max="15880" width="0.42578125" customWidth="1"/>
    <col min="15881" max="15881" width="2.28515625" customWidth="1"/>
    <col min="15882" max="15882" width="1.5703125" customWidth="1"/>
    <col min="15883" max="15883" width="11" customWidth="1"/>
    <col min="15884" max="15884" width="7.7109375" customWidth="1"/>
    <col min="15885" max="15885" width="0" hidden="1" customWidth="1"/>
    <col min="15886" max="15886" width="2.28515625" customWidth="1"/>
    <col min="15887" max="15887" width="1.85546875" customWidth="1"/>
    <col min="15888" max="15888" width="2.5703125" customWidth="1"/>
    <col min="15889" max="15889" width="6.140625" customWidth="1"/>
    <col min="15890" max="15890" width="1.140625" customWidth="1"/>
    <col min="15891" max="15891" width="3.140625" customWidth="1"/>
    <col min="15892" max="15892" width="10.28515625" customWidth="1"/>
    <col min="15893" max="15893" width="0.7109375" customWidth="1"/>
    <col min="15894" max="15894" width="0.42578125" customWidth="1"/>
    <col min="15895" max="15896" width="0.140625" customWidth="1"/>
    <col min="15897" max="15897" width="0.42578125" customWidth="1"/>
    <col min="15898" max="15898" width="0" hidden="1" customWidth="1"/>
    <col min="15899" max="15899" width="1" customWidth="1"/>
    <col min="15900" max="15900" width="0.42578125" customWidth="1"/>
    <col min="15901" max="15901" width="4" customWidth="1"/>
    <col min="15902" max="15902" width="0.7109375" customWidth="1"/>
    <col min="15903" max="15903" width="1.5703125" customWidth="1"/>
    <col min="15904" max="15904" width="1.85546875" customWidth="1"/>
    <col min="15905" max="15905" width="8.28515625" customWidth="1"/>
    <col min="15906" max="15906" width="1.140625" customWidth="1"/>
    <col min="15907" max="15907" width="9" customWidth="1"/>
    <col min="15908" max="15908" width="8.140625" customWidth="1"/>
    <col min="15909" max="15909" width="0.140625" customWidth="1"/>
    <col min="15910" max="15910" width="1.85546875" customWidth="1"/>
    <col min="15911" max="15911" width="0.28515625" customWidth="1"/>
    <col min="15912" max="15912" width="3.42578125" customWidth="1"/>
    <col min="15913" max="15913" width="1.85546875" customWidth="1"/>
    <col min="15914" max="15914" width="1.5703125" customWidth="1"/>
    <col min="15915" max="15915" width="0.28515625" customWidth="1"/>
    <col min="15916" max="15916" width="0.7109375" customWidth="1"/>
    <col min="15917" max="15917" width="2.85546875" customWidth="1"/>
    <col min="15918" max="15918" width="0" hidden="1" customWidth="1"/>
    <col min="15919" max="15919" width="0.7109375" customWidth="1"/>
    <col min="16129" max="16129" width="0.140625" customWidth="1"/>
    <col min="16130" max="16130" width="0.5703125" customWidth="1"/>
    <col min="16131" max="16131" width="0.42578125" customWidth="1"/>
    <col min="16132" max="16132" width="0.28515625" customWidth="1"/>
    <col min="16133" max="16133" width="0" hidden="1" customWidth="1"/>
    <col min="16134" max="16134" width="1.85546875" customWidth="1"/>
    <col min="16135" max="16135" width="0.5703125" customWidth="1"/>
    <col min="16136" max="16136" width="0.42578125" customWidth="1"/>
    <col min="16137" max="16137" width="2.28515625" customWidth="1"/>
    <col min="16138" max="16138" width="1.5703125" customWidth="1"/>
    <col min="16139" max="16139" width="11" customWidth="1"/>
    <col min="16140" max="16140" width="7.7109375" customWidth="1"/>
    <col min="16141" max="16141" width="0" hidden="1" customWidth="1"/>
    <col min="16142" max="16142" width="2.28515625" customWidth="1"/>
    <col min="16143" max="16143" width="1.85546875" customWidth="1"/>
    <col min="16144" max="16144" width="2.5703125" customWidth="1"/>
    <col min="16145" max="16145" width="6.140625" customWidth="1"/>
    <col min="16146" max="16146" width="1.140625" customWidth="1"/>
    <col min="16147" max="16147" width="3.140625" customWidth="1"/>
    <col min="16148" max="16148" width="10.28515625" customWidth="1"/>
    <col min="16149" max="16149" width="0.7109375" customWidth="1"/>
    <col min="16150" max="16150" width="0.42578125" customWidth="1"/>
    <col min="16151" max="16152" width="0.140625" customWidth="1"/>
    <col min="16153" max="16153" width="0.42578125" customWidth="1"/>
    <col min="16154" max="16154" width="0" hidden="1" customWidth="1"/>
    <col min="16155" max="16155" width="1" customWidth="1"/>
    <col min="16156" max="16156" width="0.42578125" customWidth="1"/>
    <col min="16157" max="16157" width="4" customWidth="1"/>
    <col min="16158" max="16158" width="0.7109375" customWidth="1"/>
    <col min="16159" max="16159" width="1.5703125" customWidth="1"/>
    <col min="16160" max="16160" width="1.85546875" customWidth="1"/>
    <col min="16161" max="16161" width="8.28515625" customWidth="1"/>
    <col min="16162" max="16162" width="1.140625" customWidth="1"/>
    <col min="16163" max="16163" width="9" customWidth="1"/>
    <col min="16164" max="16164" width="8.140625" customWidth="1"/>
    <col min="16165" max="16165" width="0.140625" customWidth="1"/>
    <col min="16166" max="16166" width="1.85546875" customWidth="1"/>
    <col min="16167" max="16167" width="0.28515625" customWidth="1"/>
    <col min="16168" max="16168" width="3.42578125" customWidth="1"/>
    <col min="16169" max="16169" width="1.85546875" customWidth="1"/>
    <col min="16170" max="16170" width="1.5703125" customWidth="1"/>
    <col min="16171" max="16171" width="0.28515625" customWidth="1"/>
    <col min="16172" max="16172" width="0.7109375" customWidth="1"/>
    <col min="16173" max="16173" width="2.85546875" customWidth="1"/>
    <col min="16174" max="16174" width="0" hidden="1" customWidth="1"/>
    <col min="16175" max="16175" width="0.7109375" customWidth="1"/>
  </cols>
  <sheetData>
    <row r="1" spans="2:45" ht="2.65" customHeight="1" x14ac:dyDescent="0.25"/>
    <row r="2" spans="2:45" ht="1.1499999999999999" customHeight="1" x14ac:dyDescent="0.25">
      <c r="J2" s="531"/>
      <c r="K2" s="531"/>
    </row>
    <row r="3" spans="2:45" ht="23.85" customHeight="1" x14ac:dyDescent="0.25">
      <c r="J3" s="531"/>
      <c r="K3" s="531"/>
      <c r="N3" s="532" t="s">
        <v>97</v>
      </c>
      <c r="O3" s="531"/>
      <c r="P3" s="531"/>
      <c r="Q3" s="531"/>
      <c r="R3" s="531"/>
      <c r="S3" s="531"/>
      <c r="T3" s="531"/>
      <c r="U3" s="531"/>
      <c r="V3" s="531"/>
      <c r="W3" s="531"/>
      <c r="X3" s="531"/>
      <c r="Y3" s="531"/>
      <c r="Z3" s="531"/>
      <c r="AA3" s="531"/>
      <c r="AB3" s="531"/>
      <c r="AC3" s="531"/>
      <c r="AD3" s="531"/>
      <c r="AE3" s="531"/>
      <c r="AF3" s="531"/>
      <c r="AG3" s="531"/>
      <c r="AH3" s="531"/>
      <c r="AI3" s="531"/>
      <c r="AJ3" s="531"/>
      <c r="AK3" s="531"/>
    </row>
    <row r="4" spans="2:45" ht="18.399999999999999" customHeight="1" x14ac:dyDescent="0.25">
      <c r="J4" s="531"/>
      <c r="K4" s="531"/>
      <c r="N4" s="533" t="s">
        <v>3120</v>
      </c>
      <c r="O4" s="531"/>
      <c r="P4" s="531"/>
      <c r="Q4" s="531"/>
      <c r="R4" s="531"/>
      <c r="S4" s="531"/>
      <c r="T4" s="531"/>
      <c r="U4" s="531"/>
      <c r="V4" s="531"/>
      <c r="W4" s="531"/>
      <c r="X4" s="531"/>
      <c r="Y4" s="531"/>
      <c r="Z4" s="531"/>
      <c r="AA4" s="531"/>
      <c r="AB4" s="531"/>
      <c r="AC4" s="531"/>
      <c r="AD4" s="531"/>
      <c r="AE4" s="531"/>
      <c r="AF4" s="531"/>
      <c r="AG4" s="531"/>
      <c r="AH4" s="531"/>
      <c r="AI4" s="531"/>
      <c r="AJ4" s="531"/>
      <c r="AK4" s="531"/>
    </row>
    <row r="5" spans="2:45" ht="409.6" hidden="1" customHeight="1" x14ac:dyDescent="0.25">
      <c r="J5" s="531"/>
      <c r="K5" s="531"/>
    </row>
    <row r="6" spans="2:45" ht="11.45" customHeight="1" x14ac:dyDescent="0.25">
      <c r="J6" s="531"/>
      <c r="K6" s="531"/>
      <c r="M6" s="534"/>
      <c r="N6" s="531"/>
      <c r="O6" s="531"/>
      <c r="P6" s="531"/>
      <c r="Q6" s="531"/>
      <c r="R6" s="531"/>
      <c r="S6" s="531"/>
      <c r="T6" s="531"/>
      <c r="U6" s="531"/>
      <c r="V6" s="531"/>
      <c r="W6" s="531"/>
      <c r="X6" s="531"/>
      <c r="Y6" s="531"/>
      <c r="Z6" s="531"/>
      <c r="AA6" s="531"/>
      <c r="AB6" s="531"/>
      <c r="AC6" s="531"/>
      <c r="AD6" s="531"/>
      <c r="AE6" s="531"/>
      <c r="AF6" s="531"/>
      <c r="AG6" s="531"/>
      <c r="AH6" s="531"/>
      <c r="AI6" s="531"/>
      <c r="AJ6" s="531"/>
    </row>
    <row r="7" spans="2:45" ht="0.95" customHeight="1" x14ac:dyDescent="0.25">
      <c r="J7" s="531"/>
      <c r="K7" s="531"/>
    </row>
    <row r="8" spans="2:45" ht="10.9" customHeight="1" x14ac:dyDescent="0.25">
      <c r="J8" s="531"/>
      <c r="K8" s="531"/>
      <c r="N8" s="535" t="s">
        <v>3121</v>
      </c>
      <c r="O8" s="531"/>
      <c r="P8" s="531"/>
      <c r="Q8" s="531"/>
      <c r="R8" s="531"/>
      <c r="S8" s="531"/>
      <c r="T8" s="531"/>
      <c r="U8" s="531"/>
      <c r="V8" s="531"/>
      <c r="W8" s="531"/>
      <c r="X8" s="531"/>
      <c r="Y8" s="531"/>
      <c r="Z8" s="531"/>
      <c r="AA8" s="531"/>
      <c r="AB8" s="531"/>
      <c r="AC8" s="531"/>
      <c r="AD8" s="531"/>
      <c r="AE8" s="531"/>
      <c r="AF8" s="531"/>
      <c r="AG8" s="531"/>
      <c r="AH8" s="531"/>
      <c r="AI8" s="531"/>
      <c r="AJ8" s="531"/>
      <c r="AK8" s="531"/>
    </row>
    <row r="9" spans="2:45" x14ac:dyDescent="0.25">
      <c r="N9" s="531"/>
      <c r="O9" s="531"/>
      <c r="P9" s="531"/>
      <c r="Q9" s="531"/>
      <c r="R9" s="531"/>
      <c r="S9" s="531"/>
      <c r="T9" s="531"/>
      <c r="U9" s="531"/>
      <c r="V9" s="531"/>
      <c r="W9" s="531"/>
      <c r="X9" s="531"/>
      <c r="Y9" s="531"/>
      <c r="Z9" s="531"/>
      <c r="AA9" s="531"/>
      <c r="AB9" s="531"/>
      <c r="AC9" s="531"/>
      <c r="AD9" s="531"/>
      <c r="AE9" s="531"/>
      <c r="AF9" s="531"/>
      <c r="AG9" s="531"/>
      <c r="AH9" s="531"/>
      <c r="AI9" s="531"/>
      <c r="AJ9" s="531"/>
      <c r="AK9" s="531"/>
    </row>
    <row r="10" spans="2:45" ht="3.2" customHeight="1" thickBot="1" x14ac:dyDescent="0.3"/>
    <row r="11" spans="2:45" ht="2.1" customHeight="1" x14ac:dyDescent="0.25">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row>
    <row r="12" spans="2:45" ht="3.4" customHeight="1" x14ac:dyDescent="0.25"/>
    <row r="13" spans="2:45" ht="3.2" customHeight="1" x14ac:dyDescent="0.25"/>
    <row r="14" spans="2:45" x14ac:dyDescent="0.25">
      <c r="V14" s="536"/>
      <c r="W14" s="537"/>
      <c r="X14" s="540"/>
      <c r="Y14" s="531"/>
      <c r="Z14" s="531"/>
      <c r="AA14" s="541" t="s">
        <v>3122</v>
      </c>
      <c r="AB14" s="542"/>
      <c r="AC14" s="542"/>
      <c r="AD14" s="542"/>
      <c r="AE14" s="542"/>
      <c r="AF14" s="542"/>
      <c r="AG14" s="542"/>
      <c r="AH14" s="542"/>
      <c r="AI14" s="542"/>
      <c r="AJ14" s="542"/>
      <c r="AK14" s="542"/>
      <c r="AL14" s="542"/>
      <c r="AM14" s="542"/>
      <c r="AN14" s="542"/>
      <c r="AO14" s="542"/>
      <c r="AP14" s="542"/>
      <c r="AQ14" s="542"/>
      <c r="AR14" s="542"/>
      <c r="AS14" s="537"/>
    </row>
    <row r="15" spans="2:45" x14ac:dyDescent="0.25">
      <c r="C15" s="536"/>
      <c r="D15" s="540"/>
      <c r="F15" s="541" t="s">
        <v>3123</v>
      </c>
      <c r="G15" s="542"/>
      <c r="H15" s="542"/>
      <c r="I15" s="542"/>
      <c r="J15" s="542"/>
      <c r="K15" s="542"/>
      <c r="L15" s="542"/>
      <c r="M15" s="542"/>
      <c r="N15" s="542"/>
      <c r="O15" s="542"/>
      <c r="P15" s="542"/>
      <c r="Q15" s="542"/>
      <c r="R15" s="542"/>
      <c r="S15" s="542"/>
      <c r="T15" s="537"/>
      <c r="V15" s="538"/>
      <c r="W15" s="539"/>
      <c r="X15" s="531"/>
      <c r="Y15" s="531"/>
      <c r="Z15" s="531"/>
      <c r="AA15" s="538"/>
      <c r="AB15" s="543"/>
      <c r="AC15" s="543"/>
      <c r="AD15" s="543"/>
      <c r="AE15" s="543"/>
      <c r="AF15" s="543"/>
      <c r="AG15" s="543"/>
      <c r="AH15" s="543"/>
      <c r="AI15" s="543"/>
      <c r="AJ15" s="543"/>
      <c r="AK15" s="543"/>
      <c r="AL15" s="543"/>
      <c r="AM15" s="543"/>
      <c r="AN15" s="543"/>
      <c r="AO15" s="543"/>
      <c r="AP15" s="543"/>
      <c r="AQ15" s="543"/>
      <c r="AR15" s="543"/>
      <c r="AS15" s="539"/>
    </row>
    <row r="16" spans="2:45" x14ac:dyDescent="0.25">
      <c r="C16" s="546"/>
      <c r="D16" s="531"/>
      <c r="F16" s="538"/>
      <c r="G16" s="543"/>
      <c r="H16" s="543"/>
      <c r="I16" s="543"/>
      <c r="J16" s="543"/>
      <c r="K16" s="543"/>
      <c r="L16" s="543"/>
      <c r="M16" s="543"/>
      <c r="N16" s="543"/>
      <c r="O16" s="543"/>
      <c r="P16" s="543"/>
      <c r="Q16" s="543"/>
      <c r="R16" s="543"/>
      <c r="S16" s="543"/>
      <c r="T16" s="539"/>
      <c r="V16" s="535"/>
      <c r="W16" s="531"/>
      <c r="X16" s="535"/>
      <c r="Y16" s="531"/>
      <c r="Z16" s="531"/>
      <c r="AA16" s="544"/>
      <c r="AB16" s="531"/>
      <c r="AC16" s="531"/>
      <c r="AD16" s="531"/>
      <c r="AE16" s="544"/>
      <c r="AF16" s="531"/>
      <c r="AG16" s="531"/>
      <c r="AH16" s="531"/>
      <c r="AI16" s="531"/>
      <c r="AJ16" s="545" t="s">
        <v>3124</v>
      </c>
      <c r="AK16" s="531"/>
      <c r="AL16" s="531"/>
      <c r="AM16" s="531"/>
      <c r="AN16" s="545" t="s">
        <v>3125</v>
      </c>
      <c r="AO16" s="531"/>
      <c r="AP16" s="531"/>
      <c r="AQ16" s="531"/>
      <c r="AR16" s="531"/>
      <c r="AS16" s="531"/>
    </row>
    <row r="17" spans="3:45" x14ac:dyDescent="0.25">
      <c r="C17" s="535"/>
      <c r="D17" s="535"/>
      <c r="F17" s="544"/>
      <c r="G17" s="531"/>
      <c r="H17" s="531"/>
      <c r="I17" s="531"/>
      <c r="J17" s="531"/>
      <c r="K17" s="544"/>
      <c r="L17" s="531"/>
      <c r="M17" s="531"/>
      <c r="N17" s="531"/>
      <c r="O17" s="531"/>
      <c r="P17" s="531"/>
      <c r="Q17" s="545" t="s">
        <v>3124</v>
      </c>
      <c r="R17" s="531"/>
      <c r="S17" s="531"/>
      <c r="T17" s="545" t="s">
        <v>3125</v>
      </c>
      <c r="V17" s="531"/>
      <c r="W17" s="531"/>
      <c r="X17" s="531"/>
      <c r="Y17" s="531"/>
      <c r="Z17" s="531"/>
      <c r="AA17" s="531"/>
      <c r="AB17" s="531"/>
      <c r="AC17" s="531"/>
      <c r="AD17" s="531"/>
      <c r="AE17" s="531"/>
      <c r="AF17" s="531"/>
      <c r="AG17" s="531"/>
      <c r="AH17" s="531"/>
      <c r="AI17" s="531"/>
      <c r="AJ17" s="531"/>
      <c r="AK17" s="531"/>
      <c r="AL17" s="531"/>
      <c r="AM17" s="531"/>
      <c r="AN17" s="531"/>
      <c r="AO17" s="531"/>
      <c r="AP17" s="531"/>
      <c r="AQ17" s="531"/>
      <c r="AR17" s="531"/>
      <c r="AS17" s="531"/>
    </row>
    <row r="18" spans="3:45" x14ac:dyDescent="0.25">
      <c r="C18" s="531"/>
      <c r="D18" s="531"/>
      <c r="F18" s="531"/>
      <c r="G18" s="531"/>
      <c r="H18" s="531"/>
      <c r="I18" s="531"/>
      <c r="J18" s="531"/>
      <c r="K18" s="531"/>
      <c r="L18" s="531"/>
      <c r="M18" s="531"/>
      <c r="N18" s="531"/>
      <c r="O18" s="531"/>
      <c r="P18" s="531"/>
      <c r="Q18" s="531"/>
      <c r="R18" s="531"/>
      <c r="S18" s="531"/>
      <c r="T18" s="531"/>
      <c r="V18" s="540"/>
      <c r="W18" s="531"/>
      <c r="X18" s="547"/>
      <c r="Y18" s="531"/>
      <c r="Z18" s="531"/>
      <c r="AA18" s="547" t="s">
        <v>3126</v>
      </c>
      <c r="AB18" s="531"/>
      <c r="AC18" s="531"/>
      <c r="AD18" s="531"/>
      <c r="AE18" s="531"/>
      <c r="AF18" s="531"/>
      <c r="AG18" s="531"/>
      <c r="AH18" s="531"/>
      <c r="AI18" s="531"/>
      <c r="AJ18" s="548"/>
      <c r="AK18" s="531"/>
      <c r="AL18" s="531"/>
      <c r="AM18" s="531"/>
      <c r="AN18" s="548"/>
      <c r="AO18" s="531"/>
      <c r="AP18" s="531"/>
      <c r="AQ18" s="531"/>
      <c r="AR18" s="531"/>
      <c r="AS18" s="531"/>
    </row>
    <row r="19" spans="3:45" x14ac:dyDescent="0.25">
      <c r="C19" s="540"/>
      <c r="D19" s="547"/>
      <c r="F19" s="547" t="s">
        <v>3127</v>
      </c>
      <c r="G19" s="531"/>
      <c r="H19" s="531"/>
      <c r="I19" s="531"/>
      <c r="J19" s="531"/>
      <c r="K19" s="531"/>
      <c r="L19" s="531"/>
      <c r="M19" s="531"/>
      <c r="N19" s="531"/>
      <c r="O19" s="531"/>
      <c r="P19" s="531"/>
      <c r="Q19" s="548"/>
      <c r="R19" s="531"/>
      <c r="S19" s="531"/>
      <c r="T19" s="548"/>
      <c r="V19" s="531"/>
      <c r="W19" s="531"/>
      <c r="X19" s="531"/>
      <c r="Y19" s="531"/>
      <c r="Z19" s="531"/>
      <c r="AA19" s="531"/>
      <c r="AB19" s="531"/>
      <c r="AC19" s="531"/>
      <c r="AD19" s="531"/>
      <c r="AE19" s="531"/>
      <c r="AF19" s="531"/>
      <c r="AG19" s="531"/>
      <c r="AH19" s="531"/>
      <c r="AI19" s="531"/>
      <c r="AJ19" s="531"/>
      <c r="AK19" s="531"/>
      <c r="AL19" s="531"/>
      <c r="AM19" s="531"/>
      <c r="AN19" s="531"/>
      <c r="AO19" s="531"/>
      <c r="AP19" s="531"/>
      <c r="AQ19" s="531"/>
      <c r="AR19" s="531"/>
      <c r="AS19" s="531"/>
    </row>
    <row r="20" spans="3:45" x14ac:dyDescent="0.25">
      <c r="C20" s="531"/>
      <c r="D20" s="531"/>
      <c r="F20" s="531"/>
      <c r="G20" s="531"/>
      <c r="H20" s="531"/>
      <c r="I20" s="531"/>
      <c r="J20" s="531"/>
      <c r="K20" s="531"/>
      <c r="L20" s="531"/>
      <c r="M20" s="531"/>
      <c r="N20" s="531"/>
      <c r="O20" s="531"/>
      <c r="P20" s="531"/>
      <c r="Q20" s="531"/>
      <c r="R20" s="531"/>
      <c r="S20" s="531"/>
      <c r="T20" s="531"/>
      <c r="V20" s="531"/>
      <c r="W20" s="531"/>
      <c r="X20" s="547"/>
      <c r="Y20" s="531"/>
      <c r="Z20" s="531"/>
      <c r="AA20" s="549"/>
      <c r="AB20" s="531"/>
      <c r="AC20" s="550" t="s">
        <v>3128</v>
      </c>
      <c r="AD20" s="531"/>
      <c r="AE20" s="531"/>
      <c r="AF20" s="531"/>
      <c r="AG20" s="531"/>
      <c r="AH20" s="531"/>
      <c r="AI20" s="531"/>
      <c r="AJ20" s="551" t="s">
        <v>3129</v>
      </c>
      <c r="AK20" s="531"/>
      <c r="AL20" s="531"/>
      <c r="AM20" s="531"/>
      <c r="AN20" s="552" t="s">
        <v>3130</v>
      </c>
      <c r="AO20" s="531"/>
      <c r="AP20" s="531"/>
      <c r="AQ20" s="531"/>
      <c r="AR20" s="531"/>
      <c r="AS20" s="531"/>
    </row>
    <row r="21" spans="3:45" x14ac:dyDescent="0.25">
      <c r="C21" s="531"/>
      <c r="D21" s="547"/>
      <c r="F21" s="549"/>
      <c r="G21" s="531"/>
      <c r="H21" s="550" t="s">
        <v>3131</v>
      </c>
      <c r="I21" s="531"/>
      <c r="J21" s="531"/>
      <c r="K21" s="531"/>
      <c r="L21" s="531"/>
      <c r="M21" s="531"/>
      <c r="N21" s="531"/>
      <c r="O21" s="531"/>
      <c r="P21" s="531"/>
      <c r="Q21" s="551" t="s">
        <v>3132</v>
      </c>
      <c r="R21" s="531"/>
      <c r="S21" s="531"/>
      <c r="T21" s="260" t="s">
        <v>3133</v>
      </c>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row>
    <row r="22" spans="3:45" hidden="1" x14ac:dyDescent="0.25">
      <c r="C22" s="531"/>
      <c r="D22" s="531"/>
      <c r="V22" s="531"/>
      <c r="W22" s="531"/>
      <c r="X22" s="531"/>
      <c r="Y22" s="531"/>
      <c r="Z22" s="531"/>
      <c r="AA22" s="553"/>
      <c r="AB22" s="531"/>
      <c r="AC22" s="551" t="s">
        <v>3134</v>
      </c>
      <c r="AD22" s="531"/>
      <c r="AE22" s="554" t="s">
        <v>3135</v>
      </c>
      <c r="AF22" s="531"/>
      <c r="AG22" s="531"/>
      <c r="AH22" s="531"/>
      <c r="AI22" s="531"/>
      <c r="AJ22" s="551" t="s">
        <v>3136</v>
      </c>
      <c r="AK22" s="531"/>
      <c r="AL22" s="531"/>
      <c r="AM22" s="531"/>
      <c r="AN22" s="551" t="s">
        <v>3137</v>
      </c>
      <c r="AO22" s="531"/>
      <c r="AP22" s="531"/>
      <c r="AQ22" s="531"/>
      <c r="AR22" s="531"/>
      <c r="AS22" s="531"/>
    </row>
    <row r="23" spans="3:45" x14ac:dyDescent="0.25">
      <c r="C23" s="531"/>
      <c r="D23" s="531"/>
      <c r="F23" s="553"/>
      <c r="G23" s="531"/>
      <c r="H23" s="551" t="s">
        <v>3138</v>
      </c>
      <c r="I23" s="531"/>
      <c r="J23" s="531"/>
      <c r="K23" s="554" t="s">
        <v>3139</v>
      </c>
      <c r="L23" s="531"/>
      <c r="M23" s="531"/>
      <c r="N23" s="531"/>
      <c r="O23" s="531"/>
      <c r="P23" s="531"/>
      <c r="Q23" s="551" t="s">
        <v>3132</v>
      </c>
      <c r="R23" s="531"/>
      <c r="S23" s="531"/>
      <c r="T23" s="261" t="s">
        <v>3133</v>
      </c>
      <c r="V23" s="531"/>
      <c r="W23" s="531"/>
      <c r="X23" s="531"/>
      <c r="Y23" s="531"/>
      <c r="Z23" s="531"/>
      <c r="AA23" s="531"/>
      <c r="AB23" s="531"/>
      <c r="AC23" s="531"/>
      <c r="AD23" s="531"/>
      <c r="AE23" s="531"/>
      <c r="AF23" s="531"/>
      <c r="AG23" s="531"/>
      <c r="AH23" s="531"/>
      <c r="AI23" s="531"/>
      <c r="AJ23" s="531"/>
      <c r="AK23" s="531"/>
      <c r="AL23" s="531"/>
      <c r="AM23" s="531"/>
      <c r="AN23" s="531"/>
      <c r="AO23" s="531"/>
      <c r="AP23" s="531"/>
      <c r="AQ23" s="531"/>
      <c r="AR23" s="531"/>
      <c r="AS23" s="531"/>
    </row>
    <row r="24" spans="3:45" x14ac:dyDescent="0.25">
      <c r="C24" s="531"/>
      <c r="D24" s="547"/>
      <c r="F24" s="549"/>
      <c r="G24" s="531"/>
      <c r="H24" s="550" t="s">
        <v>3140</v>
      </c>
      <c r="I24" s="531"/>
      <c r="J24" s="531"/>
      <c r="K24" s="531"/>
      <c r="L24" s="531"/>
      <c r="M24" s="531"/>
      <c r="N24" s="531"/>
      <c r="O24" s="531"/>
      <c r="P24" s="531"/>
      <c r="Q24" s="551" t="s">
        <v>3141</v>
      </c>
      <c r="R24" s="531"/>
      <c r="S24" s="531"/>
      <c r="T24" s="552" t="s">
        <v>3142</v>
      </c>
      <c r="V24" s="531"/>
      <c r="W24" s="531"/>
      <c r="X24" s="531"/>
      <c r="Y24" s="531"/>
      <c r="Z24" s="531"/>
      <c r="AA24" s="531"/>
      <c r="AB24" s="531"/>
      <c r="AC24" s="531"/>
      <c r="AD24" s="531"/>
      <c r="AE24" s="531"/>
      <c r="AF24" s="531"/>
      <c r="AG24" s="531"/>
      <c r="AH24" s="531"/>
      <c r="AI24" s="531"/>
      <c r="AJ24" s="531"/>
      <c r="AK24" s="531"/>
      <c r="AL24" s="531"/>
      <c r="AM24" s="531"/>
      <c r="AN24" s="531"/>
      <c r="AO24" s="531"/>
      <c r="AP24" s="531"/>
      <c r="AQ24" s="531"/>
      <c r="AR24" s="531"/>
      <c r="AS24" s="531"/>
    </row>
    <row r="25" spans="3:45" x14ac:dyDescent="0.25">
      <c r="C25" s="531"/>
      <c r="D25" s="531"/>
      <c r="F25" s="531"/>
      <c r="G25" s="531"/>
      <c r="H25" s="531"/>
      <c r="I25" s="531"/>
      <c r="J25" s="531"/>
      <c r="K25" s="531"/>
      <c r="L25" s="531"/>
      <c r="M25" s="531"/>
      <c r="N25" s="531"/>
      <c r="O25" s="531"/>
      <c r="P25" s="531"/>
      <c r="Q25" s="531"/>
      <c r="R25" s="531"/>
      <c r="S25" s="531"/>
      <c r="T25" s="531"/>
      <c r="V25" s="531"/>
      <c r="W25" s="531"/>
      <c r="X25" s="531"/>
      <c r="Y25" s="531"/>
      <c r="Z25" s="531"/>
      <c r="AA25" s="553"/>
      <c r="AB25" s="531"/>
      <c r="AC25" s="551" t="s">
        <v>3143</v>
      </c>
      <c r="AD25" s="531"/>
      <c r="AE25" s="554" t="s">
        <v>3144</v>
      </c>
      <c r="AF25" s="531"/>
      <c r="AG25" s="531"/>
      <c r="AH25" s="531"/>
      <c r="AI25" s="531"/>
      <c r="AJ25" s="551" t="s">
        <v>3145</v>
      </c>
      <c r="AK25" s="531"/>
      <c r="AL25" s="531"/>
      <c r="AM25" s="531"/>
      <c r="AN25" s="551" t="s">
        <v>3146</v>
      </c>
      <c r="AO25" s="531"/>
      <c r="AP25" s="531"/>
      <c r="AQ25" s="531"/>
      <c r="AR25" s="531"/>
      <c r="AS25" s="531"/>
    </row>
    <row r="26" spans="3:45" x14ac:dyDescent="0.25">
      <c r="C26" s="531"/>
      <c r="D26" s="531"/>
      <c r="F26" s="553"/>
      <c r="G26" s="531"/>
      <c r="H26" s="551" t="s">
        <v>3147</v>
      </c>
      <c r="I26" s="531"/>
      <c r="J26" s="531"/>
      <c r="K26" s="554" t="s">
        <v>3148</v>
      </c>
      <c r="L26" s="531"/>
      <c r="M26" s="531"/>
      <c r="N26" s="531"/>
      <c r="O26" s="531"/>
      <c r="P26" s="531"/>
      <c r="Q26" s="551" t="s">
        <v>3141</v>
      </c>
      <c r="R26" s="531"/>
      <c r="S26" s="531"/>
      <c r="T26" s="551" t="s">
        <v>3149</v>
      </c>
      <c r="V26" s="531"/>
      <c r="W26" s="531"/>
      <c r="X26" s="531"/>
      <c r="Y26" s="531"/>
      <c r="Z26" s="531"/>
      <c r="AA26" s="531"/>
      <c r="AB26" s="531"/>
      <c r="AC26" s="531"/>
      <c r="AD26" s="531"/>
      <c r="AE26" s="531"/>
      <c r="AF26" s="531"/>
      <c r="AG26" s="531"/>
      <c r="AH26" s="531"/>
      <c r="AI26" s="531"/>
      <c r="AJ26" s="531"/>
      <c r="AK26" s="531"/>
      <c r="AL26" s="531"/>
      <c r="AM26" s="531"/>
      <c r="AN26" s="531"/>
      <c r="AO26" s="531"/>
      <c r="AP26" s="531"/>
      <c r="AQ26" s="531"/>
      <c r="AR26" s="531"/>
      <c r="AS26" s="531"/>
    </row>
    <row r="27" spans="3:45" x14ac:dyDescent="0.25">
      <c r="C27" s="531"/>
      <c r="D27" s="531"/>
      <c r="F27" s="531"/>
      <c r="G27" s="531"/>
      <c r="H27" s="531"/>
      <c r="I27" s="531"/>
      <c r="J27" s="531"/>
      <c r="K27" s="531"/>
      <c r="L27" s="531"/>
      <c r="M27" s="531"/>
      <c r="N27" s="531"/>
      <c r="O27" s="531"/>
      <c r="P27" s="531"/>
      <c r="Q27" s="531"/>
      <c r="R27" s="531"/>
      <c r="S27" s="531"/>
      <c r="T27" s="531"/>
      <c r="V27" s="531"/>
      <c r="W27" s="531"/>
      <c r="X27" s="531"/>
      <c r="Y27" s="531"/>
      <c r="Z27" s="531"/>
      <c r="AA27" s="553"/>
      <c r="AB27" s="531"/>
      <c r="AC27" s="551" t="s">
        <v>3150</v>
      </c>
      <c r="AD27" s="531"/>
      <c r="AE27" s="554" t="s">
        <v>3151</v>
      </c>
      <c r="AF27" s="531"/>
      <c r="AG27" s="531"/>
      <c r="AH27" s="531"/>
      <c r="AI27" s="531"/>
      <c r="AJ27" s="551" t="s">
        <v>3152</v>
      </c>
      <c r="AK27" s="531"/>
      <c r="AL27" s="531"/>
      <c r="AM27" s="531"/>
      <c r="AN27" s="551" t="s">
        <v>3153</v>
      </c>
      <c r="AO27" s="531"/>
      <c r="AP27" s="531"/>
      <c r="AQ27" s="531"/>
      <c r="AR27" s="531"/>
      <c r="AS27" s="531"/>
    </row>
    <row r="28" spans="3:45" x14ac:dyDescent="0.25">
      <c r="C28" s="531"/>
      <c r="D28" s="531"/>
      <c r="F28" s="553"/>
      <c r="G28" s="531"/>
      <c r="H28" s="551" t="s">
        <v>3154</v>
      </c>
      <c r="I28" s="531"/>
      <c r="J28" s="531"/>
      <c r="K28" s="554" t="s">
        <v>3155</v>
      </c>
      <c r="L28" s="531"/>
      <c r="M28" s="531"/>
      <c r="N28" s="531"/>
      <c r="O28" s="531"/>
      <c r="P28" s="531"/>
      <c r="Q28" s="551" t="s">
        <v>3141</v>
      </c>
      <c r="R28" s="531"/>
      <c r="S28" s="531"/>
      <c r="T28" s="551" t="s">
        <v>3156</v>
      </c>
      <c r="V28" s="531"/>
      <c r="W28" s="531"/>
      <c r="X28" s="531"/>
      <c r="Y28" s="531"/>
      <c r="Z28" s="531"/>
      <c r="AA28" s="531"/>
      <c r="AB28" s="531"/>
      <c r="AC28" s="531"/>
      <c r="AD28" s="531"/>
      <c r="AE28" s="531"/>
      <c r="AF28" s="531"/>
      <c r="AG28" s="531"/>
      <c r="AH28" s="531"/>
      <c r="AI28" s="531"/>
      <c r="AJ28" s="531"/>
      <c r="AK28" s="531"/>
      <c r="AL28" s="531"/>
      <c r="AM28" s="531"/>
      <c r="AN28" s="531"/>
      <c r="AO28" s="531"/>
      <c r="AP28" s="531"/>
      <c r="AQ28" s="531"/>
      <c r="AR28" s="531"/>
      <c r="AS28" s="531"/>
    </row>
    <row r="29" spans="3:45" x14ac:dyDescent="0.25">
      <c r="C29" s="531"/>
      <c r="D29" s="531"/>
      <c r="F29" s="531"/>
      <c r="G29" s="531"/>
      <c r="H29" s="531"/>
      <c r="I29" s="531"/>
      <c r="J29" s="531"/>
      <c r="K29" s="531"/>
      <c r="L29" s="531"/>
      <c r="M29" s="531"/>
      <c r="N29" s="531"/>
      <c r="O29" s="531"/>
      <c r="P29" s="531"/>
      <c r="Q29" s="531"/>
      <c r="R29" s="531"/>
      <c r="S29" s="531"/>
      <c r="T29" s="531"/>
      <c r="V29" s="531"/>
      <c r="W29" s="531"/>
      <c r="X29" s="531"/>
      <c r="Y29" s="531"/>
      <c r="Z29" s="531"/>
      <c r="AA29" s="553"/>
      <c r="AB29" s="531"/>
      <c r="AC29" s="551" t="s">
        <v>3157</v>
      </c>
      <c r="AD29" s="531"/>
      <c r="AE29" s="554" t="s">
        <v>3158</v>
      </c>
      <c r="AF29" s="531"/>
      <c r="AG29" s="531"/>
      <c r="AH29" s="531"/>
      <c r="AI29" s="531"/>
      <c r="AJ29" s="551" t="s">
        <v>3159</v>
      </c>
      <c r="AK29" s="531"/>
      <c r="AL29" s="531"/>
      <c r="AM29" s="531"/>
      <c r="AN29" s="551" t="s">
        <v>3160</v>
      </c>
      <c r="AO29" s="531"/>
      <c r="AP29" s="531"/>
      <c r="AQ29" s="531"/>
      <c r="AR29" s="531"/>
      <c r="AS29" s="531"/>
    </row>
    <row r="30" spans="3:45" x14ac:dyDescent="0.25">
      <c r="C30" s="531"/>
      <c r="D30" s="547"/>
      <c r="F30" s="549"/>
      <c r="G30" s="531"/>
      <c r="H30" s="550" t="s">
        <v>3161</v>
      </c>
      <c r="I30" s="531"/>
      <c r="J30" s="531"/>
      <c r="K30" s="531"/>
      <c r="L30" s="531"/>
      <c r="M30" s="531"/>
      <c r="N30" s="531"/>
      <c r="O30" s="531"/>
      <c r="P30" s="531"/>
      <c r="Q30" s="551" t="s">
        <v>3162</v>
      </c>
      <c r="R30" s="531"/>
      <c r="S30" s="531"/>
      <c r="T30" s="552" t="s">
        <v>3163</v>
      </c>
      <c r="V30" s="531"/>
      <c r="W30" s="531"/>
      <c r="X30" s="531"/>
      <c r="Y30" s="531"/>
      <c r="Z30" s="531"/>
      <c r="AA30" s="531"/>
      <c r="AB30" s="531"/>
      <c r="AC30" s="531"/>
      <c r="AD30" s="531"/>
      <c r="AE30" s="531"/>
      <c r="AF30" s="531"/>
      <c r="AG30" s="531"/>
      <c r="AH30" s="531"/>
      <c r="AI30" s="531"/>
      <c r="AJ30" s="531"/>
      <c r="AK30" s="531"/>
      <c r="AL30" s="531"/>
      <c r="AM30" s="531"/>
      <c r="AN30" s="531"/>
      <c r="AO30" s="531"/>
      <c r="AP30" s="531"/>
      <c r="AQ30" s="531"/>
      <c r="AR30" s="531"/>
      <c r="AS30" s="531"/>
    </row>
    <row r="31" spans="3:45" x14ac:dyDescent="0.25">
      <c r="C31" s="531"/>
      <c r="D31" s="531"/>
      <c r="F31" s="531"/>
      <c r="G31" s="531"/>
      <c r="H31" s="531"/>
      <c r="I31" s="531"/>
      <c r="J31" s="531"/>
      <c r="K31" s="531"/>
      <c r="L31" s="531"/>
      <c r="M31" s="531"/>
      <c r="N31" s="531"/>
      <c r="O31" s="531"/>
      <c r="P31" s="531"/>
      <c r="Q31" s="531"/>
      <c r="R31" s="531"/>
      <c r="S31" s="531"/>
      <c r="T31" s="531"/>
      <c r="V31" s="531"/>
      <c r="W31" s="531"/>
      <c r="X31" s="531"/>
      <c r="Y31" s="531"/>
      <c r="Z31" s="531"/>
      <c r="AA31" s="553"/>
      <c r="AB31" s="531"/>
      <c r="AC31" s="551" t="s">
        <v>3164</v>
      </c>
      <c r="AD31" s="531"/>
      <c r="AE31" s="554" t="s">
        <v>3165</v>
      </c>
      <c r="AF31" s="531"/>
      <c r="AG31" s="531"/>
      <c r="AH31" s="531"/>
      <c r="AI31" s="531"/>
      <c r="AJ31" s="551" t="s">
        <v>3166</v>
      </c>
      <c r="AK31" s="531"/>
      <c r="AL31" s="531"/>
      <c r="AM31" s="531"/>
      <c r="AN31" s="551" t="s">
        <v>3167</v>
      </c>
      <c r="AO31" s="531"/>
      <c r="AP31" s="531"/>
      <c r="AQ31" s="531"/>
      <c r="AR31" s="531"/>
      <c r="AS31" s="531"/>
    </row>
    <row r="32" spans="3:45" ht="15.75" thickBot="1" x14ac:dyDescent="0.3">
      <c r="C32" s="531"/>
      <c r="D32" s="531"/>
      <c r="F32" s="553"/>
      <c r="G32" s="531"/>
      <c r="H32" s="551" t="s">
        <v>3168</v>
      </c>
      <c r="I32" s="531"/>
      <c r="J32" s="531"/>
      <c r="K32" s="554" t="s">
        <v>3169</v>
      </c>
      <c r="L32" s="531"/>
      <c r="M32" s="531"/>
      <c r="N32" s="531"/>
      <c r="O32" s="531"/>
      <c r="P32" s="531"/>
      <c r="Q32" s="551" t="s">
        <v>3162</v>
      </c>
      <c r="R32" s="531"/>
      <c r="S32" s="531"/>
      <c r="T32" s="551" t="s">
        <v>3163</v>
      </c>
      <c r="V32" s="531"/>
      <c r="W32" s="531"/>
      <c r="X32" s="531"/>
      <c r="Y32" s="531"/>
      <c r="Z32" s="531"/>
      <c r="AA32" s="531"/>
      <c r="AB32" s="531"/>
      <c r="AC32" s="531"/>
      <c r="AD32" s="531"/>
      <c r="AE32" s="531"/>
      <c r="AF32" s="531"/>
      <c r="AG32" s="531"/>
      <c r="AH32" s="531"/>
      <c r="AI32" s="531"/>
      <c r="AJ32" s="531"/>
      <c r="AK32" s="531"/>
      <c r="AL32" s="531"/>
      <c r="AM32" s="531"/>
      <c r="AN32" s="531"/>
      <c r="AO32" s="531"/>
      <c r="AP32" s="531"/>
      <c r="AQ32" s="531"/>
      <c r="AR32" s="531"/>
      <c r="AS32" s="531"/>
    </row>
    <row r="33" spans="3:45" x14ac:dyDescent="0.25">
      <c r="C33" s="531"/>
      <c r="D33" s="531"/>
      <c r="F33" s="531"/>
      <c r="G33" s="531"/>
      <c r="H33" s="531"/>
      <c r="I33" s="531"/>
      <c r="J33" s="531"/>
      <c r="K33" s="531"/>
      <c r="L33" s="531"/>
      <c r="M33" s="531"/>
      <c r="N33" s="531"/>
      <c r="O33" s="531"/>
      <c r="P33" s="531"/>
      <c r="Q33" s="531"/>
      <c r="R33" s="531"/>
      <c r="S33" s="531"/>
      <c r="T33" s="531"/>
      <c r="V33" s="531"/>
      <c r="W33" s="531"/>
      <c r="X33" s="547" t="s">
        <v>3170</v>
      </c>
      <c r="Y33" s="531"/>
      <c r="Z33" s="531"/>
      <c r="AA33" s="549"/>
      <c r="AB33" s="531"/>
      <c r="AC33" s="531"/>
      <c r="AD33" s="531"/>
      <c r="AE33" s="553" t="s">
        <v>3171</v>
      </c>
      <c r="AF33" s="531"/>
      <c r="AG33" s="531"/>
      <c r="AH33" s="531"/>
      <c r="AI33" s="531"/>
      <c r="AJ33" s="555" t="s">
        <v>3129</v>
      </c>
      <c r="AK33" s="556"/>
      <c r="AL33" s="556"/>
      <c r="AM33" s="556"/>
      <c r="AN33" s="555" t="s">
        <v>3130</v>
      </c>
      <c r="AO33" s="556"/>
      <c r="AP33" s="556"/>
      <c r="AQ33" s="556"/>
      <c r="AR33" s="556"/>
      <c r="AS33" s="556"/>
    </row>
    <row r="34" spans="3:45" ht="15.75" thickBot="1" x14ac:dyDescent="0.3">
      <c r="C34" s="531"/>
      <c r="D34" s="547"/>
      <c r="F34" s="549"/>
      <c r="G34" s="531"/>
      <c r="H34" s="550" t="s">
        <v>3172</v>
      </c>
      <c r="I34" s="531"/>
      <c r="J34" s="531"/>
      <c r="K34" s="531"/>
      <c r="L34" s="531"/>
      <c r="M34" s="531"/>
      <c r="N34" s="531"/>
      <c r="O34" s="531"/>
      <c r="P34" s="531"/>
      <c r="Q34" s="551" t="s">
        <v>3173</v>
      </c>
      <c r="R34" s="531"/>
      <c r="S34" s="531"/>
      <c r="T34" s="552" t="s">
        <v>3173</v>
      </c>
      <c r="V34" s="531"/>
      <c r="W34" s="531"/>
      <c r="X34" s="531"/>
      <c r="Y34" s="531"/>
      <c r="Z34" s="531"/>
      <c r="AA34" s="531"/>
      <c r="AB34" s="531"/>
      <c r="AC34" s="531"/>
      <c r="AD34" s="531"/>
      <c r="AE34" s="531"/>
      <c r="AF34" s="531"/>
      <c r="AG34" s="531"/>
      <c r="AH34" s="531"/>
      <c r="AI34" s="531"/>
      <c r="AJ34" s="531"/>
      <c r="AK34" s="531"/>
      <c r="AL34" s="531"/>
      <c r="AM34" s="531"/>
      <c r="AN34" s="531"/>
      <c r="AO34" s="531"/>
      <c r="AP34" s="531"/>
      <c r="AQ34" s="531"/>
      <c r="AR34" s="531"/>
      <c r="AS34" s="531"/>
    </row>
    <row r="35" spans="3:45" x14ac:dyDescent="0.25">
      <c r="C35" s="531"/>
      <c r="D35" s="531"/>
      <c r="F35" s="531"/>
      <c r="G35" s="531"/>
      <c r="H35" s="531"/>
      <c r="I35" s="531"/>
      <c r="J35" s="531"/>
      <c r="K35" s="531"/>
      <c r="L35" s="531"/>
      <c r="M35" s="531"/>
      <c r="N35" s="531"/>
      <c r="O35" s="531"/>
      <c r="P35" s="531"/>
      <c r="Q35" s="531"/>
      <c r="R35" s="531"/>
      <c r="S35" s="531"/>
      <c r="T35" s="531"/>
      <c r="V35" s="540"/>
      <c r="W35" s="531"/>
      <c r="X35" s="547"/>
      <c r="Y35" s="531"/>
      <c r="Z35" s="531"/>
      <c r="AA35" s="549"/>
      <c r="AB35" s="531"/>
      <c r="AC35" s="531"/>
      <c r="AD35" s="531"/>
      <c r="AE35" s="553" t="s">
        <v>3174</v>
      </c>
      <c r="AF35" s="531"/>
      <c r="AG35" s="531"/>
      <c r="AH35" s="531"/>
      <c r="AI35" s="531"/>
      <c r="AJ35" s="555" t="s">
        <v>3129</v>
      </c>
      <c r="AK35" s="556"/>
      <c r="AL35" s="556"/>
      <c r="AM35" s="556"/>
      <c r="AN35" s="555" t="s">
        <v>3130</v>
      </c>
      <c r="AO35" s="556"/>
      <c r="AP35" s="556"/>
      <c r="AQ35" s="556"/>
      <c r="AR35" s="556"/>
      <c r="AS35" s="556"/>
    </row>
    <row r="36" spans="3:45" ht="15.75" thickBot="1" x14ac:dyDescent="0.3">
      <c r="C36" s="531"/>
      <c r="D36" s="531"/>
      <c r="F36" s="553"/>
      <c r="G36" s="531"/>
      <c r="H36" s="551" t="s">
        <v>3175</v>
      </c>
      <c r="I36" s="531"/>
      <c r="J36" s="531"/>
      <c r="K36" s="554" t="s">
        <v>3176</v>
      </c>
      <c r="L36" s="531"/>
      <c r="M36" s="531"/>
      <c r="N36" s="531"/>
      <c r="O36" s="531"/>
      <c r="P36" s="531"/>
      <c r="Q36" s="551" t="s">
        <v>3173</v>
      </c>
      <c r="R36" s="531"/>
      <c r="S36" s="531"/>
      <c r="T36" s="261" t="s">
        <v>3173</v>
      </c>
      <c r="V36" s="531"/>
      <c r="W36" s="531"/>
      <c r="X36" s="531"/>
      <c r="Y36" s="531"/>
      <c r="Z36" s="531"/>
      <c r="AA36" s="531"/>
      <c r="AB36" s="531"/>
      <c r="AC36" s="531"/>
      <c r="AD36" s="531"/>
      <c r="AE36" s="531"/>
      <c r="AF36" s="531"/>
      <c r="AG36" s="531"/>
      <c r="AH36" s="531"/>
      <c r="AI36" s="531"/>
      <c r="AJ36" s="531"/>
      <c r="AK36" s="531"/>
      <c r="AL36" s="531"/>
      <c r="AM36" s="531"/>
      <c r="AN36" s="531"/>
      <c r="AO36" s="531"/>
      <c r="AP36" s="531"/>
      <c r="AQ36" s="531"/>
      <c r="AR36" s="531"/>
      <c r="AS36" s="531"/>
    </row>
    <row r="37" spans="3:45" x14ac:dyDescent="0.25">
      <c r="C37" s="531"/>
      <c r="D37" s="547" t="s">
        <v>3170</v>
      </c>
      <c r="F37" s="549"/>
      <c r="G37" s="531"/>
      <c r="H37" s="531"/>
      <c r="I37" s="531"/>
      <c r="J37" s="531"/>
      <c r="K37" s="553" t="s">
        <v>3177</v>
      </c>
      <c r="L37" s="531"/>
      <c r="M37" s="531"/>
      <c r="N37" s="531"/>
      <c r="O37" s="531"/>
      <c r="P37" s="531"/>
      <c r="Q37" s="555" t="s">
        <v>3178</v>
      </c>
      <c r="R37" s="556"/>
      <c r="S37" s="556"/>
      <c r="T37" s="555" t="s">
        <v>3179</v>
      </c>
      <c r="V37" s="531"/>
      <c r="W37" s="531"/>
      <c r="X37" s="531"/>
      <c r="Y37" s="531"/>
      <c r="Z37" s="531"/>
      <c r="AA37" s="531"/>
      <c r="AB37" s="531"/>
      <c r="AC37" s="531"/>
      <c r="AD37" s="531"/>
      <c r="AE37" s="531"/>
      <c r="AF37" s="531"/>
      <c r="AG37" s="531"/>
      <c r="AH37" s="531"/>
      <c r="AI37" s="531"/>
      <c r="AJ37" s="531"/>
      <c r="AK37" s="531"/>
      <c r="AL37" s="531"/>
      <c r="AM37" s="531"/>
      <c r="AN37" s="531"/>
      <c r="AO37" s="531"/>
      <c r="AP37" s="531"/>
      <c r="AQ37" s="531"/>
      <c r="AR37" s="531"/>
      <c r="AS37" s="531"/>
    </row>
    <row r="38" spans="3:45" x14ac:dyDescent="0.25">
      <c r="C38" s="531"/>
      <c r="D38" s="531"/>
      <c r="F38" s="531"/>
      <c r="G38" s="531"/>
      <c r="H38" s="531"/>
      <c r="I38" s="531"/>
      <c r="J38" s="531"/>
      <c r="K38" s="531"/>
      <c r="L38" s="531"/>
      <c r="M38" s="531"/>
      <c r="N38" s="531"/>
      <c r="O38" s="531"/>
      <c r="P38" s="531"/>
      <c r="Q38" s="531"/>
      <c r="R38" s="531"/>
      <c r="S38" s="531"/>
      <c r="T38" s="531"/>
    </row>
    <row r="39" spans="3:45" x14ac:dyDescent="0.25">
      <c r="C39" s="531"/>
      <c r="D39" s="531"/>
      <c r="F39" s="531"/>
      <c r="G39" s="531"/>
      <c r="H39" s="531"/>
      <c r="I39" s="531"/>
      <c r="J39" s="531"/>
      <c r="K39" s="531"/>
      <c r="L39" s="531"/>
      <c r="M39" s="531"/>
      <c r="N39" s="531"/>
      <c r="O39" s="531"/>
      <c r="P39" s="531"/>
      <c r="Q39" s="531"/>
      <c r="R39" s="531"/>
      <c r="S39" s="531"/>
      <c r="T39" s="531"/>
      <c r="W39" s="536"/>
      <c r="X39" s="537"/>
      <c r="Y39" s="540"/>
      <c r="Z39" s="541" t="s">
        <v>3180</v>
      </c>
      <c r="AA39" s="542"/>
      <c r="AB39" s="542"/>
      <c r="AC39" s="542"/>
      <c r="AD39" s="542"/>
      <c r="AE39" s="542"/>
      <c r="AF39" s="542"/>
      <c r="AG39" s="542"/>
      <c r="AH39" s="542"/>
      <c r="AI39" s="542"/>
      <c r="AJ39" s="542"/>
      <c r="AK39" s="542"/>
      <c r="AL39" s="542"/>
      <c r="AM39" s="542"/>
      <c r="AN39" s="542"/>
      <c r="AO39" s="542"/>
      <c r="AP39" s="542"/>
      <c r="AQ39" s="542"/>
      <c r="AR39" s="542"/>
      <c r="AS39" s="537"/>
    </row>
    <row r="40" spans="3:45" x14ac:dyDescent="0.25">
      <c r="C40" s="540"/>
      <c r="D40" s="547"/>
      <c r="F40" s="547" t="s">
        <v>3181</v>
      </c>
      <c r="G40" s="531"/>
      <c r="H40" s="531"/>
      <c r="I40" s="531"/>
      <c r="J40" s="531"/>
      <c r="K40" s="531"/>
      <c r="L40" s="531"/>
      <c r="M40" s="531"/>
      <c r="N40" s="531"/>
      <c r="O40" s="531"/>
      <c r="P40" s="531"/>
      <c r="Q40" s="548"/>
      <c r="R40" s="531"/>
      <c r="S40" s="531"/>
      <c r="T40" s="548"/>
      <c r="W40" s="538"/>
      <c r="X40" s="539"/>
      <c r="Y40" s="531"/>
      <c r="Z40" s="538"/>
      <c r="AA40" s="543"/>
      <c r="AB40" s="543"/>
      <c r="AC40" s="543"/>
      <c r="AD40" s="543"/>
      <c r="AE40" s="543"/>
      <c r="AF40" s="543"/>
      <c r="AG40" s="543"/>
      <c r="AH40" s="543"/>
      <c r="AI40" s="543"/>
      <c r="AJ40" s="543"/>
      <c r="AK40" s="543"/>
      <c r="AL40" s="543"/>
      <c r="AM40" s="543"/>
      <c r="AN40" s="543"/>
      <c r="AO40" s="543"/>
      <c r="AP40" s="543"/>
      <c r="AQ40" s="543"/>
      <c r="AR40" s="543"/>
      <c r="AS40" s="539"/>
    </row>
    <row r="41" spans="3:45" x14ac:dyDescent="0.25">
      <c r="C41" s="531"/>
      <c r="D41" s="531"/>
      <c r="F41" s="531"/>
      <c r="G41" s="531"/>
      <c r="H41" s="531"/>
      <c r="I41" s="531"/>
      <c r="J41" s="531"/>
      <c r="K41" s="531"/>
      <c r="L41" s="531"/>
      <c r="M41" s="531"/>
      <c r="N41" s="531"/>
      <c r="O41" s="531"/>
      <c r="P41" s="531"/>
      <c r="Q41" s="531"/>
      <c r="R41" s="531"/>
      <c r="S41" s="531"/>
      <c r="T41" s="531"/>
      <c r="W41" s="535"/>
      <c r="X41" s="531"/>
      <c r="Y41" s="535"/>
      <c r="Z41" s="544"/>
      <c r="AA41" s="531"/>
      <c r="AB41" s="531"/>
      <c r="AC41" s="531"/>
      <c r="AD41" s="544"/>
      <c r="AE41" s="531"/>
      <c r="AF41" s="531"/>
      <c r="AG41" s="531"/>
      <c r="AH41" s="531"/>
      <c r="AI41" s="531"/>
      <c r="AJ41" s="545" t="s">
        <v>3124</v>
      </c>
      <c r="AK41" s="531"/>
      <c r="AL41" s="531"/>
      <c r="AM41" s="545" t="s">
        <v>3125</v>
      </c>
      <c r="AN41" s="531"/>
      <c r="AO41" s="531"/>
      <c r="AP41" s="531"/>
      <c r="AQ41" s="531"/>
      <c r="AR41" s="531"/>
      <c r="AS41" s="531"/>
    </row>
    <row r="42" spans="3:45" x14ac:dyDescent="0.25">
      <c r="C42" s="531"/>
      <c r="D42" s="547"/>
      <c r="F42" s="549"/>
      <c r="G42" s="531"/>
      <c r="H42" s="550" t="s">
        <v>3182</v>
      </c>
      <c r="I42" s="531"/>
      <c r="J42" s="531"/>
      <c r="K42" s="531"/>
      <c r="L42" s="531"/>
      <c r="M42" s="531"/>
      <c r="N42" s="531"/>
      <c r="O42" s="531"/>
      <c r="P42" s="531"/>
      <c r="Q42" s="551" t="s">
        <v>3183</v>
      </c>
      <c r="R42" s="531"/>
      <c r="S42" s="531"/>
      <c r="T42" s="260" t="s">
        <v>3184</v>
      </c>
      <c r="W42" s="531"/>
      <c r="X42" s="531"/>
      <c r="Y42" s="531"/>
      <c r="Z42" s="531"/>
      <c r="AA42" s="531"/>
      <c r="AB42" s="531"/>
      <c r="AC42" s="531"/>
      <c r="AD42" s="531"/>
      <c r="AE42" s="531"/>
      <c r="AF42" s="531"/>
      <c r="AG42" s="531"/>
      <c r="AH42" s="531"/>
      <c r="AI42" s="531"/>
      <c r="AJ42" s="531"/>
      <c r="AK42" s="531"/>
      <c r="AL42" s="531"/>
      <c r="AM42" s="531"/>
      <c r="AN42" s="531"/>
      <c r="AO42" s="531"/>
      <c r="AP42" s="531"/>
      <c r="AQ42" s="531"/>
      <c r="AR42" s="531"/>
      <c r="AS42" s="531"/>
    </row>
    <row r="43" spans="3:45" x14ac:dyDescent="0.25">
      <c r="C43" s="531"/>
      <c r="D43" s="531"/>
      <c r="F43" s="553"/>
      <c r="G43" s="531"/>
      <c r="H43" s="551" t="s">
        <v>3185</v>
      </c>
      <c r="I43" s="531"/>
      <c r="J43" s="531"/>
      <c r="K43" s="554" t="s">
        <v>3186</v>
      </c>
      <c r="L43" s="531"/>
      <c r="M43" s="531"/>
      <c r="N43" s="531"/>
      <c r="O43" s="531"/>
      <c r="P43" s="531"/>
      <c r="Q43" s="551" t="s">
        <v>3187</v>
      </c>
      <c r="R43" s="531"/>
      <c r="S43" s="531"/>
      <c r="T43" s="551" t="s">
        <v>3187</v>
      </c>
      <c r="W43" s="531"/>
      <c r="X43" s="531"/>
      <c r="Y43" s="531"/>
      <c r="Z43" s="531"/>
      <c r="AA43" s="531"/>
      <c r="AB43" s="531"/>
      <c r="AC43" s="531"/>
      <c r="AD43" s="531"/>
      <c r="AE43" s="531"/>
      <c r="AF43" s="531"/>
      <c r="AG43" s="531"/>
      <c r="AH43" s="531"/>
      <c r="AI43" s="531"/>
      <c r="AJ43" s="531"/>
      <c r="AK43" s="531"/>
      <c r="AL43" s="531"/>
      <c r="AM43" s="531"/>
      <c r="AN43" s="531"/>
      <c r="AO43" s="531"/>
      <c r="AP43" s="531"/>
      <c r="AQ43" s="531"/>
      <c r="AR43" s="531"/>
      <c r="AS43" s="531"/>
    </row>
    <row r="44" spans="3:45" x14ac:dyDescent="0.25">
      <c r="C44" s="531"/>
      <c r="D44" s="531"/>
      <c r="F44" s="531"/>
      <c r="G44" s="531"/>
      <c r="H44" s="531"/>
      <c r="I44" s="531"/>
      <c r="J44" s="531"/>
      <c r="K44" s="531"/>
      <c r="L44" s="531"/>
      <c r="M44" s="531"/>
      <c r="N44" s="531"/>
      <c r="O44" s="531"/>
      <c r="P44" s="531"/>
      <c r="Q44" s="531"/>
      <c r="R44" s="531"/>
      <c r="S44" s="531"/>
      <c r="T44" s="531"/>
      <c r="W44" s="540"/>
      <c r="X44" s="531"/>
      <c r="Y44" s="547"/>
      <c r="Z44" s="547" t="s">
        <v>3188</v>
      </c>
      <c r="AA44" s="531"/>
      <c r="AB44" s="531"/>
      <c r="AC44" s="531"/>
      <c r="AD44" s="531"/>
      <c r="AE44" s="531"/>
      <c r="AF44" s="531"/>
      <c r="AG44" s="531"/>
      <c r="AH44" s="531"/>
      <c r="AI44" s="531"/>
      <c r="AJ44" s="548"/>
      <c r="AK44" s="531"/>
      <c r="AL44" s="531"/>
      <c r="AM44" s="548"/>
      <c r="AN44" s="531"/>
      <c r="AO44" s="531"/>
      <c r="AP44" s="531"/>
      <c r="AQ44" s="531"/>
      <c r="AR44" s="531"/>
      <c r="AS44" s="531"/>
    </row>
    <row r="45" spans="3:45" x14ac:dyDescent="0.25">
      <c r="C45" s="531"/>
      <c r="D45" s="531"/>
      <c r="F45" s="553"/>
      <c r="G45" s="531"/>
      <c r="H45" s="551" t="s">
        <v>3189</v>
      </c>
      <c r="I45" s="531"/>
      <c r="J45" s="531"/>
      <c r="K45" s="554" t="s">
        <v>3190</v>
      </c>
      <c r="L45" s="531"/>
      <c r="M45" s="531"/>
      <c r="N45" s="531"/>
      <c r="O45" s="531"/>
      <c r="P45" s="531"/>
      <c r="Q45" s="551" t="s">
        <v>3191</v>
      </c>
      <c r="R45" s="531"/>
      <c r="S45" s="531"/>
      <c r="T45" s="551" t="s">
        <v>3191</v>
      </c>
      <c r="W45" s="531"/>
      <c r="X45" s="531"/>
      <c r="Y45" s="531"/>
      <c r="Z45" s="531"/>
      <c r="AA45" s="531"/>
      <c r="AB45" s="531"/>
      <c r="AC45" s="531"/>
      <c r="AD45" s="531"/>
      <c r="AE45" s="531"/>
      <c r="AF45" s="531"/>
      <c r="AG45" s="531"/>
      <c r="AH45" s="531"/>
      <c r="AI45" s="531"/>
      <c r="AJ45" s="531"/>
      <c r="AK45" s="531"/>
      <c r="AL45" s="531"/>
      <c r="AM45" s="531"/>
      <c r="AN45" s="531"/>
      <c r="AO45" s="531"/>
      <c r="AP45" s="531"/>
      <c r="AQ45" s="531"/>
      <c r="AR45" s="531"/>
      <c r="AS45" s="531"/>
    </row>
    <row r="46" spans="3:45" x14ac:dyDescent="0.25">
      <c r="C46" s="531"/>
      <c r="D46" s="531"/>
      <c r="F46" s="531"/>
      <c r="G46" s="531"/>
      <c r="H46" s="531"/>
      <c r="I46" s="531"/>
      <c r="J46" s="531"/>
      <c r="K46" s="531"/>
      <c r="L46" s="531"/>
      <c r="M46" s="531"/>
      <c r="N46" s="531"/>
      <c r="O46" s="531"/>
      <c r="P46" s="531"/>
      <c r="Q46" s="531"/>
      <c r="R46" s="531"/>
      <c r="S46" s="531"/>
      <c r="T46" s="531"/>
      <c r="W46" s="531"/>
      <c r="X46" s="531"/>
      <c r="Y46" s="547"/>
      <c r="Z46" s="549"/>
      <c r="AA46" s="531"/>
      <c r="AB46" s="550" t="s">
        <v>3192</v>
      </c>
      <c r="AC46" s="531"/>
      <c r="AD46" s="531"/>
      <c r="AE46" s="531"/>
      <c r="AF46" s="531"/>
      <c r="AG46" s="531"/>
      <c r="AH46" s="531"/>
      <c r="AI46" s="531"/>
      <c r="AJ46" s="551" t="s">
        <v>3193</v>
      </c>
      <c r="AK46" s="531"/>
      <c r="AL46" s="531"/>
      <c r="AM46" s="552" t="s">
        <v>3194</v>
      </c>
      <c r="AN46" s="531"/>
      <c r="AO46" s="531"/>
      <c r="AP46" s="531"/>
      <c r="AQ46" s="531"/>
      <c r="AR46" s="531"/>
      <c r="AS46" s="531"/>
    </row>
    <row r="47" spans="3:45" x14ac:dyDescent="0.25">
      <c r="C47" s="531"/>
      <c r="D47" s="531"/>
      <c r="F47" s="553"/>
      <c r="G47" s="531"/>
      <c r="H47" s="551" t="s">
        <v>3195</v>
      </c>
      <c r="I47" s="531"/>
      <c r="J47" s="531"/>
      <c r="K47" s="554" t="s">
        <v>3196</v>
      </c>
      <c r="L47" s="531"/>
      <c r="M47" s="531"/>
      <c r="N47" s="531"/>
      <c r="O47" s="531"/>
      <c r="P47" s="531"/>
      <c r="Q47" s="551" t="s">
        <v>3197</v>
      </c>
      <c r="R47" s="531"/>
      <c r="S47" s="531"/>
      <c r="T47" s="551" t="s">
        <v>3198</v>
      </c>
      <c r="W47" s="531"/>
      <c r="X47" s="531"/>
      <c r="Y47" s="531"/>
      <c r="Z47" s="531"/>
      <c r="AA47" s="531"/>
      <c r="AB47" s="531"/>
      <c r="AC47" s="531"/>
      <c r="AD47" s="531"/>
      <c r="AE47" s="531"/>
      <c r="AF47" s="531"/>
      <c r="AG47" s="531"/>
      <c r="AH47" s="531"/>
      <c r="AI47" s="531"/>
      <c r="AJ47" s="531"/>
      <c r="AK47" s="531"/>
      <c r="AL47" s="531"/>
      <c r="AM47" s="531"/>
      <c r="AN47" s="531"/>
      <c r="AO47" s="531"/>
      <c r="AP47" s="531"/>
      <c r="AQ47" s="531"/>
      <c r="AR47" s="531"/>
      <c r="AS47" s="531"/>
    </row>
    <row r="48" spans="3:45" x14ac:dyDescent="0.25">
      <c r="C48" s="531"/>
      <c r="D48" s="531"/>
      <c r="F48" s="531"/>
      <c r="G48" s="531"/>
      <c r="H48" s="531"/>
      <c r="I48" s="531"/>
      <c r="J48" s="531"/>
      <c r="K48" s="531"/>
      <c r="L48" s="531"/>
      <c r="M48" s="531"/>
      <c r="N48" s="531"/>
      <c r="O48" s="531"/>
      <c r="P48" s="531"/>
      <c r="Q48" s="531"/>
      <c r="R48" s="531"/>
      <c r="S48" s="531"/>
      <c r="T48" s="531"/>
      <c r="W48" s="531"/>
      <c r="X48" s="531"/>
      <c r="Y48" s="531"/>
      <c r="Z48" s="553"/>
      <c r="AA48" s="531"/>
      <c r="AB48" s="551" t="s">
        <v>3199</v>
      </c>
      <c r="AC48" s="531"/>
      <c r="AD48" s="554" t="s">
        <v>3192</v>
      </c>
      <c r="AE48" s="531"/>
      <c r="AF48" s="531"/>
      <c r="AG48" s="531"/>
      <c r="AH48" s="531"/>
      <c r="AI48" s="531"/>
      <c r="AJ48" s="551" t="s">
        <v>3193</v>
      </c>
      <c r="AK48" s="531"/>
      <c r="AL48" s="531"/>
      <c r="AM48" s="551" t="s">
        <v>3194</v>
      </c>
      <c r="AN48" s="531"/>
      <c r="AO48" s="531"/>
      <c r="AP48" s="531"/>
      <c r="AQ48" s="531"/>
      <c r="AR48" s="531"/>
      <c r="AS48" s="531"/>
    </row>
    <row r="49" spans="3:45" x14ac:dyDescent="0.25">
      <c r="C49" s="531"/>
      <c r="D49" s="531"/>
      <c r="F49" s="553"/>
      <c r="G49" s="531"/>
      <c r="H49" s="551" t="s">
        <v>3200</v>
      </c>
      <c r="I49" s="531"/>
      <c r="J49" s="531"/>
      <c r="K49" s="554" t="s">
        <v>3201</v>
      </c>
      <c r="L49" s="531"/>
      <c r="M49" s="531"/>
      <c r="N49" s="531"/>
      <c r="O49" s="531"/>
      <c r="P49" s="531"/>
      <c r="Q49" s="551" t="s">
        <v>3202</v>
      </c>
      <c r="R49" s="531"/>
      <c r="S49" s="531"/>
      <c r="T49" s="551" t="s">
        <v>3202</v>
      </c>
      <c r="W49" s="531"/>
      <c r="X49" s="531"/>
      <c r="Y49" s="531"/>
      <c r="Z49" s="531"/>
      <c r="AA49" s="531"/>
      <c r="AB49" s="531"/>
      <c r="AC49" s="531"/>
      <c r="AD49" s="531"/>
      <c r="AE49" s="531"/>
      <c r="AF49" s="531"/>
      <c r="AG49" s="531"/>
      <c r="AH49" s="531"/>
      <c r="AI49" s="531"/>
      <c r="AJ49" s="531"/>
      <c r="AK49" s="531"/>
      <c r="AL49" s="531"/>
      <c r="AM49" s="531"/>
      <c r="AN49" s="531"/>
      <c r="AO49" s="531"/>
      <c r="AP49" s="531"/>
      <c r="AQ49" s="531"/>
      <c r="AR49" s="531"/>
      <c r="AS49" s="531"/>
    </row>
    <row r="50" spans="3:45" x14ac:dyDescent="0.25">
      <c r="C50" s="531"/>
      <c r="D50" s="531"/>
      <c r="F50" s="531"/>
      <c r="G50" s="531"/>
      <c r="H50" s="531"/>
      <c r="I50" s="531"/>
      <c r="J50" s="531"/>
      <c r="K50" s="531"/>
      <c r="L50" s="531"/>
      <c r="M50" s="531"/>
      <c r="N50" s="531"/>
      <c r="O50" s="531"/>
      <c r="P50" s="531"/>
      <c r="Q50" s="531"/>
      <c r="R50" s="531"/>
      <c r="S50" s="531"/>
      <c r="T50" s="531"/>
      <c r="W50" s="531"/>
      <c r="X50" s="531"/>
      <c r="Y50" s="547"/>
      <c r="Z50" s="549"/>
      <c r="AA50" s="531"/>
      <c r="AB50" s="550" t="s">
        <v>3203</v>
      </c>
      <c r="AC50" s="531"/>
      <c r="AD50" s="531"/>
      <c r="AE50" s="531"/>
      <c r="AF50" s="531"/>
      <c r="AG50" s="531"/>
      <c r="AH50" s="531"/>
      <c r="AI50" s="531"/>
      <c r="AJ50" s="551" t="s">
        <v>3204</v>
      </c>
      <c r="AK50" s="531"/>
      <c r="AL50" s="531"/>
      <c r="AM50" s="552" t="s">
        <v>3205</v>
      </c>
      <c r="AN50" s="531"/>
      <c r="AO50" s="531"/>
      <c r="AP50" s="531"/>
      <c r="AQ50" s="531"/>
      <c r="AR50" s="531"/>
      <c r="AS50" s="531"/>
    </row>
    <row r="51" spans="3:45" x14ac:dyDescent="0.25">
      <c r="C51" s="531"/>
      <c r="D51" s="547"/>
      <c r="F51" s="549"/>
      <c r="G51" s="531"/>
      <c r="H51" s="550" t="s">
        <v>3206</v>
      </c>
      <c r="I51" s="531"/>
      <c r="J51" s="531"/>
      <c r="K51" s="531"/>
      <c r="L51" s="531"/>
      <c r="M51" s="531"/>
      <c r="N51" s="531"/>
      <c r="O51" s="531"/>
      <c r="P51" s="531"/>
      <c r="Q51" s="551" t="s">
        <v>3207</v>
      </c>
      <c r="R51" s="531"/>
      <c r="S51" s="531"/>
      <c r="T51" s="552" t="s">
        <v>3207</v>
      </c>
      <c r="W51" s="531"/>
      <c r="X51" s="531"/>
      <c r="Y51" s="531"/>
      <c r="Z51" s="531"/>
      <c r="AA51" s="531"/>
      <c r="AB51" s="531"/>
      <c r="AC51" s="531"/>
      <c r="AD51" s="531"/>
      <c r="AE51" s="531"/>
      <c r="AF51" s="531"/>
      <c r="AG51" s="531"/>
      <c r="AH51" s="531"/>
      <c r="AI51" s="531"/>
      <c r="AJ51" s="531"/>
      <c r="AK51" s="531"/>
      <c r="AL51" s="531"/>
      <c r="AM51" s="531"/>
      <c r="AN51" s="531"/>
      <c r="AO51" s="531"/>
      <c r="AP51" s="531"/>
      <c r="AQ51" s="531"/>
      <c r="AR51" s="531"/>
      <c r="AS51" s="531"/>
    </row>
    <row r="52" spans="3:45" x14ac:dyDescent="0.25">
      <c r="C52" s="531"/>
      <c r="D52" s="531"/>
      <c r="F52" s="531"/>
      <c r="G52" s="531"/>
      <c r="H52" s="531"/>
      <c r="I52" s="531"/>
      <c r="J52" s="531"/>
      <c r="K52" s="531"/>
      <c r="L52" s="531"/>
      <c r="M52" s="531"/>
      <c r="N52" s="531"/>
      <c r="O52" s="531"/>
      <c r="P52" s="531"/>
      <c r="Q52" s="531"/>
      <c r="R52" s="531"/>
      <c r="S52" s="531"/>
      <c r="T52" s="531"/>
      <c r="W52" s="531"/>
      <c r="X52" s="531"/>
      <c r="Y52" s="531"/>
      <c r="Z52" s="553"/>
      <c r="AA52" s="531"/>
      <c r="AB52" s="551" t="s">
        <v>3208</v>
      </c>
      <c r="AC52" s="531"/>
      <c r="AD52" s="554" t="s">
        <v>3203</v>
      </c>
      <c r="AE52" s="531"/>
      <c r="AF52" s="531"/>
      <c r="AG52" s="531"/>
      <c r="AH52" s="531"/>
      <c r="AI52" s="531"/>
      <c r="AJ52" s="551" t="s">
        <v>3204</v>
      </c>
      <c r="AK52" s="531"/>
      <c r="AL52" s="531"/>
      <c r="AM52" s="551" t="s">
        <v>3205</v>
      </c>
      <c r="AN52" s="531"/>
      <c r="AO52" s="531"/>
      <c r="AP52" s="531"/>
      <c r="AQ52" s="531"/>
      <c r="AR52" s="531"/>
      <c r="AS52" s="531"/>
    </row>
    <row r="53" spans="3:45" ht="15.75" thickBot="1" x14ac:dyDescent="0.3">
      <c r="C53" s="531"/>
      <c r="D53" s="531"/>
      <c r="F53" s="553"/>
      <c r="G53" s="531"/>
      <c r="H53" s="551" t="s">
        <v>3209</v>
      </c>
      <c r="I53" s="531"/>
      <c r="J53" s="531"/>
      <c r="K53" s="554" t="s">
        <v>3210</v>
      </c>
      <c r="L53" s="531"/>
      <c r="M53" s="531"/>
      <c r="N53" s="531"/>
      <c r="O53" s="531"/>
      <c r="P53" s="531"/>
      <c r="Q53" s="551" t="s">
        <v>3211</v>
      </c>
      <c r="R53" s="531"/>
      <c r="S53" s="531"/>
      <c r="T53" s="551" t="s">
        <v>3211</v>
      </c>
      <c r="W53" s="531"/>
      <c r="X53" s="531"/>
      <c r="Y53" s="531"/>
      <c r="Z53" s="531"/>
      <c r="AA53" s="531"/>
      <c r="AB53" s="531"/>
      <c r="AC53" s="531"/>
      <c r="AD53" s="531"/>
      <c r="AE53" s="531"/>
      <c r="AF53" s="531"/>
      <c r="AG53" s="531"/>
      <c r="AH53" s="531"/>
      <c r="AI53" s="531"/>
      <c r="AJ53" s="531"/>
      <c r="AK53" s="531"/>
      <c r="AL53" s="531"/>
      <c r="AM53" s="531"/>
      <c r="AN53" s="531"/>
      <c r="AO53" s="531"/>
      <c r="AP53" s="531"/>
      <c r="AQ53" s="531"/>
      <c r="AR53" s="531"/>
      <c r="AS53" s="531"/>
    </row>
    <row r="54" spans="3:45" x14ac:dyDescent="0.25">
      <c r="C54" s="531"/>
      <c r="D54" s="531"/>
      <c r="F54" s="531"/>
      <c r="G54" s="531"/>
      <c r="H54" s="531"/>
      <c r="I54" s="531"/>
      <c r="J54" s="531"/>
      <c r="K54" s="531"/>
      <c r="L54" s="531"/>
      <c r="M54" s="531"/>
      <c r="N54" s="531"/>
      <c r="O54" s="531"/>
      <c r="P54" s="531"/>
      <c r="Q54" s="531"/>
      <c r="R54" s="531"/>
      <c r="S54" s="531"/>
      <c r="T54" s="531"/>
      <c r="W54" s="531"/>
      <c r="X54" s="531"/>
      <c r="Y54" s="547" t="s">
        <v>3170</v>
      </c>
      <c r="Z54" s="549"/>
      <c r="AA54" s="531"/>
      <c r="AB54" s="531"/>
      <c r="AC54" s="531"/>
      <c r="AD54" s="553" t="s">
        <v>3212</v>
      </c>
      <c r="AE54" s="531"/>
      <c r="AF54" s="531"/>
      <c r="AG54" s="531"/>
      <c r="AH54" s="531"/>
      <c r="AI54" s="531"/>
      <c r="AJ54" s="555" t="s">
        <v>3213</v>
      </c>
      <c r="AK54" s="556"/>
      <c r="AL54" s="556"/>
      <c r="AM54" s="555" t="s">
        <v>3214</v>
      </c>
      <c r="AN54" s="556"/>
      <c r="AO54" s="556"/>
      <c r="AP54" s="556"/>
      <c r="AQ54" s="556"/>
      <c r="AR54" s="556"/>
      <c r="AS54" s="556"/>
    </row>
    <row r="55" spans="3:45" ht="15.75" thickBot="1" x14ac:dyDescent="0.3">
      <c r="C55" s="531"/>
      <c r="D55" s="531"/>
      <c r="F55" s="553"/>
      <c r="G55" s="531"/>
      <c r="H55" s="551" t="s">
        <v>3215</v>
      </c>
      <c r="I55" s="531"/>
      <c r="J55" s="531"/>
      <c r="K55" s="554" t="s">
        <v>3216</v>
      </c>
      <c r="L55" s="531"/>
      <c r="M55" s="531"/>
      <c r="N55" s="531"/>
      <c r="O55" s="531"/>
      <c r="P55" s="531"/>
      <c r="Q55" s="551" t="s">
        <v>3217</v>
      </c>
      <c r="R55" s="531"/>
      <c r="S55" s="531"/>
      <c r="T55" s="551" t="s">
        <v>3217</v>
      </c>
      <c r="W55" s="531"/>
      <c r="X55" s="531"/>
      <c r="Y55" s="531"/>
      <c r="Z55" s="531"/>
      <c r="AA55" s="531"/>
      <c r="AB55" s="531"/>
      <c r="AC55" s="531"/>
      <c r="AD55" s="531"/>
      <c r="AE55" s="531"/>
      <c r="AF55" s="531"/>
      <c r="AG55" s="531"/>
      <c r="AH55" s="531"/>
      <c r="AI55" s="531"/>
      <c r="AJ55" s="531"/>
      <c r="AK55" s="531"/>
      <c r="AL55" s="531"/>
      <c r="AM55" s="531"/>
      <c r="AN55" s="531"/>
      <c r="AO55" s="531"/>
      <c r="AP55" s="531"/>
      <c r="AQ55" s="531"/>
      <c r="AR55" s="531"/>
      <c r="AS55" s="531"/>
    </row>
    <row r="56" spans="3:45" x14ac:dyDescent="0.25">
      <c r="C56" s="531"/>
      <c r="D56" s="531"/>
      <c r="F56" s="531"/>
      <c r="G56" s="531"/>
      <c r="H56" s="531"/>
      <c r="I56" s="531"/>
      <c r="J56" s="531"/>
      <c r="K56" s="531"/>
      <c r="L56" s="531"/>
      <c r="M56" s="531"/>
      <c r="N56" s="531"/>
      <c r="O56" s="531"/>
      <c r="P56" s="531"/>
      <c r="Q56" s="531"/>
      <c r="R56" s="531"/>
      <c r="S56" s="531"/>
      <c r="T56" s="531"/>
      <c r="W56" s="540"/>
      <c r="X56" s="531"/>
      <c r="Y56" s="547"/>
      <c r="Z56" s="549"/>
      <c r="AA56" s="531"/>
      <c r="AB56" s="531"/>
      <c r="AC56" s="531"/>
      <c r="AD56" s="553" t="s">
        <v>3218</v>
      </c>
      <c r="AE56" s="531"/>
      <c r="AF56" s="531"/>
      <c r="AG56" s="531"/>
      <c r="AH56" s="531"/>
      <c r="AI56" s="531"/>
      <c r="AJ56" s="555" t="s">
        <v>3213</v>
      </c>
      <c r="AK56" s="556"/>
      <c r="AL56" s="556"/>
      <c r="AM56" s="555" t="s">
        <v>3214</v>
      </c>
      <c r="AN56" s="556"/>
      <c r="AO56" s="556"/>
      <c r="AP56" s="556"/>
      <c r="AQ56" s="556"/>
      <c r="AR56" s="556"/>
      <c r="AS56" s="556"/>
    </row>
    <row r="57" spans="3:45" ht="15.75" thickBot="1" x14ac:dyDescent="0.3">
      <c r="C57" s="531"/>
      <c r="D57" s="531"/>
      <c r="F57" s="553"/>
      <c r="G57" s="531"/>
      <c r="H57" s="551" t="s">
        <v>3219</v>
      </c>
      <c r="I57" s="531"/>
      <c r="J57" s="531"/>
      <c r="K57" s="554" t="s">
        <v>3220</v>
      </c>
      <c r="L57" s="531"/>
      <c r="M57" s="531"/>
      <c r="N57" s="531"/>
      <c r="O57" s="531"/>
      <c r="P57" s="531"/>
      <c r="Q57" s="551" t="s">
        <v>3221</v>
      </c>
      <c r="R57" s="531"/>
      <c r="S57" s="531"/>
      <c r="T57" s="551" t="s">
        <v>3221</v>
      </c>
      <c r="W57" s="531"/>
      <c r="X57" s="531"/>
      <c r="Y57" s="531"/>
      <c r="Z57" s="531"/>
      <c r="AA57" s="531"/>
      <c r="AB57" s="531"/>
      <c r="AC57" s="531"/>
      <c r="AD57" s="531"/>
      <c r="AE57" s="531"/>
      <c r="AF57" s="531"/>
      <c r="AG57" s="531"/>
      <c r="AH57" s="531"/>
      <c r="AI57" s="531"/>
      <c r="AJ57" s="531"/>
      <c r="AK57" s="531"/>
      <c r="AL57" s="531"/>
      <c r="AM57" s="531"/>
      <c r="AN57" s="531"/>
      <c r="AO57" s="531"/>
      <c r="AP57" s="531"/>
      <c r="AQ57" s="531"/>
      <c r="AR57" s="531"/>
      <c r="AS57" s="531"/>
    </row>
    <row r="58" spans="3:45" x14ac:dyDescent="0.25">
      <c r="C58" s="531"/>
      <c r="D58" s="531"/>
      <c r="F58" s="531"/>
      <c r="G58" s="531"/>
      <c r="H58" s="531"/>
      <c r="I58" s="531"/>
      <c r="J58" s="531"/>
      <c r="K58" s="531"/>
      <c r="L58" s="531"/>
      <c r="M58" s="531"/>
      <c r="N58" s="531"/>
      <c r="O58" s="531"/>
      <c r="P58" s="531"/>
      <c r="Q58" s="531"/>
      <c r="R58" s="531"/>
      <c r="S58" s="531"/>
      <c r="T58" s="531"/>
      <c r="W58" s="540"/>
      <c r="X58" s="531"/>
      <c r="Y58" s="547"/>
      <c r="Z58" s="549"/>
      <c r="AA58" s="531"/>
      <c r="AB58" s="549"/>
      <c r="AC58" s="531"/>
      <c r="AD58" s="553" t="s">
        <v>3222</v>
      </c>
      <c r="AE58" s="531"/>
      <c r="AF58" s="531"/>
      <c r="AG58" s="531"/>
      <c r="AH58" s="531"/>
      <c r="AI58" s="531"/>
      <c r="AJ58" s="555" t="s">
        <v>3223</v>
      </c>
      <c r="AK58" s="556"/>
      <c r="AL58" s="556"/>
      <c r="AM58" s="555" t="s">
        <v>3224</v>
      </c>
      <c r="AN58" s="556"/>
      <c r="AO58" s="556"/>
      <c r="AP58" s="556"/>
      <c r="AQ58" s="556"/>
      <c r="AR58" s="556"/>
      <c r="AS58" s="556"/>
    </row>
    <row r="59" spans="3:45" x14ac:dyDescent="0.25">
      <c r="C59" s="531"/>
      <c r="D59" s="531"/>
      <c r="F59" s="553"/>
      <c r="G59" s="531"/>
      <c r="H59" s="551" t="s">
        <v>3225</v>
      </c>
      <c r="I59" s="531"/>
      <c r="J59" s="531"/>
      <c r="K59" s="554" t="s">
        <v>3226</v>
      </c>
      <c r="L59" s="531"/>
      <c r="M59" s="531"/>
      <c r="N59" s="531"/>
      <c r="O59" s="531"/>
      <c r="P59" s="531"/>
      <c r="Q59" s="551" t="s">
        <v>3227</v>
      </c>
      <c r="R59" s="531"/>
      <c r="S59" s="531"/>
      <c r="T59" s="551" t="s">
        <v>3227</v>
      </c>
      <c r="W59" s="531"/>
      <c r="X59" s="531"/>
      <c r="Y59" s="531"/>
      <c r="Z59" s="531"/>
      <c r="AA59" s="531"/>
      <c r="AB59" s="531"/>
      <c r="AC59" s="531"/>
      <c r="AD59" s="531"/>
      <c r="AE59" s="531"/>
      <c r="AF59" s="531"/>
      <c r="AG59" s="531"/>
      <c r="AH59" s="531"/>
      <c r="AI59" s="531"/>
      <c r="AJ59" s="531"/>
      <c r="AK59" s="531"/>
      <c r="AL59" s="531"/>
      <c r="AM59" s="531"/>
      <c r="AN59" s="531"/>
      <c r="AO59" s="531"/>
      <c r="AP59" s="531"/>
      <c r="AQ59" s="531"/>
      <c r="AR59" s="531"/>
      <c r="AS59" s="531"/>
    </row>
    <row r="60" spans="3:45" hidden="1" x14ac:dyDescent="0.25">
      <c r="C60" s="531"/>
      <c r="D60" s="531"/>
      <c r="F60" s="531"/>
      <c r="G60" s="531"/>
      <c r="H60" s="531"/>
      <c r="I60" s="531"/>
      <c r="J60" s="531"/>
      <c r="K60" s="531"/>
      <c r="L60" s="531"/>
      <c r="M60" s="531"/>
      <c r="N60" s="531"/>
      <c r="O60" s="531"/>
      <c r="P60" s="531"/>
      <c r="Q60" s="531"/>
      <c r="R60" s="531"/>
      <c r="S60" s="531"/>
      <c r="T60" s="531"/>
    </row>
    <row r="61" spans="3:45" x14ac:dyDescent="0.25">
      <c r="C61" s="531"/>
      <c r="D61" s="531"/>
      <c r="F61" s="531"/>
      <c r="G61" s="531"/>
      <c r="H61" s="531"/>
      <c r="I61" s="531"/>
      <c r="J61" s="531"/>
      <c r="K61" s="531"/>
      <c r="L61" s="531"/>
      <c r="M61" s="531"/>
      <c r="N61" s="531"/>
      <c r="O61" s="531"/>
      <c r="P61" s="531"/>
      <c r="Q61" s="531"/>
      <c r="R61" s="531"/>
      <c r="S61" s="531"/>
      <c r="T61" s="531"/>
    </row>
    <row r="62" spans="3:45" x14ac:dyDescent="0.25">
      <c r="C62" s="531"/>
      <c r="D62" s="531"/>
      <c r="F62" s="553"/>
      <c r="G62" s="531"/>
      <c r="H62" s="551" t="s">
        <v>3228</v>
      </c>
      <c r="I62" s="531"/>
      <c r="J62" s="531"/>
      <c r="K62" s="554" t="s">
        <v>3229</v>
      </c>
      <c r="L62" s="531"/>
      <c r="M62" s="531"/>
      <c r="N62" s="531"/>
      <c r="O62" s="531"/>
      <c r="P62" s="531"/>
      <c r="Q62" s="551" t="s">
        <v>3230</v>
      </c>
      <c r="R62" s="531"/>
      <c r="S62" s="531"/>
      <c r="T62" s="551" t="s">
        <v>3230</v>
      </c>
    </row>
    <row r="63" spans="3:45" x14ac:dyDescent="0.25">
      <c r="C63" s="531"/>
      <c r="D63" s="531"/>
      <c r="F63" s="531"/>
      <c r="G63" s="531"/>
      <c r="H63" s="531"/>
      <c r="I63" s="531"/>
      <c r="J63" s="531"/>
      <c r="K63" s="531"/>
      <c r="L63" s="531"/>
      <c r="M63" s="531"/>
      <c r="N63" s="531"/>
      <c r="O63" s="531"/>
      <c r="P63" s="531"/>
      <c r="Q63" s="531"/>
      <c r="R63" s="531"/>
      <c r="S63" s="531"/>
      <c r="T63" s="531"/>
    </row>
    <row r="64" spans="3:45" x14ac:dyDescent="0.25">
      <c r="C64" s="531"/>
      <c r="D64" s="531"/>
      <c r="F64" s="553"/>
      <c r="G64" s="531"/>
      <c r="H64" s="551" t="s">
        <v>3231</v>
      </c>
      <c r="I64" s="531"/>
      <c r="J64" s="531"/>
      <c r="K64" s="554" t="s">
        <v>3232</v>
      </c>
      <c r="L64" s="531"/>
      <c r="M64" s="531"/>
      <c r="N64" s="531"/>
      <c r="O64" s="531"/>
      <c r="P64" s="531"/>
      <c r="Q64" s="551" t="s">
        <v>3233</v>
      </c>
      <c r="R64" s="531"/>
      <c r="S64" s="531"/>
      <c r="T64" s="261" t="s">
        <v>3233</v>
      </c>
    </row>
    <row r="65" spans="3:20" x14ac:dyDescent="0.25">
      <c r="C65" s="531"/>
      <c r="D65" s="547"/>
      <c r="F65" s="549"/>
      <c r="G65" s="531"/>
      <c r="H65" s="550" t="s">
        <v>3234</v>
      </c>
      <c r="I65" s="531"/>
      <c r="J65" s="531"/>
      <c r="K65" s="531"/>
      <c r="L65" s="531"/>
      <c r="M65" s="531"/>
      <c r="N65" s="531"/>
      <c r="O65" s="531"/>
      <c r="P65" s="531"/>
      <c r="Q65" s="551" t="s">
        <v>3235</v>
      </c>
      <c r="R65" s="531"/>
      <c r="S65" s="531"/>
      <c r="T65" s="260" t="s">
        <v>3235</v>
      </c>
    </row>
    <row r="66" spans="3:20" ht="15.75" thickBot="1" x14ac:dyDescent="0.3">
      <c r="C66" s="531"/>
      <c r="D66" s="531"/>
      <c r="F66" s="553"/>
      <c r="G66" s="531"/>
      <c r="H66" s="551" t="s">
        <v>3236</v>
      </c>
      <c r="I66" s="531"/>
      <c r="J66" s="531"/>
      <c r="K66" s="554" t="s">
        <v>3237</v>
      </c>
      <c r="L66" s="531"/>
      <c r="M66" s="531"/>
      <c r="N66" s="531"/>
      <c r="O66" s="531"/>
      <c r="P66" s="531"/>
      <c r="Q66" s="551" t="s">
        <v>3235</v>
      </c>
      <c r="R66" s="531"/>
      <c r="S66" s="531"/>
      <c r="T66" s="261" t="s">
        <v>3235</v>
      </c>
    </row>
    <row r="67" spans="3:20" ht="23.25" customHeight="1" thickBot="1" x14ac:dyDescent="0.3">
      <c r="C67" s="531"/>
      <c r="D67" s="262" t="s">
        <v>3170</v>
      </c>
      <c r="F67" s="549"/>
      <c r="G67" s="531"/>
      <c r="H67" s="531"/>
      <c r="I67" s="531"/>
      <c r="J67" s="531"/>
      <c r="K67" s="553" t="s">
        <v>3238</v>
      </c>
      <c r="L67" s="531"/>
      <c r="M67" s="531"/>
      <c r="N67" s="531"/>
      <c r="O67" s="531"/>
      <c r="P67" s="531"/>
      <c r="Q67" s="555" t="s">
        <v>3239</v>
      </c>
      <c r="R67" s="556"/>
      <c r="S67" s="556"/>
      <c r="T67" s="263" t="s">
        <v>3240</v>
      </c>
    </row>
    <row r="68" spans="3:20" ht="18" x14ac:dyDescent="0.25">
      <c r="C68" s="264"/>
      <c r="D68" s="262"/>
      <c r="F68" s="549"/>
      <c r="G68" s="531"/>
      <c r="H68" s="531"/>
      <c r="I68" s="531"/>
      <c r="J68" s="531"/>
      <c r="K68" s="553" t="s">
        <v>3241</v>
      </c>
      <c r="L68" s="531"/>
      <c r="M68" s="531"/>
      <c r="N68" s="531"/>
      <c r="O68" s="531"/>
      <c r="P68" s="531"/>
      <c r="Q68" s="555" t="s">
        <v>3223</v>
      </c>
      <c r="R68" s="556"/>
      <c r="S68" s="556"/>
      <c r="T68" s="263" t="s">
        <v>3224</v>
      </c>
    </row>
    <row r="69" spans="3:20" ht="409.6" hidden="1" customHeight="1" x14ac:dyDescent="0.25"/>
  </sheetData>
  <mergeCells count="250">
    <mergeCell ref="F67:J67"/>
    <mergeCell ref="K67:P67"/>
    <mergeCell ref="Q67:S67"/>
    <mergeCell ref="F68:J68"/>
    <mergeCell ref="K68:P68"/>
    <mergeCell ref="Q68:S68"/>
    <mergeCell ref="D65:D66"/>
    <mergeCell ref="F65:G65"/>
    <mergeCell ref="H65:P65"/>
    <mergeCell ref="Q65:S65"/>
    <mergeCell ref="F66:G66"/>
    <mergeCell ref="H66:J66"/>
    <mergeCell ref="K66:P66"/>
    <mergeCell ref="Q66:S66"/>
    <mergeCell ref="AM58:AS59"/>
    <mergeCell ref="F59:G61"/>
    <mergeCell ref="H59:J61"/>
    <mergeCell ref="K59:P61"/>
    <mergeCell ref="Q59:S61"/>
    <mergeCell ref="T59:T61"/>
    <mergeCell ref="F62:G63"/>
    <mergeCell ref="H62:J63"/>
    <mergeCell ref="K62:P63"/>
    <mergeCell ref="Q62:S63"/>
    <mergeCell ref="T62:T63"/>
    <mergeCell ref="D42:D50"/>
    <mergeCell ref="K43:P44"/>
    <mergeCell ref="AM52:AS53"/>
    <mergeCell ref="F53:G54"/>
    <mergeCell ref="H53:J54"/>
    <mergeCell ref="K53:P54"/>
    <mergeCell ref="Q53:S54"/>
    <mergeCell ref="T53:T54"/>
    <mergeCell ref="Y54:Y55"/>
    <mergeCell ref="Z54:AC55"/>
    <mergeCell ref="AD54:AI55"/>
    <mergeCell ref="AJ54:AL55"/>
    <mergeCell ref="AM54:AS55"/>
    <mergeCell ref="F55:G56"/>
    <mergeCell ref="H55:J56"/>
    <mergeCell ref="K55:P56"/>
    <mergeCell ref="Q55:S56"/>
    <mergeCell ref="T55:T56"/>
    <mergeCell ref="W56:X57"/>
    <mergeCell ref="Y56:Y57"/>
    <mergeCell ref="Z56:AC57"/>
    <mergeCell ref="AD56:AI57"/>
    <mergeCell ref="AJ56:AL57"/>
    <mergeCell ref="AM56:AS57"/>
    <mergeCell ref="D51:D64"/>
    <mergeCell ref="F51:G52"/>
    <mergeCell ref="H51:P52"/>
    <mergeCell ref="Q51:S52"/>
    <mergeCell ref="T51:T52"/>
    <mergeCell ref="Z52:AA53"/>
    <mergeCell ref="AB52:AC53"/>
    <mergeCell ref="AD52:AI53"/>
    <mergeCell ref="AJ52:AL53"/>
    <mergeCell ref="F57:G58"/>
    <mergeCell ref="H57:J58"/>
    <mergeCell ref="K57:P58"/>
    <mergeCell ref="Q57:S58"/>
    <mergeCell ref="T57:T58"/>
    <mergeCell ref="W58:X59"/>
    <mergeCell ref="Y58:Y59"/>
    <mergeCell ref="Z58:AA59"/>
    <mergeCell ref="AB58:AC59"/>
    <mergeCell ref="AD58:AI59"/>
    <mergeCell ref="AJ58:AL59"/>
    <mergeCell ref="F64:G64"/>
    <mergeCell ref="H64:J64"/>
    <mergeCell ref="K64:P64"/>
    <mergeCell ref="Q64:S64"/>
    <mergeCell ref="AM46:AS47"/>
    <mergeCell ref="F47:G48"/>
    <mergeCell ref="H47:J48"/>
    <mergeCell ref="K47:P48"/>
    <mergeCell ref="Q47:S48"/>
    <mergeCell ref="T47:T48"/>
    <mergeCell ref="Z48:AA49"/>
    <mergeCell ref="AB48:AC49"/>
    <mergeCell ref="AD48:AI49"/>
    <mergeCell ref="AJ48:AL49"/>
    <mergeCell ref="AM48:AS49"/>
    <mergeCell ref="F49:G50"/>
    <mergeCell ref="H49:J50"/>
    <mergeCell ref="K49:P50"/>
    <mergeCell ref="Q49:S50"/>
    <mergeCell ref="T49:T50"/>
    <mergeCell ref="Y50:Y53"/>
    <mergeCell ref="Z50:AA51"/>
    <mergeCell ref="AB50:AI51"/>
    <mergeCell ref="AJ50:AL51"/>
    <mergeCell ref="AM50:AS51"/>
    <mergeCell ref="AM44:AS45"/>
    <mergeCell ref="F45:G46"/>
    <mergeCell ref="H45:J46"/>
    <mergeCell ref="K45:P46"/>
    <mergeCell ref="Q45:S46"/>
    <mergeCell ref="T45:T46"/>
    <mergeCell ref="Y46:Y49"/>
    <mergeCell ref="Z46:AA47"/>
    <mergeCell ref="AB46:AI47"/>
    <mergeCell ref="AJ46:AL47"/>
    <mergeCell ref="Q43:S44"/>
    <mergeCell ref="T43:T44"/>
    <mergeCell ref="W44:X55"/>
    <mergeCell ref="Y44:Y45"/>
    <mergeCell ref="Z44:AI45"/>
    <mergeCell ref="AJ44:AL45"/>
    <mergeCell ref="AD41:AI43"/>
    <mergeCell ref="AJ41:AL43"/>
    <mergeCell ref="AM41:AS43"/>
    <mergeCell ref="F42:G42"/>
    <mergeCell ref="H42:P42"/>
    <mergeCell ref="Q42:S42"/>
    <mergeCell ref="F43:G44"/>
    <mergeCell ref="H43:J44"/>
    <mergeCell ref="Y39:Y40"/>
    <mergeCell ref="Z39:AS40"/>
    <mergeCell ref="C40:C67"/>
    <mergeCell ref="D40:D41"/>
    <mergeCell ref="F40:P41"/>
    <mergeCell ref="Q40:S41"/>
    <mergeCell ref="T40:T41"/>
    <mergeCell ref="W41:X43"/>
    <mergeCell ref="Y41:Y43"/>
    <mergeCell ref="Z41:AC43"/>
    <mergeCell ref="D37:D39"/>
    <mergeCell ref="F37:J39"/>
    <mergeCell ref="K37:P39"/>
    <mergeCell ref="Q37:S39"/>
    <mergeCell ref="T37:T39"/>
    <mergeCell ref="W39:X40"/>
    <mergeCell ref="X35:Z37"/>
    <mergeCell ref="AA35:AD37"/>
    <mergeCell ref="AE35:AI37"/>
    <mergeCell ref="AJ35:AM37"/>
    <mergeCell ref="AN35:AS37"/>
    <mergeCell ref="F36:G36"/>
    <mergeCell ref="H36:J36"/>
    <mergeCell ref="K36:P36"/>
    <mergeCell ref="Q36:S36"/>
    <mergeCell ref="AA33:AD34"/>
    <mergeCell ref="AE33:AI34"/>
    <mergeCell ref="AJ33:AM34"/>
    <mergeCell ref="AN33:AS34"/>
    <mergeCell ref="D34:D36"/>
    <mergeCell ref="F34:G35"/>
    <mergeCell ref="H34:P35"/>
    <mergeCell ref="Q34:S35"/>
    <mergeCell ref="T34:T35"/>
    <mergeCell ref="V35:W37"/>
    <mergeCell ref="AE29:AI30"/>
    <mergeCell ref="AJ29:AM30"/>
    <mergeCell ref="AN29:AS30"/>
    <mergeCell ref="D30:D33"/>
    <mergeCell ref="F30:G31"/>
    <mergeCell ref="H30:P31"/>
    <mergeCell ref="Q30:S31"/>
    <mergeCell ref="T30:T31"/>
    <mergeCell ref="AA31:AB32"/>
    <mergeCell ref="D24:D29"/>
    <mergeCell ref="AC31:AD32"/>
    <mergeCell ref="AE31:AI32"/>
    <mergeCell ref="AJ31:AM32"/>
    <mergeCell ref="AN31:AS32"/>
    <mergeCell ref="F32:G33"/>
    <mergeCell ref="H32:J33"/>
    <mergeCell ref="K32:P33"/>
    <mergeCell ref="Q32:S33"/>
    <mergeCell ref="T32:T33"/>
    <mergeCell ref="X33:Z34"/>
    <mergeCell ref="AA27:AB28"/>
    <mergeCell ref="F24:G25"/>
    <mergeCell ref="H24:P25"/>
    <mergeCell ref="Q24:S25"/>
    <mergeCell ref="T24:T25"/>
    <mergeCell ref="AA25:AB26"/>
    <mergeCell ref="AE22:AI24"/>
    <mergeCell ref="AJ22:AM24"/>
    <mergeCell ref="AN22:AS24"/>
    <mergeCell ref="F23:G23"/>
    <mergeCell ref="H23:J23"/>
    <mergeCell ref="K23:P23"/>
    <mergeCell ref="Q23:S23"/>
    <mergeCell ref="AC27:AD28"/>
    <mergeCell ref="AE27:AI28"/>
    <mergeCell ref="AJ27:AM28"/>
    <mergeCell ref="AN27:AS28"/>
    <mergeCell ref="F28:G29"/>
    <mergeCell ref="H28:J29"/>
    <mergeCell ref="K28:P29"/>
    <mergeCell ref="Q28:S29"/>
    <mergeCell ref="T28:T29"/>
    <mergeCell ref="AA29:AB30"/>
    <mergeCell ref="AC29:AD30"/>
    <mergeCell ref="X18:Z19"/>
    <mergeCell ref="AA18:AI19"/>
    <mergeCell ref="AJ18:AM19"/>
    <mergeCell ref="AN18:AS19"/>
    <mergeCell ref="C19:C39"/>
    <mergeCell ref="D19:D20"/>
    <mergeCell ref="F19:P20"/>
    <mergeCell ref="Q19:S20"/>
    <mergeCell ref="T19:T20"/>
    <mergeCell ref="X20:Z32"/>
    <mergeCell ref="AA20:AB21"/>
    <mergeCell ref="AC20:AI21"/>
    <mergeCell ref="AJ20:AM21"/>
    <mergeCell ref="AN20:AS21"/>
    <mergeCell ref="D21:D23"/>
    <mergeCell ref="F21:G21"/>
    <mergeCell ref="H21:P21"/>
    <mergeCell ref="Q21:S21"/>
    <mergeCell ref="AA22:AB24"/>
    <mergeCell ref="AC22:AD24"/>
    <mergeCell ref="AC25:AD26"/>
    <mergeCell ref="AE25:AI26"/>
    <mergeCell ref="AJ25:AM26"/>
    <mergeCell ref="AN25:AS26"/>
    <mergeCell ref="C17:C18"/>
    <mergeCell ref="D17:D18"/>
    <mergeCell ref="F17:J18"/>
    <mergeCell ref="K17:P18"/>
    <mergeCell ref="Q17:S18"/>
    <mergeCell ref="T17:T18"/>
    <mergeCell ref="V18:W34"/>
    <mergeCell ref="C15:C16"/>
    <mergeCell ref="D15:D16"/>
    <mergeCell ref="F15:T16"/>
    <mergeCell ref="V16:W17"/>
    <mergeCell ref="F26:G27"/>
    <mergeCell ref="H26:J27"/>
    <mergeCell ref="K26:P27"/>
    <mergeCell ref="Q26:S27"/>
    <mergeCell ref="T26:T27"/>
    <mergeCell ref="J2:K8"/>
    <mergeCell ref="N3:AK3"/>
    <mergeCell ref="N4:AK4"/>
    <mergeCell ref="M6:AJ6"/>
    <mergeCell ref="N8:AK9"/>
    <mergeCell ref="V14:W15"/>
    <mergeCell ref="X14:Z15"/>
    <mergeCell ref="AA14:AS15"/>
    <mergeCell ref="AE16:AI17"/>
    <mergeCell ref="AJ16:AM17"/>
    <mergeCell ref="AN16:AS17"/>
    <mergeCell ref="X16:Z17"/>
    <mergeCell ref="AA16:AD17"/>
  </mergeCells>
  <pageMargins left="0.7" right="0.7" top="0.75" bottom="0.75" header="0.3" footer="0.3"/>
  <pageSetup orientation="portrait"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K10" sqref="K9:K10"/>
    </sheetView>
  </sheetViews>
  <sheetFormatPr baseColWidth="10" defaultRowHeight="15" x14ac:dyDescent="0.25"/>
  <cols>
    <col min="1" max="2" width="18.5703125" customWidth="1"/>
    <col min="3" max="3" width="11.85546875" customWidth="1"/>
    <col min="4" max="8" width="10.7109375" customWidth="1"/>
    <col min="9" max="9" width="9.42578125" customWidth="1"/>
    <col min="259" max="265" width="9.42578125" customWidth="1"/>
    <col min="515" max="521" width="9.42578125" customWidth="1"/>
    <col min="771" max="777" width="9.42578125" customWidth="1"/>
    <col min="1027" max="1033" width="9.42578125" customWidth="1"/>
    <col min="1283" max="1289" width="9.42578125" customWidth="1"/>
    <col min="1539" max="1545" width="9.42578125" customWidth="1"/>
    <col min="1795" max="1801" width="9.42578125" customWidth="1"/>
    <col min="2051" max="2057" width="9.42578125" customWidth="1"/>
    <col min="2307" max="2313" width="9.42578125" customWidth="1"/>
    <col min="2563" max="2569" width="9.42578125" customWidth="1"/>
    <col min="2819" max="2825" width="9.42578125" customWidth="1"/>
    <col min="3075" max="3081" width="9.42578125" customWidth="1"/>
    <col min="3331" max="3337" width="9.42578125" customWidth="1"/>
    <col min="3587" max="3593" width="9.42578125" customWidth="1"/>
    <col min="3843" max="3849" width="9.42578125" customWidth="1"/>
    <col min="4099" max="4105" width="9.42578125" customWidth="1"/>
    <col min="4355" max="4361" width="9.42578125" customWidth="1"/>
    <col min="4611" max="4617" width="9.42578125" customWidth="1"/>
    <col min="4867" max="4873" width="9.42578125" customWidth="1"/>
    <col min="5123" max="5129" width="9.42578125" customWidth="1"/>
    <col min="5379" max="5385" width="9.42578125" customWidth="1"/>
    <col min="5635" max="5641" width="9.42578125" customWidth="1"/>
    <col min="5891" max="5897" width="9.42578125" customWidth="1"/>
    <col min="6147" max="6153" width="9.42578125" customWidth="1"/>
    <col min="6403" max="6409" width="9.42578125" customWidth="1"/>
    <col min="6659" max="6665" width="9.42578125" customWidth="1"/>
    <col min="6915" max="6921" width="9.42578125" customWidth="1"/>
    <col min="7171" max="7177" width="9.42578125" customWidth="1"/>
    <col min="7427" max="7433" width="9.42578125" customWidth="1"/>
    <col min="7683" max="7689" width="9.42578125" customWidth="1"/>
    <col min="7939" max="7945" width="9.42578125" customWidth="1"/>
    <col min="8195" max="8201" width="9.42578125" customWidth="1"/>
    <col min="8451" max="8457" width="9.42578125" customWidth="1"/>
    <col min="8707" max="8713" width="9.42578125" customWidth="1"/>
    <col min="8963" max="8969" width="9.42578125" customWidth="1"/>
    <col min="9219" max="9225" width="9.42578125" customWidth="1"/>
    <col min="9475" max="9481" width="9.42578125" customWidth="1"/>
    <col min="9731" max="9737" width="9.42578125" customWidth="1"/>
    <col min="9987" max="9993" width="9.42578125" customWidth="1"/>
    <col min="10243" max="10249" width="9.42578125" customWidth="1"/>
    <col min="10499" max="10505" width="9.42578125" customWidth="1"/>
    <col min="10755" max="10761" width="9.42578125" customWidth="1"/>
    <col min="11011" max="11017" width="9.42578125" customWidth="1"/>
    <col min="11267" max="11273" width="9.42578125" customWidth="1"/>
    <col min="11523" max="11529" width="9.42578125" customWidth="1"/>
    <col min="11779" max="11785" width="9.42578125" customWidth="1"/>
    <col min="12035" max="12041" width="9.42578125" customWidth="1"/>
    <col min="12291" max="12297" width="9.42578125" customWidth="1"/>
    <col min="12547" max="12553" width="9.42578125" customWidth="1"/>
    <col min="12803" max="12809" width="9.42578125" customWidth="1"/>
    <col min="13059" max="13065" width="9.42578125" customWidth="1"/>
    <col min="13315" max="13321" width="9.42578125" customWidth="1"/>
    <col min="13571" max="13577" width="9.42578125" customWidth="1"/>
    <col min="13827" max="13833" width="9.42578125" customWidth="1"/>
    <col min="14083" max="14089" width="9.42578125" customWidth="1"/>
    <col min="14339" max="14345" width="9.42578125" customWidth="1"/>
    <col min="14595" max="14601" width="9.42578125" customWidth="1"/>
    <col min="14851" max="14857" width="9.42578125" customWidth="1"/>
    <col min="15107" max="15113" width="9.42578125" customWidth="1"/>
    <col min="15363" max="15369" width="9.42578125" customWidth="1"/>
    <col min="15619" max="15625" width="9.42578125" customWidth="1"/>
    <col min="15875" max="15881" width="9.42578125" customWidth="1"/>
    <col min="16131" max="16137" width="9.42578125" customWidth="1"/>
  </cols>
  <sheetData>
    <row r="1" spans="1:9" x14ac:dyDescent="0.25">
      <c r="H1" s="560" t="s">
        <v>3242</v>
      </c>
      <c r="I1" s="560"/>
    </row>
    <row r="2" spans="1:9" x14ac:dyDescent="0.25">
      <c r="A2" s="561" t="s">
        <v>3255</v>
      </c>
      <c r="B2" s="561"/>
      <c r="C2" s="561"/>
      <c r="D2" s="561"/>
      <c r="E2" s="561"/>
      <c r="F2" s="561"/>
      <c r="G2" s="561"/>
      <c r="H2" s="561"/>
      <c r="I2" s="561"/>
    </row>
    <row r="3" spans="1:9" x14ac:dyDescent="0.25">
      <c r="A3" s="561" t="s">
        <v>3243</v>
      </c>
      <c r="B3" s="561"/>
      <c r="C3" s="561"/>
      <c r="D3" s="561"/>
      <c r="E3" s="561"/>
      <c r="F3" s="561"/>
      <c r="G3" s="561"/>
      <c r="H3" s="561"/>
      <c r="I3" s="561"/>
    </row>
    <row r="4" spans="1:9" x14ac:dyDescent="0.25">
      <c r="A4" s="561" t="s">
        <v>3244</v>
      </c>
      <c r="B4" s="561"/>
      <c r="C4" s="561"/>
      <c r="D4" s="561"/>
      <c r="E4" s="561"/>
      <c r="F4" s="561"/>
      <c r="G4" s="561"/>
      <c r="H4" s="561"/>
      <c r="I4" s="561"/>
    </row>
    <row r="5" spans="1:9" x14ac:dyDescent="0.25">
      <c r="A5" s="557"/>
      <c r="B5" s="557"/>
      <c r="C5" s="557"/>
      <c r="D5" s="557"/>
      <c r="E5" s="557"/>
      <c r="F5" s="557"/>
      <c r="G5" s="557"/>
      <c r="H5" s="557"/>
      <c r="I5" s="557"/>
    </row>
    <row r="6" spans="1:9" ht="38.25" x14ac:dyDescent="0.25">
      <c r="A6" s="265" t="s">
        <v>3245</v>
      </c>
      <c r="B6" s="265" t="s">
        <v>3246</v>
      </c>
      <c r="C6" s="265" t="s">
        <v>3247</v>
      </c>
      <c r="D6" s="265" t="s">
        <v>3248</v>
      </c>
      <c r="E6" s="265" t="s">
        <v>3249</v>
      </c>
      <c r="F6" s="265" t="s">
        <v>3250</v>
      </c>
      <c r="G6" s="265" t="s">
        <v>3251</v>
      </c>
      <c r="H6" s="265" t="s">
        <v>3252</v>
      </c>
      <c r="I6" s="265" t="s">
        <v>3253</v>
      </c>
    </row>
    <row r="7" spans="1:9" x14ac:dyDescent="0.25">
      <c r="A7" s="266"/>
      <c r="B7" s="266"/>
      <c r="C7" s="266"/>
      <c r="D7" s="267" t="s">
        <v>3141</v>
      </c>
      <c r="E7" s="267" t="s">
        <v>3141</v>
      </c>
      <c r="F7" s="267" t="s">
        <v>3141</v>
      </c>
      <c r="G7" s="267" t="s">
        <v>3141</v>
      </c>
      <c r="H7" s="267" t="s">
        <v>3141</v>
      </c>
      <c r="I7" s="267"/>
    </row>
    <row r="8" spans="1:9" ht="14.25" customHeight="1" x14ac:dyDescent="0.25">
      <c r="A8" s="266"/>
      <c r="B8" s="268"/>
      <c r="C8" s="268"/>
      <c r="D8" s="268"/>
      <c r="E8" s="268"/>
      <c r="F8" s="268"/>
      <c r="G8" s="268"/>
      <c r="H8" s="266"/>
      <c r="I8" s="266"/>
    </row>
    <row r="9" spans="1:9" ht="14.25" customHeight="1" x14ac:dyDescent="0.25">
      <c r="A9" s="266"/>
      <c r="B9" s="268"/>
      <c r="C9" s="268"/>
      <c r="D9" s="268"/>
      <c r="E9" s="268"/>
      <c r="F9" s="268"/>
      <c r="G9" s="268"/>
      <c r="H9" s="266"/>
      <c r="I9" s="266"/>
    </row>
    <row r="10" spans="1:9" ht="14.25" customHeight="1" x14ac:dyDescent="0.25">
      <c r="A10" s="266"/>
      <c r="B10" s="268"/>
      <c r="C10" s="268"/>
      <c r="D10" s="268"/>
      <c r="E10" s="268"/>
      <c r="F10" s="268"/>
      <c r="G10" s="268"/>
      <c r="H10" s="266"/>
      <c r="I10" s="266"/>
    </row>
    <row r="11" spans="1:9" ht="14.25" customHeight="1" x14ac:dyDescent="0.25">
      <c r="A11" s="266"/>
      <c r="B11" s="266"/>
      <c r="C11" s="266"/>
      <c r="D11" s="266"/>
      <c r="E11" s="266"/>
      <c r="F11" s="266"/>
      <c r="G11" s="266"/>
      <c r="H11" s="266"/>
      <c r="I11" s="266"/>
    </row>
    <row r="12" spans="1:9" ht="14.25" customHeight="1" x14ac:dyDescent="0.25">
      <c r="A12" s="266"/>
      <c r="B12" s="266"/>
      <c r="C12" s="266"/>
      <c r="D12" s="266"/>
      <c r="E12" s="266"/>
      <c r="F12" s="266"/>
      <c r="G12" s="266"/>
      <c r="H12" s="266"/>
      <c r="I12" s="266"/>
    </row>
    <row r="13" spans="1:9" ht="14.25" customHeight="1" x14ac:dyDescent="0.25">
      <c r="A13" s="266"/>
      <c r="B13" s="266"/>
      <c r="C13" s="266"/>
      <c r="D13" s="266"/>
      <c r="E13" s="266"/>
      <c r="F13" s="266"/>
      <c r="G13" s="266"/>
      <c r="H13" s="266"/>
      <c r="I13" s="266"/>
    </row>
    <row r="14" spans="1:9" ht="14.25" customHeight="1" x14ac:dyDescent="0.25">
      <c r="A14" s="266"/>
      <c r="B14" s="266"/>
      <c r="C14" s="266"/>
      <c r="D14" s="266"/>
      <c r="E14" s="266"/>
      <c r="F14" s="266"/>
      <c r="G14" s="266"/>
      <c r="H14" s="266"/>
      <c r="I14" s="266"/>
    </row>
    <row r="15" spans="1:9" ht="14.25" customHeight="1" x14ac:dyDescent="0.25">
      <c r="A15" s="266"/>
      <c r="B15" s="266"/>
      <c r="C15" s="266"/>
      <c r="D15" s="266"/>
      <c r="E15" s="266"/>
      <c r="F15" s="266"/>
      <c r="G15" s="266"/>
      <c r="H15" s="266"/>
      <c r="I15" s="266"/>
    </row>
    <row r="16" spans="1:9" ht="14.25" customHeight="1" x14ac:dyDescent="0.25">
      <c r="A16" s="266"/>
      <c r="B16" s="266"/>
      <c r="C16" s="266"/>
      <c r="D16" s="266"/>
      <c r="E16" s="266"/>
      <c r="F16" s="266"/>
      <c r="G16" s="266"/>
      <c r="H16" s="266"/>
      <c r="I16" s="266"/>
    </row>
    <row r="17" spans="1:9" ht="14.25" customHeight="1" x14ac:dyDescent="0.25">
      <c r="A17" s="266"/>
      <c r="B17" s="266"/>
      <c r="C17" s="266"/>
      <c r="D17" s="266"/>
      <c r="E17" s="266"/>
      <c r="F17" s="266"/>
      <c r="G17" s="266"/>
      <c r="H17" s="266"/>
      <c r="I17" s="266"/>
    </row>
    <row r="18" spans="1:9" ht="14.25" customHeight="1" x14ac:dyDescent="0.25">
      <c r="A18" s="266"/>
      <c r="B18" s="266"/>
      <c r="C18" s="266"/>
      <c r="D18" s="266"/>
      <c r="E18" s="266"/>
      <c r="F18" s="266"/>
      <c r="G18" s="266"/>
      <c r="H18" s="266"/>
      <c r="I18" s="266"/>
    </row>
    <row r="19" spans="1:9" ht="14.25" customHeight="1" x14ac:dyDescent="0.25">
      <c r="A19" s="266"/>
      <c r="B19" s="266"/>
      <c r="C19" s="266"/>
      <c r="D19" s="266"/>
      <c r="E19" s="266"/>
      <c r="F19" s="266"/>
      <c r="G19" s="266"/>
      <c r="H19" s="266"/>
      <c r="I19" s="266"/>
    </row>
    <row r="20" spans="1:9" ht="14.25" customHeight="1" x14ac:dyDescent="0.25">
      <c r="A20" s="266"/>
      <c r="B20" s="266"/>
      <c r="C20" s="266"/>
      <c r="D20" s="266"/>
      <c r="E20" s="266"/>
      <c r="F20" s="266"/>
      <c r="G20" s="266"/>
      <c r="H20" s="266"/>
      <c r="I20" s="266"/>
    </row>
    <row r="21" spans="1:9" ht="14.25" customHeight="1" x14ac:dyDescent="0.25">
      <c r="A21" s="266"/>
      <c r="B21" s="266"/>
      <c r="C21" s="266"/>
      <c r="D21" s="266"/>
      <c r="E21" s="266"/>
      <c r="F21" s="266"/>
      <c r="G21" s="266"/>
      <c r="H21" s="266"/>
      <c r="I21" s="266"/>
    </row>
    <row r="22" spans="1:9" x14ac:dyDescent="0.25">
      <c r="A22" s="266"/>
      <c r="B22" s="266"/>
      <c r="C22" s="266"/>
      <c r="D22" s="266"/>
      <c r="E22" s="266"/>
      <c r="F22" s="266"/>
      <c r="G22" s="266"/>
      <c r="H22" s="266"/>
      <c r="I22" s="266"/>
    </row>
    <row r="23" spans="1:9" x14ac:dyDescent="0.25">
      <c r="A23" s="266"/>
      <c r="B23" s="266"/>
      <c r="C23" s="266"/>
      <c r="D23" s="266"/>
      <c r="E23" s="266"/>
      <c r="F23" s="266"/>
      <c r="G23" s="266"/>
      <c r="H23" s="266"/>
      <c r="I23" s="266"/>
    </row>
    <row r="24" spans="1:9" x14ac:dyDescent="0.25">
      <c r="A24" s="269"/>
      <c r="B24" s="269"/>
      <c r="C24" s="269"/>
      <c r="D24" s="269"/>
      <c r="E24" s="269"/>
      <c r="F24" s="269"/>
      <c r="G24" s="269"/>
      <c r="H24" s="269"/>
      <c r="I24" s="269"/>
    </row>
    <row r="25" spans="1:9" x14ac:dyDescent="0.25">
      <c r="A25" s="269"/>
      <c r="B25" s="269"/>
      <c r="C25" s="269"/>
      <c r="D25" s="269"/>
      <c r="E25" s="269"/>
      <c r="F25" s="269"/>
      <c r="G25" s="269"/>
      <c r="H25" s="269"/>
      <c r="I25" s="269"/>
    </row>
    <row r="26" spans="1:9" x14ac:dyDescent="0.25">
      <c r="A26" s="558" t="s">
        <v>3254</v>
      </c>
      <c r="B26" s="559"/>
      <c r="C26" s="559"/>
      <c r="D26" s="559"/>
      <c r="E26" s="559"/>
      <c r="F26" s="559"/>
      <c r="G26" s="559"/>
      <c r="H26" s="559"/>
      <c r="I26" s="559"/>
    </row>
    <row r="27" spans="1:9" x14ac:dyDescent="0.25">
      <c r="A27" s="559"/>
      <c r="B27" s="559"/>
      <c r="C27" s="559"/>
      <c r="D27" s="559"/>
      <c r="E27" s="559"/>
      <c r="F27" s="559"/>
      <c r="G27" s="559"/>
      <c r="H27" s="559"/>
      <c r="I27" s="559"/>
    </row>
  </sheetData>
  <mergeCells count="7">
    <mergeCell ref="A5:I5"/>
    <mergeCell ref="A26:I26"/>
    <mergeCell ref="A27:I27"/>
    <mergeCell ref="H1:I1"/>
    <mergeCell ref="A2:I2"/>
    <mergeCell ref="A3:I3"/>
    <mergeCell ref="A4:I4"/>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0" sqref="C10"/>
    </sheetView>
  </sheetViews>
  <sheetFormatPr baseColWidth="10" defaultColWidth="11.42578125" defaultRowHeight="12.75" x14ac:dyDescent="0.2"/>
  <cols>
    <col min="1" max="1" width="96.28515625" style="194" customWidth="1"/>
    <col min="2" max="2" width="22" style="194" customWidth="1"/>
    <col min="3" max="256" width="11.42578125" style="194" customWidth="1"/>
    <col min="257" max="257" width="109.42578125" style="194" customWidth="1"/>
    <col min="258" max="258" width="24.140625" style="194" customWidth="1"/>
    <col min="259" max="512" width="11.42578125" style="194" customWidth="1"/>
    <col min="513" max="513" width="109.42578125" style="194" customWidth="1"/>
    <col min="514" max="514" width="24.140625" style="194" customWidth="1"/>
    <col min="515" max="768" width="11.42578125" style="194" customWidth="1"/>
    <col min="769" max="769" width="109.42578125" style="194" customWidth="1"/>
    <col min="770" max="770" width="24.140625" style="194" customWidth="1"/>
    <col min="771" max="1024" width="11.42578125" style="194" customWidth="1"/>
    <col min="1025" max="1025" width="109.42578125" style="194" customWidth="1"/>
    <col min="1026" max="1026" width="24.140625" style="194" customWidth="1"/>
    <col min="1027" max="1280" width="11.42578125" style="194" customWidth="1"/>
    <col min="1281" max="1281" width="109.42578125" style="194" customWidth="1"/>
    <col min="1282" max="1282" width="24.140625" style="194" customWidth="1"/>
    <col min="1283" max="1536" width="11.42578125" style="194" customWidth="1"/>
    <col min="1537" max="1537" width="109.42578125" style="194" customWidth="1"/>
    <col min="1538" max="1538" width="24.140625" style="194" customWidth="1"/>
    <col min="1539" max="1792" width="11.42578125" style="194" customWidth="1"/>
    <col min="1793" max="1793" width="109.42578125" style="194" customWidth="1"/>
    <col min="1794" max="1794" width="24.140625" style="194" customWidth="1"/>
    <col min="1795" max="2048" width="11.42578125" style="194" customWidth="1"/>
    <col min="2049" max="2049" width="109.42578125" style="194" customWidth="1"/>
    <col min="2050" max="2050" width="24.140625" style="194" customWidth="1"/>
    <col min="2051" max="2304" width="11.42578125" style="194" customWidth="1"/>
    <col min="2305" max="2305" width="109.42578125" style="194" customWidth="1"/>
    <col min="2306" max="2306" width="24.140625" style="194" customWidth="1"/>
    <col min="2307" max="2560" width="11.42578125" style="194" customWidth="1"/>
    <col min="2561" max="2561" width="109.42578125" style="194" customWidth="1"/>
    <col min="2562" max="2562" width="24.140625" style="194" customWidth="1"/>
    <col min="2563" max="2816" width="11.42578125" style="194" customWidth="1"/>
    <col min="2817" max="2817" width="109.42578125" style="194" customWidth="1"/>
    <col min="2818" max="2818" width="24.140625" style="194" customWidth="1"/>
    <col min="2819" max="3072" width="11.42578125" style="194" customWidth="1"/>
    <col min="3073" max="3073" width="109.42578125" style="194" customWidth="1"/>
    <col min="3074" max="3074" width="24.140625" style="194" customWidth="1"/>
    <col min="3075" max="3328" width="11.42578125" style="194" customWidth="1"/>
    <col min="3329" max="3329" width="109.42578125" style="194" customWidth="1"/>
    <col min="3330" max="3330" width="24.140625" style="194" customWidth="1"/>
    <col min="3331" max="3584" width="11.42578125" style="194" customWidth="1"/>
    <col min="3585" max="3585" width="109.42578125" style="194" customWidth="1"/>
    <col min="3586" max="3586" width="24.140625" style="194" customWidth="1"/>
    <col min="3587" max="3840" width="11.42578125" style="194" customWidth="1"/>
    <col min="3841" max="3841" width="109.42578125" style="194" customWidth="1"/>
    <col min="3842" max="3842" width="24.140625" style="194" customWidth="1"/>
    <col min="3843" max="4096" width="11.42578125" style="194" customWidth="1"/>
    <col min="4097" max="4097" width="109.42578125" style="194" customWidth="1"/>
    <col min="4098" max="4098" width="24.140625" style="194" customWidth="1"/>
    <col min="4099" max="4352" width="11.42578125" style="194" customWidth="1"/>
    <col min="4353" max="4353" width="109.42578125" style="194" customWidth="1"/>
    <col min="4354" max="4354" width="24.140625" style="194" customWidth="1"/>
    <col min="4355" max="4608" width="11.42578125" style="194" customWidth="1"/>
    <col min="4609" max="4609" width="109.42578125" style="194" customWidth="1"/>
    <col min="4610" max="4610" width="24.140625" style="194" customWidth="1"/>
    <col min="4611" max="4864" width="11.42578125" style="194" customWidth="1"/>
    <col min="4865" max="4865" width="109.42578125" style="194" customWidth="1"/>
    <col min="4866" max="4866" width="24.140625" style="194" customWidth="1"/>
    <col min="4867" max="5120" width="11.42578125" style="194" customWidth="1"/>
    <col min="5121" max="5121" width="109.42578125" style="194" customWidth="1"/>
    <col min="5122" max="5122" width="24.140625" style="194" customWidth="1"/>
    <col min="5123" max="5376" width="11.42578125" style="194" customWidth="1"/>
    <col min="5377" max="5377" width="109.42578125" style="194" customWidth="1"/>
    <col min="5378" max="5378" width="24.140625" style="194" customWidth="1"/>
    <col min="5379" max="5632" width="11.42578125" style="194" customWidth="1"/>
    <col min="5633" max="5633" width="109.42578125" style="194" customWidth="1"/>
    <col min="5634" max="5634" width="24.140625" style="194" customWidth="1"/>
    <col min="5635" max="5888" width="11.42578125" style="194" customWidth="1"/>
    <col min="5889" max="5889" width="109.42578125" style="194" customWidth="1"/>
    <col min="5890" max="5890" width="24.140625" style="194" customWidth="1"/>
    <col min="5891" max="6144" width="11.42578125" style="194" customWidth="1"/>
    <col min="6145" max="6145" width="109.42578125" style="194" customWidth="1"/>
    <col min="6146" max="6146" width="24.140625" style="194" customWidth="1"/>
    <col min="6147" max="6400" width="11.42578125" style="194" customWidth="1"/>
    <col min="6401" max="6401" width="109.42578125" style="194" customWidth="1"/>
    <col min="6402" max="6402" width="24.140625" style="194" customWidth="1"/>
    <col min="6403" max="6656" width="11.42578125" style="194" customWidth="1"/>
    <col min="6657" max="6657" width="109.42578125" style="194" customWidth="1"/>
    <col min="6658" max="6658" width="24.140625" style="194" customWidth="1"/>
    <col min="6659" max="6912" width="11.42578125" style="194" customWidth="1"/>
    <col min="6913" max="6913" width="109.42578125" style="194" customWidth="1"/>
    <col min="6914" max="6914" width="24.140625" style="194" customWidth="1"/>
    <col min="6915" max="7168" width="11.42578125" style="194" customWidth="1"/>
    <col min="7169" max="7169" width="109.42578125" style="194" customWidth="1"/>
    <col min="7170" max="7170" width="24.140625" style="194" customWidth="1"/>
    <col min="7171" max="7424" width="11.42578125" style="194" customWidth="1"/>
    <col min="7425" max="7425" width="109.42578125" style="194" customWidth="1"/>
    <col min="7426" max="7426" width="24.140625" style="194" customWidth="1"/>
    <col min="7427" max="7680" width="11.42578125" style="194" customWidth="1"/>
    <col min="7681" max="7681" width="109.42578125" style="194" customWidth="1"/>
    <col min="7682" max="7682" width="24.140625" style="194" customWidth="1"/>
    <col min="7683" max="7936" width="11.42578125" style="194" customWidth="1"/>
    <col min="7937" max="7937" width="109.42578125" style="194" customWidth="1"/>
    <col min="7938" max="7938" width="24.140625" style="194" customWidth="1"/>
    <col min="7939" max="8192" width="11.42578125" style="194" customWidth="1"/>
    <col min="8193" max="8193" width="109.42578125" style="194" customWidth="1"/>
    <col min="8194" max="8194" width="24.140625" style="194" customWidth="1"/>
    <col min="8195" max="8448" width="11.42578125" style="194" customWidth="1"/>
    <col min="8449" max="8449" width="109.42578125" style="194" customWidth="1"/>
    <col min="8450" max="8450" width="24.140625" style="194" customWidth="1"/>
    <col min="8451" max="8704" width="11.42578125" style="194" customWidth="1"/>
    <col min="8705" max="8705" width="109.42578125" style="194" customWidth="1"/>
    <col min="8706" max="8706" width="24.140625" style="194" customWidth="1"/>
    <col min="8707" max="8960" width="11.42578125" style="194" customWidth="1"/>
    <col min="8961" max="8961" width="109.42578125" style="194" customWidth="1"/>
    <col min="8962" max="8962" width="24.140625" style="194" customWidth="1"/>
    <col min="8963" max="9216" width="11.42578125" style="194" customWidth="1"/>
    <col min="9217" max="9217" width="109.42578125" style="194" customWidth="1"/>
    <col min="9218" max="9218" width="24.140625" style="194" customWidth="1"/>
    <col min="9219" max="9472" width="11.42578125" style="194" customWidth="1"/>
    <col min="9473" max="9473" width="109.42578125" style="194" customWidth="1"/>
    <col min="9474" max="9474" width="24.140625" style="194" customWidth="1"/>
    <col min="9475" max="9728" width="11.42578125" style="194" customWidth="1"/>
    <col min="9729" max="9729" width="109.42578125" style="194" customWidth="1"/>
    <col min="9730" max="9730" width="24.140625" style="194" customWidth="1"/>
    <col min="9731" max="9984" width="11.42578125" style="194" customWidth="1"/>
    <col min="9985" max="9985" width="109.42578125" style="194" customWidth="1"/>
    <col min="9986" max="9986" width="24.140625" style="194" customWidth="1"/>
    <col min="9987" max="10240" width="11.42578125" style="194" customWidth="1"/>
    <col min="10241" max="10241" width="109.42578125" style="194" customWidth="1"/>
    <col min="10242" max="10242" width="24.140625" style="194" customWidth="1"/>
    <col min="10243" max="10496" width="11.42578125" style="194" customWidth="1"/>
    <col min="10497" max="10497" width="109.42578125" style="194" customWidth="1"/>
    <col min="10498" max="10498" width="24.140625" style="194" customWidth="1"/>
    <col min="10499" max="10752" width="11.42578125" style="194" customWidth="1"/>
    <col min="10753" max="10753" width="109.42578125" style="194" customWidth="1"/>
    <col min="10754" max="10754" width="24.140625" style="194" customWidth="1"/>
    <col min="10755" max="11008" width="11.42578125" style="194" customWidth="1"/>
    <col min="11009" max="11009" width="109.42578125" style="194" customWidth="1"/>
    <col min="11010" max="11010" width="24.140625" style="194" customWidth="1"/>
    <col min="11011" max="11264" width="11.42578125" style="194" customWidth="1"/>
    <col min="11265" max="11265" width="109.42578125" style="194" customWidth="1"/>
    <col min="11266" max="11266" width="24.140625" style="194" customWidth="1"/>
    <col min="11267" max="11520" width="11.42578125" style="194" customWidth="1"/>
    <col min="11521" max="11521" width="109.42578125" style="194" customWidth="1"/>
    <col min="11522" max="11522" width="24.140625" style="194" customWidth="1"/>
    <col min="11523" max="11776" width="11.42578125" style="194" customWidth="1"/>
    <col min="11777" max="11777" width="109.42578125" style="194" customWidth="1"/>
    <col min="11778" max="11778" width="24.140625" style="194" customWidth="1"/>
    <col min="11779" max="12032" width="11.42578125" style="194" customWidth="1"/>
    <col min="12033" max="12033" width="109.42578125" style="194" customWidth="1"/>
    <col min="12034" max="12034" width="24.140625" style="194" customWidth="1"/>
    <col min="12035" max="12288" width="11.42578125" style="194" customWidth="1"/>
    <col min="12289" max="12289" width="109.42578125" style="194" customWidth="1"/>
    <col min="12290" max="12290" width="24.140625" style="194" customWidth="1"/>
    <col min="12291" max="12544" width="11.42578125" style="194" customWidth="1"/>
    <col min="12545" max="12545" width="109.42578125" style="194" customWidth="1"/>
    <col min="12546" max="12546" width="24.140625" style="194" customWidth="1"/>
    <col min="12547" max="12800" width="11.42578125" style="194" customWidth="1"/>
    <col min="12801" max="12801" width="109.42578125" style="194" customWidth="1"/>
    <col min="12802" max="12802" width="24.140625" style="194" customWidth="1"/>
    <col min="12803" max="13056" width="11.42578125" style="194" customWidth="1"/>
    <col min="13057" max="13057" width="109.42578125" style="194" customWidth="1"/>
    <col min="13058" max="13058" width="24.140625" style="194" customWidth="1"/>
    <col min="13059" max="13312" width="11.42578125" style="194" customWidth="1"/>
    <col min="13313" max="13313" width="109.42578125" style="194" customWidth="1"/>
    <col min="13314" max="13314" width="24.140625" style="194" customWidth="1"/>
    <col min="13315" max="13568" width="11.42578125" style="194" customWidth="1"/>
    <col min="13569" max="13569" width="109.42578125" style="194" customWidth="1"/>
    <col min="13570" max="13570" width="24.140625" style="194" customWidth="1"/>
    <col min="13571" max="13824" width="11.42578125" style="194" customWidth="1"/>
    <col min="13825" max="13825" width="109.42578125" style="194" customWidth="1"/>
    <col min="13826" max="13826" width="24.140625" style="194" customWidth="1"/>
    <col min="13827" max="14080" width="11.42578125" style="194" customWidth="1"/>
    <col min="14081" max="14081" width="109.42578125" style="194" customWidth="1"/>
    <col min="14082" max="14082" width="24.140625" style="194" customWidth="1"/>
    <col min="14083" max="14336" width="11.42578125" style="194" customWidth="1"/>
    <col min="14337" max="14337" width="109.42578125" style="194" customWidth="1"/>
    <col min="14338" max="14338" width="24.140625" style="194" customWidth="1"/>
    <col min="14339" max="14592" width="11.42578125" style="194" customWidth="1"/>
    <col min="14593" max="14593" width="109.42578125" style="194" customWidth="1"/>
    <col min="14594" max="14594" width="24.140625" style="194" customWidth="1"/>
    <col min="14595" max="14848" width="11.42578125" style="194" customWidth="1"/>
    <col min="14849" max="14849" width="109.42578125" style="194" customWidth="1"/>
    <col min="14850" max="14850" width="24.140625" style="194" customWidth="1"/>
    <col min="14851" max="15104" width="11.42578125" style="194" customWidth="1"/>
    <col min="15105" max="15105" width="109.42578125" style="194" customWidth="1"/>
    <col min="15106" max="15106" width="24.140625" style="194" customWidth="1"/>
    <col min="15107" max="15360" width="11.42578125" style="194" customWidth="1"/>
    <col min="15361" max="15361" width="109.42578125" style="194" customWidth="1"/>
    <col min="15362" max="15362" width="24.140625" style="194" customWidth="1"/>
    <col min="15363" max="15616" width="11.42578125" style="194" customWidth="1"/>
    <col min="15617" max="15617" width="109.42578125" style="194" customWidth="1"/>
    <col min="15618" max="15618" width="24.140625" style="194" customWidth="1"/>
    <col min="15619" max="15872" width="11.42578125" style="194" customWidth="1"/>
    <col min="15873" max="15873" width="109.42578125" style="194" customWidth="1"/>
    <col min="15874" max="15874" width="24.140625" style="194" customWidth="1"/>
    <col min="15875" max="16128" width="11.42578125" style="194" customWidth="1"/>
    <col min="16129" max="16129" width="109.42578125" style="194" customWidth="1"/>
    <col min="16130" max="16130" width="24.140625" style="194" customWidth="1"/>
    <col min="16131" max="16384" width="11.42578125" style="194" customWidth="1"/>
  </cols>
  <sheetData>
    <row r="1" spans="1:8" s="198" customFormat="1" ht="12" customHeight="1" x14ac:dyDescent="0.2">
      <c r="A1" s="195"/>
      <c r="B1" s="196" t="s">
        <v>3042</v>
      </c>
    </row>
    <row r="2" spans="1:8" s="198" customFormat="1" ht="12" customHeight="1" x14ac:dyDescent="0.2">
      <c r="A2" s="562" t="s">
        <v>1</v>
      </c>
      <c r="B2" s="562"/>
      <c r="C2" s="197"/>
      <c r="D2" s="197"/>
      <c r="E2" s="197"/>
      <c r="F2" s="197"/>
      <c r="G2" s="197"/>
      <c r="H2" s="197"/>
    </row>
    <row r="3" spans="1:8" s="198" customFormat="1" ht="12" customHeight="1" x14ac:dyDescent="0.2">
      <c r="A3" s="563" t="s">
        <v>1985</v>
      </c>
      <c r="B3" s="563"/>
    </row>
    <row r="4" spans="1:8" s="198" customFormat="1" ht="12" customHeight="1" x14ac:dyDescent="0.2">
      <c r="A4" s="563" t="s">
        <v>3043</v>
      </c>
      <c r="B4" s="563"/>
    </row>
    <row r="5" spans="1:8" s="198" customFormat="1" ht="12" customHeight="1" x14ac:dyDescent="0.2">
      <c r="A5" s="196"/>
      <c r="B5" s="196"/>
    </row>
    <row r="6" spans="1:8" s="207" customFormat="1" x14ac:dyDescent="0.2">
      <c r="A6" s="199" t="s">
        <v>4</v>
      </c>
      <c r="B6" s="199" t="s">
        <v>3044</v>
      </c>
    </row>
    <row r="7" spans="1:8" s="16" customFormat="1" ht="18" customHeight="1" x14ac:dyDescent="0.25">
      <c r="A7" s="200" t="s">
        <v>3045</v>
      </c>
      <c r="B7" s="201">
        <v>0</v>
      </c>
      <c r="C7" s="202"/>
    </row>
    <row r="8" spans="1:8" s="16" customFormat="1" ht="24" customHeight="1" x14ac:dyDescent="0.25">
      <c r="A8" s="200" t="s">
        <v>3046</v>
      </c>
      <c r="B8" s="203">
        <v>0</v>
      </c>
      <c r="C8" s="202"/>
    </row>
    <row r="9" spans="1:8" s="16" customFormat="1" ht="18" customHeight="1" x14ac:dyDescent="0.25">
      <c r="A9" s="204" t="s">
        <v>3047</v>
      </c>
      <c r="B9" s="201">
        <v>0</v>
      </c>
      <c r="C9" s="202"/>
    </row>
    <row r="10" spans="1:8" s="16" customFormat="1" ht="18" customHeight="1" x14ac:dyDescent="0.25">
      <c r="A10" s="204" t="s">
        <v>3048</v>
      </c>
      <c r="B10" s="205">
        <v>14058584.73</v>
      </c>
      <c r="C10" s="202"/>
    </row>
    <row r="11" spans="1:8" x14ac:dyDescent="0.2">
      <c r="B11" s="206"/>
    </row>
    <row r="12" spans="1:8" x14ac:dyDescent="0.2">
      <c r="B12" s="206"/>
    </row>
  </sheetData>
  <mergeCells count="3">
    <mergeCell ref="A2:B2"/>
    <mergeCell ref="A3:B3"/>
    <mergeCell ref="A4:B4"/>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workbookViewId="0">
      <selection activeCell="D6" sqref="D6"/>
    </sheetView>
  </sheetViews>
  <sheetFormatPr baseColWidth="10" defaultRowHeight="15" x14ac:dyDescent="0.25"/>
  <cols>
    <col min="1" max="3" width="11.42578125" style="322"/>
    <col min="4" max="4" width="100.140625" style="323" customWidth="1"/>
    <col min="5" max="5" width="19.28515625" style="324" customWidth="1"/>
    <col min="6" max="16384" width="11.42578125" style="270"/>
  </cols>
  <sheetData>
    <row r="1" spans="1:7" x14ac:dyDescent="0.25">
      <c r="A1" s="564" t="s">
        <v>3256</v>
      </c>
      <c r="B1" s="564"/>
      <c r="C1" s="564"/>
      <c r="D1" s="564"/>
      <c r="E1" s="564"/>
    </row>
    <row r="2" spans="1:7" x14ac:dyDescent="0.25">
      <c r="A2" s="565" t="s">
        <v>1</v>
      </c>
      <c r="B2" s="565"/>
      <c r="C2" s="565"/>
      <c r="D2" s="565"/>
      <c r="E2" s="565"/>
    </row>
    <row r="3" spans="1:7" x14ac:dyDescent="0.25">
      <c r="A3" s="565" t="s">
        <v>1985</v>
      </c>
      <c r="B3" s="565"/>
      <c r="C3" s="565"/>
      <c r="D3" s="565"/>
      <c r="E3" s="565"/>
    </row>
    <row r="4" spans="1:7" x14ac:dyDescent="0.25">
      <c r="A4" s="566" t="s">
        <v>3257</v>
      </c>
      <c r="B4" s="566"/>
      <c r="C4" s="566"/>
      <c r="D4" s="566"/>
      <c r="E4" s="566"/>
    </row>
    <row r="5" spans="1:7" s="273" customFormat="1" ht="11.25" x14ac:dyDescent="0.2">
      <c r="A5" s="271" t="s">
        <v>3258</v>
      </c>
      <c r="B5" s="271" t="s">
        <v>3259</v>
      </c>
      <c r="C5" s="271" t="s">
        <v>3260</v>
      </c>
      <c r="D5" s="272" t="s">
        <v>3261</v>
      </c>
      <c r="E5" s="271" t="s">
        <v>3262</v>
      </c>
    </row>
    <row r="6" spans="1:7" s="278" customFormat="1" ht="51" customHeight="1" x14ac:dyDescent="0.25">
      <c r="A6" s="274" t="s">
        <v>3263</v>
      </c>
      <c r="B6" s="274" t="s">
        <v>3264</v>
      </c>
      <c r="C6" s="275">
        <v>43307</v>
      </c>
      <c r="D6" s="276" t="s">
        <v>3265</v>
      </c>
      <c r="E6" s="277" t="s">
        <v>3266</v>
      </c>
      <c r="G6" s="279"/>
    </row>
    <row r="7" spans="1:7" ht="24" customHeight="1" x14ac:dyDescent="0.25">
      <c r="A7" s="280"/>
      <c r="B7" s="281"/>
      <c r="C7" s="282"/>
      <c r="D7" s="283"/>
      <c r="E7" s="284"/>
    </row>
    <row r="8" spans="1:7" s="273" customFormat="1" ht="11.25" x14ac:dyDescent="0.2">
      <c r="A8" s="271" t="s">
        <v>3258</v>
      </c>
      <c r="B8" s="271" t="s">
        <v>3259</v>
      </c>
      <c r="C8" s="271" t="s">
        <v>3260</v>
      </c>
      <c r="D8" s="272" t="s">
        <v>3261</v>
      </c>
      <c r="E8" s="271" t="s">
        <v>3262</v>
      </c>
    </row>
    <row r="9" spans="1:7" s="278" customFormat="1" ht="70.5" customHeight="1" x14ac:dyDescent="0.25">
      <c r="A9" s="274" t="s">
        <v>3267</v>
      </c>
      <c r="B9" s="274" t="s">
        <v>3268</v>
      </c>
      <c r="C9" s="275">
        <v>43307</v>
      </c>
      <c r="D9" s="276" t="s">
        <v>3269</v>
      </c>
      <c r="E9" s="277" t="s">
        <v>3270</v>
      </c>
    </row>
    <row r="10" spans="1:7" ht="18.75" customHeight="1" x14ac:dyDescent="0.25">
      <c r="A10" s="280"/>
      <c r="B10" s="281"/>
      <c r="C10" s="282"/>
      <c r="D10" s="283"/>
      <c r="E10" s="285"/>
    </row>
    <row r="11" spans="1:7" s="273" customFormat="1" ht="39" customHeight="1" x14ac:dyDescent="0.2">
      <c r="A11" s="567" t="s">
        <v>3271</v>
      </c>
      <c r="B11" s="567" t="s">
        <v>3272</v>
      </c>
      <c r="C11" s="568">
        <v>43312</v>
      </c>
      <c r="D11" s="286" t="s">
        <v>3273</v>
      </c>
      <c r="E11" s="277" t="s">
        <v>3266</v>
      </c>
    </row>
    <row r="12" spans="1:7" s="273" customFormat="1" ht="40.5" customHeight="1" x14ac:dyDescent="0.2">
      <c r="A12" s="567"/>
      <c r="B12" s="567"/>
      <c r="C12" s="568"/>
      <c r="D12" s="286" t="s">
        <v>3274</v>
      </c>
      <c r="E12" s="277" t="s">
        <v>3266</v>
      </c>
    </row>
    <row r="13" spans="1:7" s="273" customFormat="1" ht="36" customHeight="1" x14ac:dyDescent="0.2">
      <c r="A13" s="567"/>
      <c r="B13" s="567"/>
      <c r="C13" s="568"/>
      <c r="D13" s="287" t="s">
        <v>3275</v>
      </c>
      <c r="E13" s="277" t="s">
        <v>3266</v>
      </c>
    </row>
    <row r="14" spans="1:7" s="273" customFormat="1" ht="60" customHeight="1" x14ac:dyDescent="0.2">
      <c r="A14" s="567"/>
      <c r="B14" s="567"/>
      <c r="C14" s="568"/>
      <c r="D14" s="286" t="s">
        <v>3276</v>
      </c>
      <c r="E14" s="277" t="s">
        <v>3266</v>
      </c>
    </row>
    <row r="15" spans="1:7" s="273" customFormat="1" ht="60" customHeight="1" x14ac:dyDescent="0.2">
      <c r="A15" s="567"/>
      <c r="B15" s="567"/>
      <c r="C15" s="568"/>
      <c r="D15" s="287" t="s">
        <v>3277</v>
      </c>
      <c r="E15" s="277" t="s">
        <v>3266</v>
      </c>
    </row>
    <row r="16" spans="1:7" s="273" customFormat="1" ht="60" customHeight="1" x14ac:dyDescent="0.2">
      <c r="A16" s="567"/>
      <c r="B16" s="567"/>
      <c r="C16" s="568"/>
      <c r="D16" s="287" t="s">
        <v>3278</v>
      </c>
      <c r="E16" s="277" t="s">
        <v>3266</v>
      </c>
    </row>
    <row r="17" spans="1:5" s="273" customFormat="1" ht="78" customHeight="1" x14ac:dyDescent="0.2">
      <c r="A17" s="288"/>
      <c r="B17" s="288"/>
      <c r="C17" s="289"/>
      <c r="D17" s="290"/>
      <c r="E17" s="291"/>
    </row>
    <row r="18" spans="1:5" s="273" customFormat="1" ht="148.5" customHeight="1" x14ac:dyDescent="0.2">
      <c r="A18" s="567" t="s">
        <v>3271</v>
      </c>
      <c r="B18" s="567" t="s">
        <v>3279</v>
      </c>
      <c r="C18" s="568">
        <v>43312</v>
      </c>
      <c r="D18" s="292" t="s">
        <v>3280</v>
      </c>
      <c r="E18" s="277" t="s">
        <v>3266</v>
      </c>
    </row>
    <row r="19" spans="1:5" s="273" customFormat="1" ht="78" customHeight="1" x14ac:dyDescent="0.2">
      <c r="A19" s="567"/>
      <c r="B19" s="567"/>
      <c r="C19" s="568"/>
      <c r="D19" s="286" t="s">
        <v>3281</v>
      </c>
      <c r="E19" s="277" t="s">
        <v>3266</v>
      </c>
    </row>
    <row r="20" spans="1:5" s="273" customFormat="1" ht="81.75" customHeight="1" x14ac:dyDescent="0.2">
      <c r="A20" s="567"/>
      <c r="B20" s="567"/>
      <c r="C20" s="568"/>
      <c r="D20" s="286" t="s">
        <v>3282</v>
      </c>
      <c r="E20" s="277" t="s">
        <v>3266</v>
      </c>
    </row>
    <row r="21" spans="1:5" s="273" customFormat="1" ht="78" customHeight="1" x14ac:dyDescent="0.2">
      <c r="A21" s="567"/>
      <c r="B21" s="567"/>
      <c r="C21" s="568"/>
      <c r="D21" s="286" t="s">
        <v>3283</v>
      </c>
      <c r="E21" s="277" t="s">
        <v>3266</v>
      </c>
    </row>
    <row r="22" spans="1:5" s="273" customFormat="1" ht="55.5" customHeight="1" x14ac:dyDescent="0.2">
      <c r="A22" s="567" t="s">
        <v>3271</v>
      </c>
      <c r="B22" s="567" t="s">
        <v>3279</v>
      </c>
      <c r="C22" s="568">
        <v>43312</v>
      </c>
      <c r="D22" s="287" t="s">
        <v>3284</v>
      </c>
      <c r="E22" s="277" t="s">
        <v>3266</v>
      </c>
    </row>
    <row r="23" spans="1:5" s="273" customFormat="1" ht="53.25" customHeight="1" x14ac:dyDescent="0.2">
      <c r="A23" s="567"/>
      <c r="B23" s="567"/>
      <c r="C23" s="568"/>
      <c r="D23" s="286" t="s">
        <v>3285</v>
      </c>
      <c r="E23" s="277" t="s">
        <v>3266</v>
      </c>
    </row>
    <row r="24" spans="1:5" s="273" customFormat="1" ht="98.25" customHeight="1" x14ac:dyDescent="0.2">
      <c r="A24" s="288"/>
      <c r="B24" s="288"/>
      <c r="C24" s="289"/>
      <c r="D24" s="293"/>
      <c r="E24" s="291"/>
    </row>
    <row r="25" spans="1:5" s="273" customFormat="1" ht="98.25" customHeight="1" x14ac:dyDescent="0.2">
      <c r="A25" s="288"/>
      <c r="B25" s="288"/>
      <c r="C25" s="289"/>
      <c r="D25" s="293"/>
      <c r="E25" s="291"/>
    </row>
    <row r="26" spans="1:5" ht="98.25" customHeight="1" x14ac:dyDescent="0.25">
      <c r="A26" s="280"/>
      <c r="B26" s="281"/>
      <c r="C26" s="282"/>
      <c r="D26" s="294"/>
      <c r="E26" s="284"/>
    </row>
    <row r="27" spans="1:5" ht="91.5" customHeight="1" x14ac:dyDescent="0.25">
      <c r="A27" s="569" t="s">
        <v>3286</v>
      </c>
      <c r="B27" s="570" t="s">
        <v>3264</v>
      </c>
      <c r="C27" s="571">
        <v>43342</v>
      </c>
      <c r="D27" s="295" t="s">
        <v>3287</v>
      </c>
      <c r="E27" s="296" t="s">
        <v>3266</v>
      </c>
    </row>
    <row r="28" spans="1:5" ht="103.5" customHeight="1" x14ac:dyDescent="0.25">
      <c r="A28" s="569"/>
      <c r="B28" s="570"/>
      <c r="C28" s="571"/>
      <c r="D28" s="297" t="s">
        <v>3288</v>
      </c>
      <c r="E28" s="296" t="s">
        <v>3266</v>
      </c>
    </row>
    <row r="29" spans="1:5" ht="99" customHeight="1" x14ac:dyDescent="0.25">
      <c r="A29" s="569"/>
      <c r="B29" s="570"/>
      <c r="C29" s="571"/>
      <c r="D29" s="297" t="s">
        <v>3289</v>
      </c>
      <c r="E29" s="296" t="s">
        <v>3266</v>
      </c>
    </row>
    <row r="30" spans="1:5" ht="141.75" customHeight="1" x14ac:dyDescent="0.25">
      <c r="A30" s="569"/>
      <c r="B30" s="570"/>
      <c r="C30" s="571"/>
      <c r="D30" s="297" t="s">
        <v>3290</v>
      </c>
      <c r="E30" s="296" t="s">
        <v>3266</v>
      </c>
    </row>
    <row r="31" spans="1:5" ht="83.25" customHeight="1" x14ac:dyDescent="0.25">
      <c r="A31" s="569"/>
      <c r="B31" s="570"/>
      <c r="C31" s="571"/>
      <c r="D31" s="295" t="s">
        <v>3291</v>
      </c>
      <c r="E31" s="296" t="s">
        <v>3266</v>
      </c>
    </row>
    <row r="32" spans="1:5" ht="16.5" customHeight="1" x14ac:dyDescent="0.25">
      <c r="A32" s="280"/>
      <c r="B32" s="281"/>
      <c r="C32" s="282"/>
      <c r="D32" s="298"/>
      <c r="E32" s="299"/>
    </row>
    <row r="33" spans="1:5" ht="91.5" customHeight="1" x14ac:dyDescent="0.25">
      <c r="A33" s="572" t="s">
        <v>3286</v>
      </c>
      <c r="B33" s="575" t="s">
        <v>3264</v>
      </c>
      <c r="C33" s="578">
        <v>43342</v>
      </c>
      <c r="D33" s="297" t="s">
        <v>3292</v>
      </c>
      <c r="E33" s="296" t="s">
        <v>3266</v>
      </c>
    </row>
    <row r="34" spans="1:5" ht="91.5" customHeight="1" x14ac:dyDescent="0.25">
      <c r="A34" s="573"/>
      <c r="B34" s="576"/>
      <c r="C34" s="579"/>
      <c r="D34" s="295" t="s">
        <v>3293</v>
      </c>
      <c r="E34" s="296" t="s">
        <v>3266</v>
      </c>
    </row>
    <row r="35" spans="1:5" ht="91.5" customHeight="1" x14ac:dyDescent="0.25">
      <c r="A35" s="573"/>
      <c r="B35" s="576"/>
      <c r="C35" s="579"/>
      <c r="D35" s="295" t="s">
        <v>3294</v>
      </c>
      <c r="E35" s="296" t="s">
        <v>3266</v>
      </c>
    </row>
    <row r="36" spans="1:5" ht="91.5" customHeight="1" x14ac:dyDescent="0.25">
      <c r="A36" s="573"/>
      <c r="B36" s="576"/>
      <c r="C36" s="579"/>
      <c r="D36" s="300" t="s">
        <v>3295</v>
      </c>
      <c r="E36" s="296" t="s">
        <v>3266</v>
      </c>
    </row>
    <row r="37" spans="1:5" ht="91.5" customHeight="1" x14ac:dyDescent="0.25">
      <c r="A37" s="574"/>
      <c r="B37" s="577"/>
      <c r="C37" s="580"/>
      <c r="D37" s="300" t="s">
        <v>3296</v>
      </c>
      <c r="E37" s="296" t="s">
        <v>3266</v>
      </c>
    </row>
    <row r="38" spans="1:5" ht="98.25" customHeight="1" x14ac:dyDescent="0.25">
      <c r="A38" s="572" t="s">
        <v>3286</v>
      </c>
      <c r="B38" s="575" t="s">
        <v>3264</v>
      </c>
      <c r="C38" s="578">
        <v>43342</v>
      </c>
      <c r="D38" s="295" t="s">
        <v>3297</v>
      </c>
      <c r="E38" s="296" t="s">
        <v>3266</v>
      </c>
    </row>
    <row r="39" spans="1:5" ht="98.25" customHeight="1" x14ac:dyDescent="0.25">
      <c r="A39" s="573"/>
      <c r="B39" s="576"/>
      <c r="C39" s="579"/>
      <c r="D39" s="295" t="s">
        <v>3298</v>
      </c>
      <c r="E39" s="296" t="s">
        <v>3266</v>
      </c>
    </row>
    <row r="40" spans="1:5" ht="107.25" customHeight="1" x14ac:dyDescent="0.25">
      <c r="A40" s="573"/>
      <c r="B40" s="576"/>
      <c r="C40" s="579"/>
      <c r="D40" s="297" t="s">
        <v>3299</v>
      </c>
      <c r="E40" s="296" t="s">
        <v>3266</v>
      </c>
    </row>
    <row r="41" spans="1:5" ht="49.5" customHeight="1" x14ac:dyDescent="0.25">
      <c r="A41" s="573"/>
      <c r="B41" s="576"/>
      <c r="C41" s="579"/>
      <c r="D41" s="297" t="s">
        <v>3300</v>
      </c>
      <c r="E41" s="296" t="s">
        <v>3266</v>
      </c>
    </row>
    <row r="42" spans="1:5" ht="58.5" customHeight="1" x14ac:dyDescent="0.25">
      <c r="A42" s="573"/>
      <c r="B42" s="576"/>
      <c r="C42" s="579"/>
      <c r="D42" s="297" t="s">
        <v>3301</v>
      </c>
      <c r="E42" s="296" t="s">
        <v>3266</v>
      </c>
    </row>
    <row r="43" spans="1:5" ht="71.25" customHeight="1" x14ac:dyDescent="0.25">
      <c r="A43" s="574"/>
      <c r="B43" s="577"/>
      <c r="C43" s="580"/>
      <c r="D43" s="301" t="s">
        <v>3302</v>
      </c>
      <c r="E43" s="296" t="s">
        <v>3266</v>
      </c>
    </row>
    <row r="44" spans="1:5" ht="36" customHeight="1" x14ac:dyDescent="0.25">
      <c r="A44" s="280"/>
      <c r="B44" s="281"/>
      <c r="C44" s="282"/>
      <c r="D44" s="302"/>
      <c r="E44" s="299"/>
    </row>
    <row r="45" spans="1:5" ht="49.5" customHeight="1" x14ac:dyDescent="0.25">
      <c r="A45" s="569" t="s">
        <v>3303</v>
      </c>
      <c r="B45" s="570" t="s">
        <v>3264</v>
      </c>
      <c r="C45" s="571">
        <v>43355</v>
      </c>
      <c r="D45" s="300" t="s">
        <v>3304</v>
      </c>
      <c r="E45" s="296" t="s">
        <v>3266</v>
      </c>
    </row>
    <row r="46" spans="1:5" ht="74.25" customHeight="1" x14ac:dyDescent="0.25">
      <c r="A46" s="569"/>
      <c r="B46" s="570"/>
      <c r="C46" s="571"/>
      <c r="D46" s="297" t="s">
        <v>3305</v>
      </c>
      <c r="E46" s="296" t="s">
        <v>3266</v>
      </c>
    </row>
    <row r="47" spans="1:5" ht="58.5" customHeight="1" x14ac:dyDescent="0.25">
      <c r="A47" s="569"/>
      <c r="B47" s="570"/>
      <c r="C47" s="571"/>
      <c r="D47" s="297" t="s">
        <v>3306</v>
      </c>
      <c r="E47" s="296" t="s">
        <v>3266</v>
      </c>
    </row>
    <row r="48" spans="1:5" ht="39.75" customHeight="1" x14ac:dyDescent="0.25">
      <c r="A48" s="280"/>
      <c r="B48" s="281"/>
      <c r="C48" s="282"/>
      <c r="D48" s="283"/>
      <c r="E48" s="284"/>
    </row>
    <row r="49" spans="1:5" ht="24.75" customHeight="1" x14ac:dyDescent="0.25">
      <c r="A49" s="303" t="s">
        <v>3258</v>
      </c>
      <c r="B49" s="303" t="s">
        <v>3259</v>
      </c>
      <c r="C49" s="303" t="s">
        <v>3260</v>
      </c>
      <c r="D49" s="304" t="s">
        <v>3261</v>
      </c>
      <c r="E49" s="303" t="s">
        <v>3262</v>
      </c>
    </row>
    <row r="50" spans="1:5" ht="79.5" customHeight="1" x14ac:dyDescent="0.25">
      <c r="A50" s="305" t="s">
        <v>3307</v>
      </c>
      <c r="B50" s="306" t="s">
        <v>3308</v>
      </c>
      <c r="C50" s="307">
        <v>43370</v>
      </c>
      <c r="D50" s="308" t="s">
        <v>3309</v>
      </c>
      <c r="E50" s="296" t="s">
        <v>3266</v>
      </c>
    </row>
    <row r="51" spans="1:5" ht="30.75" customHeight="1" x14ac:dyDescent="0.25">
      <c r="A51" s="280"/>
      <c r="B51" s="281"/>
      <c r="C51" s="282"/>
      <c r="D51" s="283"/>
      <c r="E51" s="284"/>
    </row>
    <row r="52" spans="1:5" ht="30.75" customHeight="1" x14ac:dyDescent="0.25">
      <c r="A52" s="303" t="s">
        <v>3258</v>
      </c>
      <c r="B52" s="303" t="s">
        <v>3259</v>
      </c>
      <c r="C52" s="303" t="s">
        <v>3260</v>
      </c>
      <c r="D52" s="304" t="s">
        <v>3261</v>
      </c>
      <c r="E52" s="303" t="s">
        <v>3262</v>
      </c>
    </row>
    <row r="53" spans="1:5" ht="30.75" customHeight="1" x14ac:dyDescent="0.25">
      <c r="A53" s="305" t="s">
        <v>3310</v>
      </c>
      <c r="B53" s="306" t="s">
        <v>3272</v>
      </c>
      <c r="C53" s="307">
        <v>43370</v>
      </c>
      <c r="D53" s="309" t="s">
        <v>3311</v>
      </c>
      <c r="E53" s="296" t="s">
        <v>3266</v>
      </c>
    </row>
    <row r="54" spans="1:5" ht="79.5" customHeight="1" x14ac:dyDescent="0.25">
      <c r="A54" s="280"/>
      <c r="B54" s="281"/>
      <c r="C54" s="282"/>
      <c r="D54" s="283"/>
      <c r="E54" s="284"/>
    </row>
    <row r="55" spans="1:5" ht="118.5" customHeight="1" x14ac:dyDescent="0.25">
      <c r="A55" s="305" t="s">
        <v>3312</v>
      </c>
      <c r="B55" s="306" t="s">
        <v>3313</v>
      </c>
      <c r="C55" s="307">
        <v>43370</v>
      </c>
      <c r="D55" s="301" t="s">
        <v>3314</v>
      </c>
      <c r="E55" s="296" t="s">
        <v>3266</v>
      </c>
    </row>
    <row r="56" spans="1:5" ht="19.5" customHeight="1" x14ac:dyDescent="0.25">
      <c r="A56" s="280"/>
      <c r="B56" s="281"/>
      <c r="C56" s="282"/>
      <c r="D56" s="283"/>
      <c r="E56" s="284"/>
    </row>
    <row r="57" spans="1:5" ht="19.5" customHeight="1" x14ac:dyDescent="0.25">
      <c r="A57" s="280"/>
      <c r="B57" s="281"/>
      <c r="C57" s="282"/>
      <c r="D57" s="283"/>
      <c r="E57" s="284"/>
    </row>
    <row r="58" spans="1:5" ht="68.25" customHeight="1" x14ac:dyDescent="0.25">
      <c r="A58" s="569" t="s">
        <v>3315</v>
      </c>
      <c r="B58" s="570" t="s">
        <v>3264</v>
      </c>
      <c r="C58" s="571">
        <v>43376</v>
      </c>
      <c r="D58" s="295" t="s">
        <v>3316</v>
      </c>
      <c r="E58" s="296" t="s">
        <v>3266</v>
      </c>
    </row>
    <row r="59" spans="1:5" ht="76.5" customHeight="1" x14ac:dyDescent="0.25">
      <c r="A59" s="569"/>
      <c r="B59" s="570"/>
      <c r="C59" s="571"/>
      <c r="D59" s="297" t="s">
        <v>3317</v>
      </c>
      <c r="E59" s="296" t="s">
        <v>3266</v>
      </c>
    </row>
    <row r="60" spans="1:5" ht="66" customHeight="1" x14ac:dyDescent="0.25">
      <c r="A60" s="569"/>
      <c r="B60" s="570"/>
      <c r="C60" s="571"/>
      <c r="D60" s="301" t="s">
        <v>3318</v>
      </c>
      <c r="E60" s="296" t="s">
        <v>3266</v>
      </c>
    </row>
    <row r="61" spans="1:5" ht="156.75" customHeight="1" x14ac:dyDescent="0.25">
      <c r="A61" s="280"/>
      <c r="B61" s="281"/>
      <c r="C61" s="282"/>
      <c r="D61" s="310"/>
      <c r="E61" s="284"/>
    </row>
    <row r="62" spans="1:5" ht="86.25" customHeight="1" x14ac:dyDescent="0.25">
      <c r="A62" s="569" t="s">
        <v>3319</v>
      </c>
      <c r="B62" s="570" t="s">
        <v>3313</v>
      </c>
      <c r="C62" s="571">
        <v>43377</v>
      </c>
      <c r="D62" s="297" t="s">
        <v>3320</v>
      </c>
      <c r="E62" s="296"/>
    </row>
    <row r="63" spans="1:5" ht="86.25" customHeight="1" x14ac:dyDescent="0.25">
      <c r="A63" s="569"/>
      <c r="B63" s="570"/>
      <c r="C63" s="571"/>
      <c r="D63" s="297" t="s">
        <v>3321</v>
      </c>
      <c r="E63" s="296"/>
    </row>
    <row r="64" spans="1:5" ht="86.25" customHeight="1" x14ac:dyDescent="0.25">
      <c r="A64" s="569"/>
      <c r="B64" s="570"/>
      <c r="C64" s="571"/>
      <c r="D64" s="297" t="s">
        <v>3322</v>
      </c>
      <c r="E64" s="296"/>
    </row>
    <row r="65" spans="1:5" s="314" customFormat="1" ht="12.75" customHeight="1" x14ac:dyDescent="0.25">
      <c r="A65" s="311"/>
      <c r="B65" s="311"/>
      <c r="C65" s="312"/>
      <c r="D65" s="313"/>
      <c r="E65" s="284"/>
    </row>
    <row r="66" spans="1:5" ht="10.5" customHeight="1" x14ac:dyDescent="0.25">
      <c r="A66" s="311"/>
      <c r="B66" s="311"/>
      <c r="C66" s="312"/>
      <c r="D66" s="315"/>
      <c r="E66" s="316"/>
    </row>
    <row r="67" spans="1:5" ht="50.25" customHeight="1" x14ac:dyDescent="0.25">
      <c r="A67" s="581" t="s">
        <v>3323</v>
      </c>
      <c r="B67" s="581"/>
      <c r="C67" s="581"/>
      <c r="D67" s="581"/>
      <c r="E67" s="581"/>
    </row>
    <row r="68" spans="1:5" ht="15.75" customHeight="1" x14ac:dyDescent="0.25">
      <c r="A68" s="317"/>
      <c r="B68" s="317"/>
      <c r="C68" s="317"/>
      <c r="D68" s="318"/>
      <c r="E68" s="318"/>
    </row>
    <row r="69" spans="1:5" ht="22.5" customHeight="1" x14ac:dyDescent="0.25">
      <c r="A69" s="582" t="s">
        <v>3324</v>
      </c>
      <c r="B69" s="582"/>
      <c r="C69" s="582"/>
      <c r="D69" s="582"/>
      <c r="E69" s="582"/>
    </row>
    <row r="70" spans="1:5" ht="15.75" hidden="1" x14ac:dyDescent="0.25">
      <c r="A70" s="319"/>
      <c r="B70" s="319"/>
      <c r="C70" s="319"/>
      <c r="D70" s="320"/>
      <c r="E70" s="321"/>
    </row>
    <row r="71" spans="1:5" ht="15.75" hidden="1" x14ac:dyDescent="0.25">
      <c r="A71" s="319"/>
      <c r="B71" s="319"/>
      <c r="C71" s="319"/>
      <c r="D71" s="320"/>
      <c r="E71" s="321"/>
    </row>
    <row r="72" spans="1:5" ht="40.5" customHeight="1" x14ac:dyDescent="0.25">
      <c r="A72" s="319"/>
      <c r="B72" s="319"/>
      <c r="C72" s="319"/>
      <c r="D72" s="320"/>
      <c r="E72" s="321"/>
    </row>
    <row r="73" spans="1:5" ht="54" customHeight="1" x14ac:dyDescent="0.25">
      <c r="A73" s="582" t="s">
        <v>3325</v>
      </c>
      <c r="B73" s="582"/>
      <c r="C73" s="582"/>
      <c r="D73" s="582"/>
      <c r="E73" s="582"/>
    </row>
  </sheetData>
  <mergeCells count="34">
    <mergeCell ref="A67:E67"/>
    <mergeCell ref="A69:E69"/>
    <mergeCell ref="A73:E73"/>
    <mergeCell ref="A58:A60"/>
    <mergeCell ref="B58:B60"/>
    <mergeCell ref="C58:C60"/>
    <mergeCell ref="A62:A64"/>
    <mergeCell ref="B62:B64"/>
    <mergeCell ref="C62:C64"/>
    <mergeCell ref="A38:A43"/>
    <mergeCell ref="B38:B43"/>
    <mergeCell ref="C38:C43"/>
    <mergeCell ref="A45:A47"/>
    <mergeCell ref="B45:B47"/>
    <mergeCell ref="C45:C47"/>
    <mergeCell ref="A27:A31"/>
    <mergeCell ref="B27:B31"/>
    <mergeCell ref="C27:C31"/>
    <mergeCell ref="A33:A37"/>
    <mergeCell ref="B33:B37"/>
    <mergeCell ref="C33:C37"/>
    <mergeCell ref="A18:A21"/>
    <mergeCell ref="B18:B21"/>
    <mergeCell ref="C18:C21"/>
    <mergeCell ref="A22:A23"/>
    <mergeCell ref="B22:B23"/>
    <mergeCell ref="C22:C23"/>
    <mergeCell ref="A1:E1"/>
    <mergeCell ref="A2:E2"/>
    <mergeCell ref="A3:E3"/>
    <mergeCell ref="A4:E4"/>
    <mergeCell ref="A11:A16"/>
    <mergeCell ref="B11:B16"/>
    <mergeCell ref="C11:C16"/>
  </mergeCells>
  <pageMargins left="0.7" right="0.7" top="0.75" bottom="0.75" header="0.3" footer="0.3"/>
  <pageSetup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B8" sqref="B8"/>
    </sheetView>
  </sheetViews>
  <sheetFormatPr baseColWidth="10" defaultRowHeight="15" x14ac:dyDescent="0.25"/>
  <cols>
    <col min="1" max="1" width="42.85546875" customWidth="1"/>
    <col min="2" max="2" width="13.5703125" customWidth="1"/>
    <col min="3" max="3" width="14.85546875" customWidth="1"/>
    <col min="4" max="4" width="17.42578125" customWidth="1"/>
    <col min="5" max="5" width="16.28515625" customWidth="1"/>
    <col min="6" max="6" width="17.42578125" customWidth="1"/>
    <col min="257" max="257" width="42.85546875" customWidth="1"/>
    <col min="258" max="259" width="13.5703125" customWidth="1"/>
    <col min="260" max="262" width="19.7109375" customWidth="1"/>
    <col min="513" max="513" width="42.85546875" customWidth="1"/>
    <col min="514" max="515" width="13.5703125" customWidth="1"/>
    <col min="516" max="518" width="19.7109375" customWidth="1"/>
    <col min="769" max="769" width="42.85546875" customWidth="1"/>
    <col min="770" max="771" width="13.5703125" customWidth="1"/>
    <col min="772" max="774" width="19.7109375" customWidth="1"/>
    <col min="1025" max="1025" width="42.85546875" customWidth="1"/>
    <col min="1026" max="1027" width="13.5703125" customWidth="1"/>
    <col min="1028" max="1030" width="19.7109375" customWidth="1"/>
    <col min="1281" max="1281" width="42.85546875" customWidth="1"/>
    <col min="1282" max="1283" width="13.5703125" customWidth="1"/>
    <col min="1284" max="1286" width="19.7109375" customWidth="1"/>
    <col min="1537" max="1537" width="42.85546875" customWidth="1"/>
    <col min="1538" max="1539" width="13.5703125" customWidth="1"/>
    <col min="1540" max="1542" width="19.7109375" customWidth="1"/>
    <col min="1793" max="1793" width="42.85546875" customWidth="1"/>
    <col min="1794" max="1795" width="13.5703125" customWidth="1"/>
    <col min="1796" max="1798" width="19.7109375" customWidth="1"/>
    <col min="2049" max="2049" width="42.85546875" customWidth="1"/>
    <col min="2050" max="2051" width="13.5703125" customWidth="1"/>
    <col min="2052" max="2054" width="19.7109375" customWidth="1"/>
    <col min="2305" max="2305" width="42.85546875" customWidth="1"/>
    <col min="2306" max="2307" width="13.5703125" customWidth="1"/>
    <col min="2308" max="2310" width="19.7109375" customWidth="1"/>
    <col min="2561" max="2561" width="42.85546875" customWidth="1"/>
    <col min="2562" max="2563" width="13.5703125" customWidth="1"/>
    <col min="2564" max="2566" width="19.7109375" customWidth="1"/>
    <col min="2817" max="2817" width="42.85546875" customWidth="1"/>
    <col min="2818" max="2819" width="13.5703125" customWidth="1"/>
    <col min="2820" max="2822" width="19.7109375" customWidth="1"/>
    <col min="3073" max="3073" width="42.85546875" customWidth="1"/>
    <col min="3074" max="3075" width="13.5703125" customWidth="1"/>
    <col min="3076" max="3078" width="19.7109375" customWidth="1"/>
    <col min="3329" max="3329" width="42.85546875" customWidth="1"/>
    <col min="3330" max="3331" width="13.5703125" customWidth="1"/>
    <col min="3332" max="3334" width="19.7109375" customWidth="1"/>
    <col min="3585" max="3585" width="42.85546875" customWidth="1"/>
    <col min="3586" max="3587" width="13.5703125" customWidth="1"/>
    <col min="3588" max="3590" width="19.7109375" customWidth="1"/>
    <col min="3841" max="3841" width="42.85546875" customWidth="1"/>
    <col min="3842" max="3843" width="13.5703125" customWidth="1"/>
    <col min="3844" max="3846" width="19.7109375" customWidth="1"/>
    <col min="4097" max="4097" width="42.85546875" customWidth="1"/>
    <col min="4098" max="4099" width="13.5703125" customWidth="1"/>
    <col min="4100" max="4102" width="19.7109375" customWidth="1"/>
    <col min="4353" max="4353" width="42.85546875" customWidth="1"/>
    <col min="4354" max="4355" width="13.5703125" customWidth="1"/>
    <col min="4356" max="4358" width="19.7109375" customWidth="1"/>
    <col min="4609" max="4609" width="42.85546875" customWidth="1"/>
    <col min="4610" max="4611" width="13.5703125" customWidth="1"/>
    <col min="4612" max="4614" width="19.7109375" customWidth="1"/>
    <col min="4865" max="4865" width="42.85546875" customWidth="1"/>
    <col min="4866" max="4867" width="13.5703125" customWidth="1"/>
    <col min="4868" max="4870" width="19.7109375" customWidth="1"/>
    <col min="5121" max="5121" width="42.85546875" customWidth="1"/>
    <col min="5122" max="5123" width="13.5703125" customWidth="1"/>
    <col min="5124" max="5126" width="19.7109375" customWidth="1"/>
    <col min="5377" max="5377" width="42.85546875" customWidth="1"/>
    <col min="5378" max="5379" width="13.5703125" customWidth="1"/>
    <col min="5380" max="5382" width="19.7109375" customWidth="1"/>
    <col min="5633" max="5633" width="42.85546875" customWidth="1"/>
    <col min="5634" max="5635" width="13.5703125" customWidth="1"/>
    <col min="5636" max="5638" width="19.7109375" customWidth="1"/>
    <col min="5889" max="5889" width="42.85546875" customWidth="1"/>
    <col min="5890" max="5891" width="13.5703125" customWidth="1"/>
    <col min="5892" max="5894" width="19.7109375" customWidth="1"/>
    <col min="6145" max="6145" width="42.85546875" customWidth="1"/>
    <col min="6146" max="6147" width="13.5703125" customWidth="1"/>
    <col min="6148" max="6150" width="19.7109375" customWidth="1"/>
    <col min="6401" max="6401" width="42.85546875" customWidth="1"/>
    <col min="6402" max="6403" width="13.5703125" customWidth="1"/>
    <col min="6404" max="6406" width="19.7109375" customWidth="1"/>
    <col min="6657" max="6657" width="42.85546875" customWidth="1"/>
    <col min="6658" max="6659" width="13.5703125" customWidth="1"/>
    <col min="6660" max="6662" width="19.7109375" customWidth="1"/>
    <col min="6913" max="6913" width="42.85546875" customWidth="1"/>
    <col min="6914" max="6915" width="13.5703125" customWidth="1"/>
    <col min="6916" max="6918" width="19.7109375" customWidth="1"/>
    <col min="7169" max="7169" width="42.85546875" customWidth="1"/>
    <col min="7170" max="7171" width="13.5703125" customWidth="1"/>
    <col min="7172" max="7174" width="19.7109375" customWidth="1"/>
    <col min="7425" max="7425" width="42.85546875" customWidth="1"/>
    <col min="7426" max="7427" width="13.5703125" customWidth="1"/>
    <col min="7428" max="7430" width="19.7109375" customWidth="1"/>
    <col min="7681" max="7681" width="42.85546875" customWidth="1"/>
    <col min="7682" max="7683" width="13.5703125" customWidth="1"/>
    <col min="7684" max="7686" width="19.7109375" customWidth="1"/>
    <col min="7937" max="7937" width="42.85546875" customWidth="1"/>
    <col min="7938" max="7939" width="13.5703125" customWidth="1"/>
    <col min="7940" max="7942" width="19.7109375" customWidth="1"/>
    <col min="8193" max="8193" width="42.85546875" customWidth="1"/>
    <col min="8194" max="8195" width="13.5703125" customWidth="1"/>
    <col min="8196" max="8198" width="19.7109375" customWidth="1"/>
    <col min="8449" max="8449" width="42.85546875" customWidth="1"/>
    <col min="8450" max="8451" width="13.5703125" customWidth="1"/>
    <col min="8452" max="8454" width="19.7109375" customWidth="1"/>
    <col min="8705" max="8705" width="42.85546875" customWidth="1"/>
    <col min="8706" max="8707" width="13.5703125" customWidth="1"/>
    <col min="8708" max="8710" width="19.7109375" customWidth="1"/>
    <col min="8961" max="8961" width="42.85546875" customWidth="1"/>
    <col min="8962" max="8963" width="13.5703125" customWidth="1"/>
    <col min="8964" max="8966" width="19.7109375" customWidth="1"/>
    <col min="9217" max="9217" width="42.85546875" customWidth="1"/>
    <col min="9218" max="9219" width="13.5703125" customWidth="1"/>
    <col min="9220" max="9222" width="19.7109375" customWidth="1"/>
    <col min="9473" max="9473" width="42.85546875" customWidth="1"/>
    <col min="9474" max="9475" width="13.5703125" customWidth="1"/>
    <col min="9476" max="9478" width="19.7109375" customWidth="1"/>
    <col min="9729" max="9729" width="42.85546875" customWidth="1"/>
    <col min="9730" max="9731" width="13.5703125" customWidth="1"/>
    <col min="9732" max="9734" width="19.7109375" customWidth="1"/>
    <col min="9985" max="9985" width="42.85546875" customWidth="1"/>
    <col min="9986" max="9987" width="13.5703125" customWidth="1"/>
    <col min="9988" max="9990" width="19.7109375" customWidth="1"/>
    <col min="10241" max="10241" width="42.85546875" customWidth="1"/>
    <col min="10242" max="10243" width="13.5703125" customWidth="1"/>
    <col min="10244" max="10246" width="19.7109375" customWidth="1"/>
    <col min="10497" max="10497" width="42.85546875" customWidth="1"/>
    <col min="10498" max="10499" width="13.5703125" customWidth="1"/>
    <col min="10500" max="10502" width="19.7109375" customWidth="1"/>
    <col min="10753" max="10753" width="42.85546875" customWidth="1"/>
    <col min="10754" max="10755" width="13.5703125" customWidth="1"/>
    <col min="10756" max="10758" width="19.7109375" customWidth="1"/>
    <col min="11009" max="11009" width="42.85546875" customWidth="1"/>
    <col min="11010" max="11011" width="13.5703125" customWidth="1"/>
    <col min="11012" max="11014" width="19.7109375" customWidth="1"/>
    <col min="11265" max="11265" width="42.85546875" customWidth="1"/>
    <col min="11266" max="11267" width="13.5703125" customWidth="1"/>
    <col min="11268" max="11270" width="19.7109375" customWidth="1"/>
    <col min="11521" max="11521" width="42.85546875" customWidth="1"/>
    <col min="11522" max="11523" width="13.5703125" customWidth="1"/>
    <col min="11524" max="11526" width="19.7109375" customWidth="1"/>
    <col min="11777" max="11777" width="42.85546875" customWidth="1"/>
    <col min="11778" max="11779" width="13.5703125" customWidth="1"/>
    <col min="11780" max="11782" width="19.7109375" customWidth="1"/>
    <col min="12033" max="12033" width="42.85546875" customWidth="1"/>
    <col min="12034" max="12035" width="13.5703125" customWidth="1"/>
    <col min="12036" max="12038" width="19.7109375" customWidth="1"/>
    <col min="12289" max="12289" width="42.85546875" customWidth="1"/>
    <col min="12290" max="12291" width="13.5703125" customWidth="1"/>
    <col min="12292" max="12294" width="19.7109375" customWidth="1"/>
    <col min="12545" max="12545" width="42.85546875" customWidth="1"/>
    <col min="12546" max="12547" width="13.5703125" customWidth="1"/>
    <col min="12548" max="12550" width="19.7109375" customWidth="1"/>
    <col min="12801" max="12801" width="42.85546875" customWidth="1"/>
    <col min="12802" max="12803" width="13.5703125" customWidth="1"/>
    <col min="12804" max="12806" width="19.7109375" customWidth="1"/>
    <col min="13057" max="13057" width="42.85546875" customWidth="1"/>
    <col min="13058" max="13059" width="13.5703125" customWidth="1"/>
    <col min="13060" max="13062" width="19.7109375" customWidth="1"/>
    <col min="13313" max="13313" width="42.85546875" customWidth="1"/>
    <col min="13314" max="13315" width="13.5703125" customWidth="1"/>
    <col min="13316" max="13318" width="19.7109375" customWidth="1"/>
    <col min="13569" max="13569" width="42.85546875" customWidth="1"/>
    <col min="13570" max="13571" width="13.5703125" customWidth="1"/>
    <col min="13572" max="13574" width="19.7109375" customWidth="1"/>
    <col min="13825" max="13825" width="42.85546875" customWidth="1"/>
    <col min="13826" max="13827" width="13.5703125" customWidth="1"/>
    <col min="13828" max="13830" width="19.7109375" customWidth="1"/>
    <col min="14081" max="14081" width="42.85546875" customWidth="1"/>
    <col min="14082" max="14083" width="13.5703125" customWidth="1"/>
    <col min="14084" max="14086" width="19.7109375" customWidth="1"/>
    <col min="14337" max="14337" width="42.85546875" customWidth="1"/>
    <col min="14338" max="14339" width="13.5703125" customWidth="1"/>
    <col min="14340" max="14342" width="19.7109375" customWidth="1"/>
    <col min="14593" max="14593" width="42.85546875" customWidth="1"/>
    <col min="14594" max="14595" width="13.5703125" customWidth="1"/>
    <col min="14596" max="14598" width="19.7109375" customWidth="1"/>
    <col min="14849" max="14849" width="42.85546875" customWidth="1"/>
    <col min="14850" max="14851" width="13.5703125" customWidth="1"/>
    <col min="14852" max="14854" width="19.7109375" customWidth="1"/>
    <col min="15105" max="15105" width="42.85546875" customWidth="1"/>
    <col min="15106" max="15107" width="13.5703125" customWidth="1"/>
    <col min="15108" max="15110" width="19.7109375" customWidth="1"/>
    <col min="15361" max="15361" width="42.85546875" customWidth="1"/>
    <col min="15362" max="15363" width="13.5703125" customWidth="1"/>
    <col min="15364" max="15366" width="19.7109375" customWidth="1"/>
    <col min="15617" max="15617" width="42.85546875" customWidth="1"/>
    <col min="15618" max="15619" width="13.5703125" customWidth="1"/>
    <col min="15620" max="15622" width="19.7109375" customWidth="1"/>
    <col min="15873" max="15873" width="42.85546875" customWidth="1"/>
    <col min="15874" max="15875" width="13.5703125" customWidth="1"/>
    <col min="15876" max="15878" width="19.7109375" customWidth="1"/>
    <col min="16129" max="16129" width="42.85546875" customWidth="1"/>
    <col min="16130" max="16131" width="13.5703125" customWidth="1"/>
    <col min="16132" max="16134" width="19.7109375" customWidth="1"/>
  </cols>
  <sheetData>
    <row r="1" spans="1:7" x14ac:dyDescent="0.25">
      <c r="F1" s="325" t="s">
        <v>3326</v>
      </c>
    </row>
    <row r="2" spans="1:7" s="269" customFormat="1" x14ac:dyDescent="0.25">
      <c r="A2" s="586" t="s">
        <v>3255</v>
      </c>
      <c r="B2" s="586"/>
      <c r="C2" s="586"/>
      <c r="D2" s="586"/>
      <c r="E2" s="586"/>
      <c r="F2" s="586"/>
    </row>
    <row r="3" spans="1:7" s="269" customFormat="1" x14ac:dyDescent="0.25">
      <c r="A3" s="586" t="s">
        <v>3327</v>
      </c>
      <c r="B3" s="586"/>
      <c r="C3" s="586"/>
      <c r="D3" s="586"/>
      <c r="E3" s="586"/>
      <c r="F3" s="586"/>
      <c r="G3" s="326"/>
    </row>
    <row r="4" spans="1:7" s="269" customFormat="1" x14ac:dyDescent="0.25">
      <c r="A4" s="586" t="s">
        <v>3328</v>
      </c>
      <c r="B4" s="586"/>
      <c r="C4" s="586"/>
      <c r="D4" s="586"/>
      <c r="E4" s="586"/>
      <c r="F4" s="586"/>
    </row>
    <row r="5" spans="1:7" s="269" customFormat="1" ht="15.75" thickBot="1" x14ac:dyDescent="0.3">
      <c r="A5" s="327"/>
    </row>
    <row r="6" spans="1:7" s="269" customFormat="1" ht="60" x14ac:dyDescent="0.25">
      <c r="A6" s="328" t="s">
        <v>4</v>
      </c>
      <c r="B6" s="329" t="s">
        <v>3329</v>
      </c>
      <c r="C6" s="329" t="s">
        <v>3330</v>
      </c>
      <c r="D6" s="329" t="s">
        <v>79</v>
      </c>
      <c r="E6" s="330" t="s">
        <v>3331</v>
      </c>
      <c r="F6" s="331" t="s">
        <v>3118</v>
      </c>
    </row>
    <row r="7" spans="1:7" s="269" customFormat="1" x14ac:dyDescent="0.25">
      <c r="A7" s="332" t="s">
        <v>3332</v>
      </c>
      <c r="B7" s="333">
        <v>102</v>
      </c>
      <c r="C7" s="333">
        <v>210</v>
      </c>
      <c r="D7" s="334">
        <v>91842543.109999999</v>
      </c>
      <c r="E7" s="335">
        <v>0</v>
      </c>
      <c r="F7" s="336">
        <v>0</v>
      </c>
    </row>
    <row r="8" spans="1:7" s="269" customFormat="1" x14ac:dyDescent="0.25">
      <c r="A8" s="337" t="s">
        <v>3333</v>
      </c>
      <c r="B8" s="333">
        <v>102</v>
      </c>
      <c r="C8" s="333">
        <v>210</v>
      </c>
      <c r="D8" s="334">
        <v>91842543.109999999</v>
      </c>
      <c r="E8" s="335">
        <v>0</v>
      </c>
      <c r="F8" s="336">
        <v>0</v>
      </c>
    </row>
    <row r="9" spans="1:7" s="269" customFormat="1" ht="45" x14ac:dyDescent="0.25">
      <c r="A9" s="337" t="s">
        <v>3334</v>
      </c>
      <c r="B9" s="338" t="s">
        <v>3342</v>
      </c>
      <c r="C9" s="339">
        <v>8</v>
      </c>
      <c r="D9" s="340">
        <v>2031645.84</v>
      </c>
      <c r="E9" s="340">
        <v>2031645.84</v>
      </c>
      <c r="F9" s="358">
        <v>2031645.84</v>
      </c>
    </row>
    <row r="10" spans="1:7" s="342" customFormat="1" ht="45" x14ac:dyDescent="0.25">
      <c r="A10" s="341" t="s">
        <v>3335</v>
      </c>
      <c r="B10" s="338" t="s">
        <v>3343</v>
      </c>
      <c r="C10" s="339">
        <v>1</v>
      </c>
      <c r="D10" s="340">
        <v>913998.74</v>
      </c>
      <c r="E10" s="340">
        <v>913998.74</v>
      </c>
      <c r="F10" s="358">
        <v>913998.74</v>
      </c>
    </row>
    <row r="11" spans="1:7" s="342" customFormat="1" ht="45" x14ac:dyDescent="0.25">
      <c r="A11" s="343" t="s">
        <v>3336</v>
      </c>
      <c r="B11" s="339">
        <v>0</v>
      </c>
      <c r="C11" s="339">
        <v>0</v>
      </c>
      <c r="D11" s="340">
        <v>0</v>
      </c>
      <c r="E11" s="335">
        <v>0</v>
      </c>
      <c r="F11" s="336">
        <v>0</v>
      </c>
    </row>
    <row r="12" spans="1:7" s="269" customFormat="1" ht="30" x14ac:dyDescent="0.25">
      <c r="A12" s="344" t="s">
        <v>3337</v>
      </c>
      <c r="B12" s="339">
        <v>102</v>
      </c>
      <c r="C12" s="339">
        <v>210</v>
      </c>
      <c r="D12" s="334">
        <v>91842543.109999999</v>
      </c>
      <c r="E12" s="335">
        <v>0</v>
      </c>
      <c r="F12" s="336">
        <v>0</v>
      </c>
    </row>
    <row r="13" spans="1:7" s="269" customFormat="1" ht="15.75" thickBot="1" x14ac:dyDescent="0.3">
      <c r="A13" s="587"/>
      <c r="B13" s="588"/>
      <c r="C13" s="589"/>
      <c r="D13" s="345"/>
      <c r="E13" s="346"/>
      <c r="F13" s="347"/>
    </row>
    <row r="14" spans="1:7" s="269" customFormat="1" x14ac:dyDescent="0.25">
      <c r="B14" s="348"/>
      <c r="C14" s="348"/>
      <c r="D14" s="348"/>
      <c r="E14" s="348"/>
      <c r="F14" s="348"/>
    </row>
    <row r="15" spans="1:7" s="269" customFormat="1" x14ac:dyDescent="0.25">
      <c r="A15" s="590" t="s">
        <v>3344</v>
      </c>
      <c r="B15" s="591"/>
      <c r="C15" s="591"/>
      <c r="D15" s="591"/>
      <c r="E15" s="349" t="s">
        <v>79</v>
      </c>
      <c r="F15" s="349" t="s">
        <v>3338</v>
      </c>
    </row>
    <row r="16" spans="1:7" s="342" customFormat="1" ht="17.25" customHeight="1" x14ac:dyDescent="0.25">
      <c r="A16" s="583" t="s">
        <v>3345</v>
      </c>
      <c r="B16" s="584"/>
      <c r="C16" s="584"/>
      <c r="D16" s="585"/>
      <c r="E16" s="350">
        <v>10000000</v>
      </c>
      <c r="F16" s="351">
        <v>39904</v>
      </c>
    </row>
    <row r="17" spans="1:6" s="269" customFormat="1" ht="28.5" customHeight="1" x14ac:dyDescent="0.25">
      <c r="A17" s="583" t="s">
        <v>3339</v>
      </c>
      <c r="B17" s="584"/>
      <c r="C17" s="584"/>
      <c r="D17" s="585"/>
      <c r="E17" s="266"/>
      <c r="F17" s="266"/>
    </row>
    <row r="18" spans="1:6" s="269" customFormat="1" ht="15.75" customHeight="1" x14ac:dyDescent="0.25">
      <c r="A18" s="583" t="s">
        <v>3340</v>
      </c>
      <c r="B18" s="584"/>
      <c r="C18" s="584"/>
      <c r="D18" s="585"/>
      <c r="E18" s="266"/>
      <c r="F18" s="266"/>
    </row>
    <row r="19" spans="1:6" s="269" customFormat="1" ht="18" customHeight="1" x14ac:dyDescent="0.25">
      <c r="A19" s="583" t="s">
        <v>3341</v>
      </c>
      <c r="B19" s="584"/>
      <c r="C19" s="584"/>
      <c r="D19" s="585"/>
      <c r="E19" s="352"/>
      <c r="F19" s="353"/>
    </row>
    <row r="20" spans="1:6" s="269" customFormat="1" ht="18" customHeight="1" x14ac:dyDescent="0.25">
      <c r="A20" s="354"/>
      <c r="B20" s="355"/>
      <c r="C20" s="355"/>
      <c r="D20" s="355"/>
      <c r="E20" s="356"/>
      <c r="F20" s="357"/>
    </row>
  </sheetData>
  <mergeCells count="9">
    <mergeCell ref="A17:D17"/>
    <mergeCell ref="A18:D18"/>
    <mergeCell ref="A19:D19"/>
    <mergeCell ref="A2:F2"/>
    <mergeCell ref="A3:F3"/>
    <mergeCell ref="A4:F4"/>
    <mergeCell ref="A13:C13"/>
    <mergeCell ref="A15:D15"/>
    <mergeCell ref="A16:D16"/>
  </mergeCells>
  <printOptions horizontalCentered="1"/>
  <pageMargins left="0.39370078740157483" right="0" top="0.74803149606299213" bottom="0.74803149606299213" header="0.31496062992125984" footer="0.31496062992125984"/>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8"/>
  <sheetViews>
    <sheetView showGridLines="0" workbookViewId="0">
      <pane ySplit="10" topLeftCell="A11" activePane="bottomLeft" state="frozenSplit"/>
      <selection activeCell="B6" sqref="B6 B6 B6:P6"/>
      <selection pane="bottomLeft"/>
    </sheetView>
  </sheetViews>
  <sheetFormatPr baseColWidth="10" defaultColWidth="10.5703125" defaultRowHeight="15" x14ac:dyDescent="0.25"/>
  <cols>
    <col min="1" max="1" width="2.28515625" style="16" customWidth="1"/>
    <col min="2" max="2" width="15.7109375" style="16" customWidth="1"/>
    <col min="3" max="3" width="10.7109375" style="16" customWidth="1"/>
    <col min="4" max="5" width="9.5703125" style="16" customWidth="1"/>
    <col min="6" max="6" width="10.42578125" style="16" customWidth="1"/>
    <col min="7" max="7" width="10.140625" style="16" customWidth="1"/>
    <col min="8" max="8" width="8.5703125" style="16" customWidth="1"/>
    <col min="9" max="10" width="9.5703125" style="16" customWidth="1"/>
    <col min="11" max="11" width="8.85546875" style="16" customWidth="1"/>
    <col min="12" max="12" width="10.140625" style="16" customWidth="1"/>
    <col min="13" max="13" width="10.42578125" style="16" customWidth="1"/>
    <col min="14" max="15" width="9.5703125" style="16" customWidth="1"/>
    <col min="16" max="16" width="10.7109375" style="16" customWidth="1"/>
    <col min="17" max="17" width="0.28515625" style="16" hidden="1" customWidth="1"/>
    <col min="18" max="18" width="10.140625" style="16" customWidth="1"/>
    <col min="19" max="19" width="8.5703125" style="16" customWidth="1"/>
    <col min="20" max="22" width="9.5703125" style="16" customWidth="1"/>
    <col min="23" max="23" width="10.140625" style="16" customWidth="1"/>
    <col min="24" max="24" width="8.5703125" style="16" customWidth="1"/>
    <col min="25" max="26" width="9.5703125" style="16" customWidth="1"/>
    <col min="27" max="27" width="9.28515625" style="16" customWidth="1"/>
    <col min="28" max="28" width="10.140625" style="16" customWidth="1"/>
    <col min="29" max="29" width="8.5703125" style="16" customWidth="1"/>
    <col min="30" max="31" width="9.5703125" style="16" customWidth="1"/>
    <col min="32" max="32" width="9" style="16" customWidth="1"/>
    <col min="33" max="33" width="10.140625" style="16" customWidth="1"/>
    <col min="34" max="34" width="12.140625" style="16" customWidth="1"/>
    <col min="35" max="36" width="9.5703125" style="16" customWidth="1"/>
    <col min="37" max="37" width="9.42578125" style="16" customWidth="1"/>
    <col min="38" max="38" width="10.140625" style="16" customWidth="1"/>
    <col min="39" max="39" width="8.5703125" style="16" customWidth="1"/>
    <col min="40" max="41" width="9.5703125" style="16" customWidth="1"/>
    <col min="42" max="42" width="8.85546875" style="16" customWidth="1"/>
    <col min="43" max="43" width="10.140625" style="16" customWidth="1"/>
    <col min="44" max="44" width="8.5703125" style="16" customWidth="1"/>
    <col min="45" max="46" width="9.5703125" style="16" customWidth="1"/>
    <col min="47" max="47" width="9.7109375" style="16" customWidth="1"/>
    <col min="48" max="48" width="10.140625" style="16" customWidth="1"/>
    <col min="49" max="49" width="0" style="16" hidden="1" customWidth="1"/>
    <col min="50" max="50" width="92.5703125" style="16" customWidth="1"/>
  </cols>
  <sheetData>
    <row r="1" spans="1:48" x14ac:dyDescent="0.25">
      <c r="R1" s="80" t="s">
        <v>487</v>
      </c>
      <c r="S1" s="80"/>
    </row>
    <row r="2" spans="1:48" ht="12.95" customHeight="1" x14ac:dyDescent="0.25">
      <c r="B2" s="390" t="s">
        <v>451</v>
      </c>
      <c r="C2" s="391"/>
      <c r="D2" s="391"/>
      <c r="E2" s="391"/>
      <c r="F2" s="391"/>
      <c r="G2" s="391"/>
      <c r="H2" s="391"/>
      <c r="I2" s="391"/>
      <c r="J2" s="391"/>
      <c r="K2" s="391"/>
      <c r="L2" s="391"/>
      <c r="M2" s="391"/>
      <c r="N2" s="391"/>
      <c r="O2" s="391"/>
      <c r="P2" s="391"/>
    </row>
    <row r="3" spans="1:48" ht="0.95" customHeight="1" x14ac:dyDescent="0.25">
      <c r="B3" s="17"/>
      <c r="C3" s="17"/>
      <c r="D3" s="17"/>
      <c r="E3" s="17"/>
      <c r="F3" s="17"/>
      <c r="G3" s="17"/>
      <c r="H3" s="17"/>
      <c r="I3" s="17"/>
      <c r="J3" s="17"/>
      <c r="K3" s="17"/>
      <c r="L3" s="17"/>
      <c r="M3" s="17"/>
      <c r="N3" s="17"/>
      <c r="O3" s="17"/>
      <c r="P3" s="17"/>
    </row>
    <row r="4" spans="1:48" ht="12.95" customHeight="1" x14ac:dyDescent="0.25">
      <c r="B4" s="390" t="s">
        <v>386</v>
      </c>
      <c r="C4" s="391"/>
      <c r="D4" s="391"/>
      <c r="E4" s="391"/>
      <c r="F4" s="391"/>
      <c r="G4" s="391"/>
      <c r="H4" s="391"/>
      <c r="I4" s="391"/>
      <c r="J4" s="391"/>
      <c r="K4" s="391"/>
      <c r="L4" s="391"/>
      <c r="M4" s="391"/>
      <c r="N4" s="391"/>
      <c r="O4" s="391"/>
      <c r="P4" s="391"/>
    </row>
    <row r="5" spans="1:48" ht="0.95" customHeight="1" x14ac:dyDescent="0.25">
      <c r="B5" s="17"/>
      <c r="C5" s="17"/>
      <c r="D5" s="17"/>
      <c r="E5" s="17"/>
      <c r="F5" s="17"/>
      <c r="G5" s="17"/>
      <c r="H5" s="17"/>
      <c r="I5" s="17"/>
      <c r="J5" s="17"/>
      <c r="K5" s="17"/>
      <c r="L5" s="17"/>
      <c r="M5" s="17"/>
      <c r="N5" s="17"/>
      <c r="O5" s="17"/>
      <c r="P5" s="17"/>
    </row>
    <row r="6" spans="1:48" ht="12.2" customHeight="1" x14ac:dyDescent="0.25">
      <c r="B6" s="390" t="s">
        <v>488</v>
      </c>
      <c r="C6" s="391"/>
      <c r="D6" s="391"/>
      <c r="E6" s="391"/>
      <c r="F6" s="391"/>
      <c r="G6" s="391"/>
      <c r="H6" s="391"/>
      <c r="I6" s="391"/>
      <c r="J6" s="391"/>
      <c r="K6" s="391"/>
      <c r="L6" s="391"/>
      <c r="M6" s="391"/>
      <c r="N6" s="391"/>
      <c r="O6" s="391"/>
      <c r="P6" s="391"/>
    </row>
    <row r="7" spans="1:48" ht="13.5" customHeight="1" x14ac:dyDescent="0.25"/>
    <row r="8" spans="1:48" x14ac:dyDescent="0.25">
      <c r="A8" s="432" t="s">
        <v>453</v>
      </c>
      <c r="B8" s="398"/>
      <c r="C8" s="432" t="s">
        <v>489</v>
      </c>
      <c r="D8" s="394"/>
      <c r="E8" s="394"/>
      <c r="F8" s="394"/>
      <c r="G8" s="395"/>
      <c r="H8" s="432" t="s">
        <v>490</v>
      </c>
      <c r="I8" s="394"/>
      <c r="J8" s="394"/>
      <c r="K8" s="394"/>
      <c r="L8" s="395"/>
      <c r="M8" s="432" t="s">
        <v>491</v>
      </c>
      <c r="N8" s="394"/>
      <c r="O8" s="394"/>
      <c r="P8" s="394"/>
      <c r="Q8" s="394"/>
      <c r="R8" s="395"/>
      <c r="S8" s="432" t="s">
        <v>492</v>
      </c>
      <c r="T8" s="394"/>
      <c r="U8" s="394"/>
      <c r="V8" s="394"/>
      <c r="W8" s="395"/>
      <c r="X8" s="432" t="s">
        <v>493</v>
      </c>
      <c r="Y8" s="394"/>
      <c r="Z8" s="394"/>
      <c r="AA8" s="394"/>
      <c r="AB8" s="395"/>
      <c r="AC8" s="432" t="s">
        <v>494</v>
      </c>
      <c r="AD8" s="394"/>
      <c r="AE8" s="394"/>
      <c r="AF8" s="394"/>
      <c r="AG8" s="395"/>
      <c r="AH8" s="432" t="s">
        <v>495</v>
      </c>
      <c r="AI8" s="394"/>
      <c r="AJ8" s="394"/>
      <c r="AK8" s="394"/>
      <c r="AL8" s="395"/>
      <c r="AM8" s="432" t="s">
        <v>496</v>
      </c>
      <c r="AN8" s="394"/>
      <c r="AO8" s="394"/>
      <c r="AP8" s="394"/>
      <c r="AQ8" s="395"/>
      <c r="AR8" s="432" t="s">
        <v>497</v>
      </c>
      <c r="AS8" s="394"/>
      <c r="AT8" s="394"/>
      <c r="AU8" s="394"/>
      <c r="AV8" s="395"/>
    </row>
    <row r="9" spans="1:48" x14ac:dyDescent="0.25">
      <c r="A9" s="433"/>
      <c r="B9" s="409"/>
      <c r="C9" s="432" t="s">
        <v>463</v>
      </c>
      <c r="D9" s="432" t="s">
        <v>7</v>
      </c>
      <c r="E9" s="394"/>
      <c r="F9" s="395"/>
      <c r="G9" s="432" t="s">
        <v>464</v>
      </c>
      <c r="H9" s="432" t="s">
        <v>463</v>
      </c>
      <c r="I9" s="432" t="s">
        <v>7</v>
      </c>
      <c r="J9" s="394"/>
      <c r="K9" s="395"/>
      <c r="L9" s="432" t="s">
        <v>464</v>
      </c>
      <c r="M9" s="432" t="s">
        <v>463</v>
      </c>
      <c r="N9" s="432" t="s">
        <v>7</v>
      </c>
      <c r="O9" s="394"/>
      <c r="P9" s="394"/>
      <c r="Q9" s="395"/>
      <c r="R9" s="432" t="s">
        <v>464</v>
      </c>
      <c r="S9" s="432" t="s">
        <v>463</v>
      </c>
      <c r="T9" s="432" t="s">
        <v>7</v>
      </c>
      <c r="U9" s="394"/>
      <c r="V9" s="395"/>
      <c r="W9" s="432" t="s">
        <v>464</v>
      </c>
      <c r="X9" s="432" t="s">
        <v>463</v>
      </c>
      <c r="Y9" s="432" t="s">
        <v>7</v>
      </c>
      <c r="Z9" s="394"/>
      <c r="AA9" s="395"/>
      <c r="AB9" s="432" t="s">
        <v>464</v>
      </c>
      <c r="AC9" s="432" t="s">
        <v>463</v>
      </c>
      <c r="AD9" s="432" t="s">
        <v>7</v>
      </c>
      <c r="AE9" s="394"/>
      <c r="AF9" s="395"/>
      <c r="AG9" s="432" t="s">
        <v>464</v>
      </c>
      <c r="AH9" s="432" t="s">
        <v>463</v>
      </c>
      <c r="AI9" s="432" t="s">
        <v>7</v>
      </c>
      <c r="AJ9" s="394"/>
      <c r="AK9" s="395"/>
      <c r="AL9" s="432" t="s">
        <v>464</v>
      </c>
      <c r="AM9" s="432" t="s">
        <v>463</v>
      </c>
      <c r="AN9" s="432" t="s">
        <v>7</v>
      </c>
      <c r="AO9" s="394"/>
      <c r="AP9" s="395"/>
      <c r="AQ9" s="432" t="s">
        <v>464</v>
      </c>
      <c r="AR9" s="432" t="s">
        <v>463</v>
      </c>
      <c r="AS9" s="432" t="s">
        <v>7</v>
      </c>
      <c r="AT9" s="394"/>
      <c r="AU9" s="395"/>
      <c r="AV9" s="432" t="s">
        <v>464</v>
      </c>
    </row>
    <row r="10" spans="1:48" ht="16.5" customHeight="1" x14ac:dyDescent="0.25">
      <c r="A10" s="434"/>
      <c r="B10" s="387"/>
      <c r="C10" s="435"/>
      <c r="D10" s="119" t="s">
        <v>465</v>
      </c>
      <c r="E10" s="119" t="s">
        <v>466</v>
      </c>
      <c r="F10" s="119" t="s">
        <v>14</v>
      </c>
      <c r="G10" s="435"/>
      <c r="H10" s="435"/>
      <c r="I10" s="119" t="s">
        <v>465</v>
      </c>
      <c r="J10" s="119" t="s">
        <v>466</v>
      </c>
      <c r="K10" s="119" t="s">
        <v>14</v>
      </c>
      <c r="L10" s="435"/>
      <c r="M10" s="435"/>
      <c r="N10" s="119" t="s">
        <v>465</v>
      </c>
      <c r="O10" s="119" t="s">
        <v>466</v>
      </c>
      <c r="P10" s="432" t="s">
        <v>14</v>
      </c>
      <c r="Q10" s="395"/>
      <c r="R10" s="435"/>
      <c r="S10" s="435"/>
      <c r="T10" s="119" t="s">
        <v>465</v>
      </c>
      <c r="U10" s="119" t="s">
        <v>466</v>
      </c>
      <c r="V10" s="119" t="s">
        <v>14</v>
      </c>
      <c r="W10" s="435"/>
      <c r="X10" s="435"/>
      <c r="Y10" s="119" t="s">
        <v>465</v>
      </c>
      <c r="Z10" s="119" t="s">
        <v>466</v>
      </c>
      <c r="AA10" s="119" t="s">
        <v>14</v>
      </c>
      <c r="AB10" s="435"/>
      <c r="AC10" s="435"/>
      <c r="AD10" s="119" t="s">
        <v>465</v>
      </c>
      <c r="AE10" s="119" t="s">
        <v>466</v>
      </c>
      <c r="AF10" s="119" t="s">
        <v>14</v>
      </c>
      <c r="AG10" s="435"/>
      <c r="AH10" s="435"/>
      <c r="AI10" s="119" t="s">
        <v>465</v>
      </c>
      <c r="AJ10" s="119" t="s">
        <v>466</v>
      </c>
      <c r="AK10" s="119" t="s">
        <v>14</v>
      </c>
      <c r="AL10" s="435"/>
      <c r="AM10" s="435"/>
      <c r="AN10" s="119" t="s">
        <v>465</v>
      </c>
      <c r="AO10" s="119" t="s">
        <v>466</v>
      </c>
      <c r="AP10" s="119" t="s">
        <v>14</v>
      </c>
      <c r="AQ10" s="435"/>
      <c r="AR10" s="435"/>
      <c r="AS10" s="119" t="s">
        <v>465</v>
      </c>
      <c r="AT10" s="119" t="s">
        <v>466</v>
      </c>
      <c r="AU10" s="119" t="s">
        <v>14</v>
      </c>
      <c r="AV10" s="435"/>
    </row>
    <row r="11" spans="1:48" s="46" customFormat="1" ht="15" customHeight="1" x14ac:dyDescent="0.25">
      <c r="A11" s="443" t="s">
        <v>467</v>
      </c>
      <c r="B11" s="443"/>
      <c r="C11" s="116">
        <v>1292701.54</v>
      </c>
      <c r="D11" s="116">
        <v>0</v>
      </c>
      <c r="E11" s="116">
        <v>1292701.54</v>
      </c>
      <c r="F11" s="116">
        <v>1292701.54</v>
      </c>
      <c r="G11" s="116">
        <v>0</v>
      </c>
      <c r="H11" s="116">
        <v>0</v>
      </c>
      <c r="I11" s="116">
        <v>0</v>
      </c>
      <c r="J11" s="116">
        <v>0</v>
      </c>
      <c r="K11" s="116">
        <v>0</v>
      </c>
      <c r="L11" s="116">
        <v>0</v>
      </c>
      <c r="M11" s="118" t="s">
        <v>468</v>
      </c>
      <c r="N11" s="118" t="s">
        <v>468</v>
      </c>
      <c r="O11" s="118" t="s">
        <v>469</v>
      </c>
      <c r="P11" s="438">
        <v>0</v>
      </c>
      <c r="Q11" s="439"/>
      <c r="R11" s="116">
        <v>0</v>
      </c>
      <c r="S11" s="118" t="s">
        <v>468</v>
      </c>
      <c r="T11" s="118" t="s">
        <v>468</v>
      </c>
      <c r="U11" s="118" t="s">
        <v>469</v>
      </c>
      <c r="V11" s="116">
        <v>0</v>
      </c>
      <c r="W11" s="116">
        <v>0</v>
      </c>
      <c r="X11" s="116">
        <v>0</v>
      </c>
      <c r="Y11" s="116">
        <v>0</v>
      </c>
      <c r="Z11" s="116">
        <v>0</v>
      </c>
      <c r="AA11" s="116">
        <v>0</v>
      </c>
      <c r="AB11" s="116">
        <v>0</v>
      </c>
      <c r="AC11" s="116">
        <v>0</v>
      </c>
      <c r="AD11" s="116">
        <v>0</v>
      </c>
      <c r="AE11" s="116">
        <v>0</v>
      </c>
      <c r="AF11" s="116">
        <v>0</v>
      </c>
      <c r="AG11" s="116">
        <v>0</v>
      </c>
      <c r="AH11" s="118" t="s">
        <v>468</v>
      </c>
      <c r="AI11" s="118" t="s">
        <v>468</v>
      </c>
      <c r="AJ11" s="118" t="s">
        <v>469</v>
      </c>
      <c r="AK11" s="116">
        <v>0</v>
      </c>
      <c r="AL11" s="116">
        <v>0</v>
      </c>
      <c r="AM11" s="116">
        <v>0</v>
      </c>
      <c r="AN11" s="116">
        <v>0</v>
      </c>
      <c r="AO11" s="116">
        <v>0</v>
      </c>
      <c r="AP11" s="116">
        <v>0</v>
      </c>
      <c r="AQ11" s="116">
        <v>0</v>
      </c>
      <c r="AR11" s="116">
        <v>0</v>
      </c>
      <c r="AS11" s="116">
        <v>0</v>
      </c>
      <c r="AT11" s="116">
        <v>0</v>
      </c>
      <c r="AU11" s="116">
        <v>0</v>
      </c>
      <c r="AV11" s="116">
        <v>0</v>
      </c>
    </row>
    <row r="12" spans="1:48" s="46" customFormat="1" ht="19.5" customHeight="1" x14ac:dyDescent="0.25">
      <c r="A12" s="436" t="s">
        <v>470</v>
      </c>
      <c r="B12" s="436"/>
      <c r="C12" s="116">
        <v>3653956.32</v>
      </c>
      <c r="D12" s="116">
        <v>0</v>
      </c>
      <c r="E12" s="116">
        <v>3653956.32</v>
      </c>
      <c r="F12" s="116">
        <v>3653956.32</v>
      </c>
      <c r="G12" s="116">
        <v>0</v>
      </c>
      <c r="H12" s="118" t="s">
        <v>468</v>
      </c>
      <c r="I12" s="118" t="s">
        <v>468</v>
      </c>
      <c r="J12" s="118" t="s">
        <v>469</v>
      </c>
      <c r="K12" s="116">
        <v>0</v>
      </c>
      <c r="L12" s="116">
        <v>0</v>
      </c>
      <c r="M12" s="118" t="s">
        <v>468</v>
      </c>
      <c r="N12" s="118" t="s">
        <v>468</v>
      </c>
      <c r="O12" s="118" t="s">
        <v>469</v>
      </c>
      <c r="P12" s="438">
        <v>0</v>
      </c>
      <c r="Q12" s="439"/>
      <c r="R12" s="116">
        <v>0</v>
      </c>
      <c r="S12" s="118" t="s">
        <v>468</v>
      </c>
      <c r="T12" s="118" t="s">
        <v>468</v>
      </c>
      <c r="U12" s="118" t="s">
        <v>469</v>
      </c>
      <c r="V12" s="116">
        <v>0</v>
      </c>
      <c r="W12" s="116">
        <v>0</v>
      </c>
      <c r="X12" s="118" t="s">
        <v>468</v>
      </c>
      <c r="Y12" s="118" t="s">
        <v>468</v>
      </c>
      <c r="Z12" s="118" t="s">
        <v>469</v>
      </c>
      <c r="AA12" s="116">
        <v>0</v>
      </c>
      <c r="AB12" s="116">
        <v>0</v>
      </c>
      <c r="AC12" s="118" t="s">
        <v>468</v>
      </c>
      <c r="AD12" s="118" t="s">
        <v>468</v>
      </c>
      <c r="AE12" s="118" t="s">
        <v>469</v>
      </c>
      <c r="AF12" s="116">
        <v>0</v>
      </c>
      <c r="AG12" s="116">
        <v>0</v>
      </c>
      <c r="AH12" s="118" t="s">
        <v>468</v>
      </c>
      <c r="AI12" s="118" t="s">
        <v>468</v>
      </c>
      <c r="AJ12" s="118" t="s">
        <v>469</v>
      </c>
      <c r="AK12" s="116">
        <v>0</v>
      </c>
      <c r="AL12" s="116">
        <v>0</v>
      </c>
      <c r="AM12" s="118" t="s">
        <v>468</v>
      </c>
      <c r="AN12" s="118" t="s">
        <v>468</v>
      </c>
      <c r="AO12" s="118" t="s">
        <v>469</v>
      </c>
      <c r="AP12" s="116">
        <v>0</v>
      </c>
      <c r="AQ12" s="116">
        <v>0</v>
      </c>
      <c r="AR12" s="118" t="s">
        <v>468</v>
      </c>
      <c r="AS12" s="118" t="s">
        <v>468</v>
      </c>
      <c r="AT12" s="118" t="s">
        <v>469</v>
      </c>
      <c r="AU12" s="116">
        <v>0</v>
      </c>
      <c r="AV12" s="116">
        <v>0</v>
      </c>
    </row>
    <row r="13" spans="1:48" s="46" customFormat="1" ht="15" customHeight="1" x14ac:dyDescent="0.25">
      <c r="A13" s="436" t="s">
        <v>471</v>
      </c>
      <c r="B13" s="436"/>
      <c r="C13" s="116">
        <v>1387145.88</v>
      </c>
      <c r="D13" s="116">
        <v>0</v>
      </c>
      <c r="E13" s="116">
        <v>1387145.88</v>
      </c>
      <c r="F13" s="116">
        <v>1387145.88</v>
      </c>
      <c r="G13" s="116">
        <v>0</v>
      </c>
      <c r="H13" s="118" t="s">
        <v>468</v>
      </c>
      <c r="I13" s="118" t="s">
        <v>468</v>
      </c>
      <c r="J13" s="118" t="s">
        <v>469</v>
      </c>
      <c r="K13" s="116">
        <v>0</v>
      </c>
      <c r="L13" s="116">
        <v>0</v>
      </c>
      <c r="M13" s="116">
        <v>911.85</v>
      </c>
      <c r="N13" s="116">
        <v>529.83000000000004</v>
      </c>
      <c r="O13" s="116">
        <v>129.72</v>
      </c>
      <c r="P13" s="438">
        <v>659.55</v>
      </c>
      <c r="Q13" s="439"/>
      <c r="R13" s="116">
        <v>252.3</v>
      </c>
      <c r="S13" s="118" t="s">
        <v>468</v>
      </c>
      <c r="T13" s="118" t="s">
        <v>468</v>
      </c>
      <c r="U13" s="118" t="s">
        <v>469</v>
      </c>
      <c r="V13" s="116">
        <v>0</v>
      </c>
      <c r="W13" s="116">
        <v>0</v>
      </c>
      <c r="X13" s="118" t="s">
        <v>468</v>
      </c>
      <c r="Y13" s="118" t="s">
        <v>468</v>
      </c>
      <c r="Z13" s="118" t="s">
        <v>469</v>
      </c>
      <c r="AA13" s="116">
        <v>0</v>
      </c>
      <c r="AB13" s="116">
        <v>0</v>
      </c>
      <c r="AC13" s="118" t="s">
        <v>468</v>
      </c>
      <c r="AD13" s="118" t="s">
        <v>468</v>
      </c>
      <c r="AE13" s="118" t="s">
        <v>469</v>
      </c>
      <c r="AF13" s="116">
        <v>0</v>
      </c>
      <c r="AG13" s="116">
        <v>0</v>
      </c>
      <c r="AH13" s="116">
        <v>16074597.4</v>
      </c>
      <c r="AI13" s="116">
        <v>0</v>
      </c>
      <c r="AJ13" s="116">
        <v>0</v>
      </c>
      <c r="AK13" s="116">
        <v>0</v>
      </c>
      <c r="AL13" s="116">
        <v>16074597.4</v>
      </c>
      <c r="AM13" s="118" t="s">
        <v>468</v>
      </c>
      <c r="AN13" s="118" t="s">
        <v>468</v>
      </c>
      <c r="AO13" s="118" t="s">
        <v>469</v>
      </c>
      <c r="AP13" s="116">
        <v>0</v>
      </c>
      <c r="AQ13" s="116">
        <v>0</v>
      </c>
      <c r="AR13" s="118" t="s">
        <v>468</v>
      </c>
      <c r="AS13" s="118" t="s">
        <v>468</v>
      </c>
      <c r="AT13" s="118" t="s">
        <v>469</v>
      </c>
      <c r="AU13" s="116">
        <v>0</v>
      </c>
      <c r="AV13" s="116">
        <v>0</v>
      </c>
    </row>
    <row r="14" spans="1:48" s="46" customFormat="1" ht="21.75" customHeight="1" x14ac:dyDescent="0.25">
      <c r="A14" s="436" t="s">
        <v>472</v>
      </c>
      <c r="B14" s="436"/>
      <c r="C14" s="116">
        <v>568682.96</v>
      </c>
      <c r="D14" s="116">
        <v>0</v>
      </c>
      <c r="E14" s="116">
        <v>568682.96</v>
      </c>
      <c r="F14" s="116">
        <v>568682.96</v>
      </c>
      <c r="G14" s="116">
        <v>0</v>
      </c>
      <c r="H14" s="118" t="s">
        <v>468</v>
      </c>
      <c r="I14" s="118" t="s">
        <v>468</v>
      </c>
      <c r="J14" s="118" t="s">
        <v>469</v>
      </c>
      <c r="K14" s="116">
        <v>0</v>
      </c>
      <c r="L14" s="116">
        <v>0</v>
      </c>
      <c r="M14" s="116">
        <v>64254.080000000002</v>
      </c>
      <c r="N14" s="116">
        <v>64254.080000000002</v>
      </c>
      <c r="O14" s="116">
        <v>0</v>
      </c>
      <c r="P14" s="438">
        <v>64254.080000000002</v>
      </c>
      <c r="Q14" s="439"/>
      <c r="R14" s="116">
        <v>0</v>
      </c>
      <c r="S14" s="118" t="s">
        <v>468</v>
      </c>
      <c r="T14" s="118" t="s">
        <v>468</v>
      </c>
      <c r="U14" s="118" t="s">
        <v>469</v>
      </c>
      <c r="V14" s="116">
        <v>0</v>
      </c>
      <c r="W14" s="116">
        <v>0</v>
      </c>
      <c r="X14" s="118" t="s">
        <v>468</v>
      </c>
      <c r="Y14" s="118" t="s">
        <v>468</v>
      </c>
      <c r="Z14" s="118" t="s">
        <v>469</v>
      </c>
      <c r="AA14" s="116">
        <v>0</v>
      </c>
      <c r="AB14" s="116">
        <v>0</v>
      </c>
      <c r="AC14" s="118" t="s">
        <v>468</v>
      </c>
      <c r="AD14" s="118" t="s">
        <v>468</v>
      </c>
      <c r="AE14" s="118" t="s">
        <v>469</v>
      </c>
      <c r="AF14" s="116">
        <v>0</v>
      </c>
      <c r="AG14" s="116">
        <v>0</v>
      </c>
      <c r="AH14" s="118" t="s">
        <v>468</v>
      </c>
      <c r="AI14" s="118" t="s">
        <v>468</v>
      </c>
      <c r="AJ14" s="118" t="s">
        <v>469</v>
      </c>
      <c r="AK14" s="116">
        <v>0</v>
      </c>
      <c r="AL14" s="116">
        <v>0</v>
      </c>
      <c r="AM14" s="118" t="s">
        <v>468</v>
      </c>
      <c r="AN14" s="118" t="s">
        <v>468</v>
      </c>
      <c r="AO14" s="118" t="s">
        <v>469</v>
      </c>
      <c r="AP14" s="116">
        <v>0</v>
      </c>
      <c r="AQ14" s="116">
        <v>0</v>
      </c>
      <c r="AR14" s="118" t="s">
        <v>468</v>
      </c>
      <c r="AS14" s="118" t="s">
        <v>468</v>
      </c>
      <c r="AT14" s="118" t="s">
        <v>469</v>
      </c>
      <c r="AU14" s="116">
        <v>0</v>
      </c>
      <c r="AV14" s="116">
        <v>0</v>
      </c>
    </row>
    <row r="15" spans="1:48" s="46" customFormat="1" ht="15" customHeight="1" x14ac:dyDescent="0.25">
      <c r="A15" s="436" t="s">
        <v>473</v>
      </c>
      <c r="B15" s="436"/>
      <c r="C15" s="116">
        <v>649559.16</v>
      </c>
      <c r="D15" s="116">
        <v>0</v>
      </c>
      <c r="E15" s="116">
        <v>649559.16</v>
      </c>
      <c r="F15" s="116">
        <v>649559.16</v>
      </c>
      <c r="G15" s="116">
        <v>0</v>
      </c>
      <c r="H15" s="118" t="s">
        <v>468</v>
      </c>
      <c r="I15" s="118" t="s">
        <v>468</v>
      </c>
      <c r="J15" s="118" t="s">
        <v>469</v>
      </c>
      <c r="K15" s="116">
        <v>0</v>
      </c>
      <c r="L15" s="116">
        <v>0</v>
      </c>
      <c r="M15" s="118" t="s">
        <v>468</v>
      </c>
      <c r="N15" s="118" t="s">
        <v>468</v>
      </c>
      <c r="O15" s="118" t="s">
        <v>469</v>
      </c>
      <c r="P15" s="438">
        <v>0</v>
      </c>
      <c r="Q15" s="439"/>
      <c r="R15" s="116">
        <v>0</v>
      </c>
      <c r="S15" s="118" t="s">
        <v>468</v>
      </c>
      <c r="T15" s="118" t="s">
        <v>468</v>
      </c>
      <c r="U15" s="118" t="s">
        <v>469</v>
      </c>
      <c r="V15" s="116">
        <v>0</v>
      </c>
      <c r="W15" s="116">
        <v>0</v>
      </c>
      <c r="X15" s="118" t="s">
        <v>468</v>
      </c>
      <c r="Y15" s="118" t="s">
        <v>468</v>
      </c>
      <c r="Z15" s="118" t="s">
        <v>469</v>
      </c>
      <c r="AA15" s="116">
        <v>0</v>
      </c>
      <c r="AB15" s="116">
        <v>0</v>
      </c>
      <c r="AC15" s="118" t="s">
        <v>468</v>
      </c>
      <c r="AD15" s="118" t="s">
        <v>468</v>
      </c>
      <c r="AE15" s="118" t="s">
        <v>469</v>
      </c>
      <c r="AF15" s="116">
        <v>0</v>
      </c>
      <c r="AG15" s="116">
        <v>0</v>
      </c>
      <c r="AH15" s="118" t="s">
        <v>468</v>
      </c>
      <c r="AI15" s="118" t="s">
        <v>468</v>
      </c>
      <c r="AJ15" s="118" t="s">
        <v>469</v>
      </c>
      <c r="AK15" s="116">
        <v>0</v>
      </c>
      <c r="AL15" s="116">
        <v>0</v>
      </c>
      <c r="AM15" s="118" t="s">
        <v>468</v>
      </c>
      <c r="AN15" s="118" t="s">
        <v>468</v>
      </c>
      <c r="AO15" s="118" t="s">
        <v>469</v>
      </c>
      <c r="AP15" s="116">
        <v>0</v>
      </c>
      <c r="AQ15" s="116">
        <v>0</v>
      </c>
      <c r="AR15" s="118" t="s">
        <v>468</v>
      </c>
      <c r="AS15" s="118" t="s">
        <v>468</v>
      </c>
      <c r="AT15" s="118" t="s">
        <v>469</v>
      </c>
      <c r="AU15" s="116">
        <v>0</v>
      </c>
      <c r="AV15" s="116">
        <v>0</v>
      </c>
    </row>
    <row r="16" spans="1:48" s="46" customFormat="1" ht="15" customHeight="1" x14ac:dyDescent="0.25">
      <c r="A16" s="436" t="s">
        <v>474</v>
      </c>
      <c r="B16" s="436"/>
      <c r="C16" s="116">
        <v>469602.94</v>
      </c>
      <c r="D16" s="116">
        <v>0</v>
      </c>
      <c r="E16" s="116">
        <v>469602.94</v>
      </c>
      <c r="F16" s="116">
        <v>469602.94</v>
      </c>
      <c r="G16" s="116">
        <v>0</v>
      </c>
      <c r="H16" s="118" t="s">
        <v>468</v>
      </c>
      <c r="I16" s="118" t="s">
        <v>468</v>
      </c>
      <c r="J16" s="118" t="s">
        <v>469</v>
      </c>
      <c r="K16" s="116">
        <v>0</v>
      </c>
      <c r="L16" s="116">
        <v>0</v>
      </c>
      <c r="M16" s="118" t="s">
        <v>468</v>
      </c>
      <c r="N16" s="118" t="s">
        <v>468</v>
      </c>
      <c r="O16" s="118" t="s">
        <v>469</v>
      </c>
      <c r="P16" s="438">
        <v>0</v>
      </c>
      <c r="Q16" s="439"/>
      <c r="R16" s="116">
        <v>0</v>
      </c>
      <c r="S16" s="118" t="s">
        <v>468</v>
      </c>
      <c r="T16" s="118" t="s">
        <v>468</v>
      </c>
      <c r="U16" s="118" t="s">
        <v>469</v>
      </c>
      <c r="V16" s="116">
        <v>0</v>
      </c>
      <c r="W16" s="116">
        <v>0</v>
      </c>
      <c r="X16" s="118" t="s">
        <v>468</v>
      </c>
      <c r="Y16" s="118" t="s">
        <v>468</v>
      </c>
      <c r="Z16" s="118" t="s">
        <v>469</v>
      </c>
      <c r="AA16" s="116">
        <v>0</v>
      </c>
      <c r="AB16" s="116">
        <v>0</v>
      </c>
      <c r="AC16" s="118" t="s">
        <v>468</v>
      </c>
      <c r="AD16" s="118" t="s">
        <v>468</v>
      </c>
      <c r="AE16" s="118" t="s">
        <v>469</v>
      </c>
      <c r="AF16" s="116">
        <v>0</v>
      </c>
      <c r="AG16" s="116">
        <v>0</v>
      </c>
      <c r="AH16" s="118" t="s">
        <v>468</v>
      </c>
      <c r="AI16" s="118" t="s">
        <v>468</v>
      </c>
      <c r="AJ16" s="118" t="s">
        <v>469</v>
      </c>
      <c r="AK16" s="116">
        <v>0</v>
      </c>
      <c r="AL16" s="116">
        <v>0</v>
      </c>
      <c r="AM16" s="118" t="s">
        <v>468</v>
      </c>
      <c r="AN16" s="118" t="s">
        <v>468</v>
      </c>
      <c r="AO16" s="118" t="s">
        <v>469</v>
      </c>
      <c r="AP16" s="116">
        <v>0</v>
      </c>
      <c r="AQ16" s="116">
        <v>0</v>
      </c>
      <c r="AR16" s="118" t="s">
        <v>468</v>
      </c>
      <c r="AS16" s="118" t="s">
        <v>468</v>
      </c>
      <c r="AT16" s="118" t="s">
        <v>469</v>
      </c>
      <c r="AU16" s="116">
        <v>0</v>
      </c>
      <c r="AV16" s="116">
        <v>0</v>
      </c>
    </row>
    <row r="17" spans="1:48" s="46" customFormat="1" ht="19.5" customHeight="1" x14ac:dyDescent="0.25">
      <c r="A17" s="436" t="s">
        <v>475</v>
      </c>
      <c r="B17" s="436"/>
      <c r="C17" s="116">
        <v>409239.23</v>
      </c>
      <c r="D17" s="116">
        <v>0</v>
      </c>
      <c r="E17" s="116">
        <v>409239.23</v>
      </c>
      <c r="F17" s="116">
        <v>409239.23</v>
      </c>
      <c r="G17" s="116">
        <v>0</v>
      </c>
      <c r="H17" s="118" t="s">
        <v>468</v>
      </c>
      <c r="I17" s="118" t="s">
        <v>468</v>
      </c>
      <c r="J17" s="118" t="s">
        <v>469</v>
      </c>
      <c r="K17" s="116">
        <v>0</v>
      </c>
      <c r="L17" s="116">
        <v>0</v>
      </c>
      <c r="M17" s="118" t="s">
        <v>468</v>
      </c>
      <c r="N17" s="118" t="s">
        <v>468</v>
      </c>
      <c r="O17" s="118" t="s">
        <v>469</v>
      </c>
      <c r="P17" s="438">
        <v>0</v>
      </c>
      <c r="Q17" s="439"/>
      <c r="R17" s="116">
        <v>0</v>
      </c>
      <c r="S17" s="118" t="s">
        <v>468</v>
      </c>
      <c r="T17" s="118" t="s">
        <v>468</v>
      </c>
      <c r="U17" s="118" t="s">
        <v>469</v>
      </c>
      <c r="V17" s="116">
        <v>0</v>
      </c>
      <c r="W17" s="116">
        <v>0</v>
      </c>
      <c r="X17" s="118" t="s">
        <v>468</v>
      </c>
      <c r="Y17" s="118" t="s">
        <v>468</v>
      </c>
      <c r="Z17" s="118" t="s">
        <v>469</v>
      </c>
      <c r="AA17" s="116">
        <v>0</v>
      </c>
      <c r="AB17" s="116">
        <v>0</v>
      </c>
      <c r="AC17" s="118" t="s">
        <v>468</v>
      </c>
      <c r="AD17" s="118" t="s">
        <v>468</v>
      </c>
      <c r="AE17" s="118" t="s">
        <v>469</v>
      </c>
      <c r="AF17" s="116">
        <v>0</v>
      </c>
      <c r="AG17" s="116">
        <v>0</v>
      </c>
      <c r="AH17" s="118" t="s">
        <v>468</v>
      </c>
      <c r="AI17" s="118" t="s">
        <v>468</v>
      </c>
      <c r="AJ17" s="118" t="s">
        <v>469</v>
      </c>
      <c r="AK17" s="116">
        <v>0</v>
      </c>
      <c r="AL17" s="116">
        <v>0</v>
      </c>
      <c r="AM17" s="118" t="s">
        <v>468</v>
      </c>
      <c r="AN17" s="118" t="s">
        <v>468</v>
      </c>
      <c r="AO17" s="118" t="s">
        <v>469</v>
      </c>
      <c r="AP17" s="116">
        <v>0</v>
      </c>
      <c r="AQ17" s="116">
        <v>0</v>
      </c>
      <c r="AR17" s="118" t="s">
        <v>468</v>
      </c>
      <c r="AS17" s="118" t="s">
        <v>468</v>
      </c>
      <c r="AT17" s="118" t="s">
        <v>469</v>
      </c>
      <c r="AU17" s="116">
        <v>0</v>
      </c>
      <c r="AV17" s="116">
        <v>0</v>
      </c>
    </row>
    <row r="18" spans="1:48" s="46" customFormat="1" ht="35.25" customHeight="1" x14ac:dyDescent="0.25">
      <c r="A18" s="436" t="s">
        <v>476</v>
      </c>
      <c r="B18" s="436"/>
      <c r="C18" s="116">
        <v>2707157.01</v>
      </c>
      <c r="D18" s="116">
        <v>0</v>
      </c>
      <c r="E18" s="116">
        <v>2707157.01</v>
      </c>
      <c r="F18" s="116">
        <v>2707157.01</v>
      </c>
      <c r="G18" s="116">
        <v>0</v>
      </c>
      <c r="H18" s="118" t="s">
        <v>468</v>
      </c>
      <c r="I18" s="118" t="s">
        <v>468</v>
      </c>
      <c r="J18" s="118" t="s">
        <v>469</v>
      </c>
      <c r="K18" s="116">
        <v>0</v>
      </c>
      <c r="L18" s="116">
        <v>0</v>
      </c>
      <c r="M18" s="116">
        <v>2678002.6</v>
      </c>
      <c r="N18" s="116">
        <v>0</v>
      </c>
      <c r="O18" s="116">
        <v>2677380.6</v>
      </c>
      <c r="P18" s="438">
        <v>2677380.6</v>
      </c>
      <c r="Q18" s="439"/>
      <c r="R18" s="116">
        <v>622</v>
      </c>
      <c r="S18" s="118" t="s">
        <v>468</v>
      </c>
      <c r="T18" s="118" t="s">
        <v>468</v>
      </c>
      <c r="U18" s="118" t="s">
        <v>469</v>
      </c>
      <c r="V18" s="116">
        <v>0</v>
      </c>
      <c r="W18" s="116">
        <v>0</v>
      </c>
      <c r="X18" s="118" t="s">
        <v>468</v>
      </c>
      <c r="Y18" s="118" t="s">
        <v>468</v>
      </c>
      <c r="Z18" s="118" t="s">
        <v>469</v>
      </c>
      <c r="AA18" s="116">
        <v>0</v>
      </c>
      <c r="AB18" s="116">
        <v>0</v>
      </c>
      <c r="AC18" s="118" t="s">
        <v>468</v>
      </c>
      <c r="AD18" s="118" t="s">
        <v>468</v>
      </c>
      <c r="AE18" s="118" t="s">
        <v>469</v>
      </c>
      <c r="AF18" s="116">
        <v>0</v>
      </c>
      <c r="AG18" s="116">
        <v>0</v>
      </c>
      <c r="AH18" s="118" t="s">
        <v>468</v>
      </c>
      <c r="AI18" s="118" t="s">
        <v>468</v>
      </c>
      <c r="AJ18" s="118" t="s">
        <v>469</v>
      </c>
      <c r="AK18" s="116">
        <v>0</v>
      </c>
      <c r="AL18" s="116">
        <v>0</v>
      </c>
      <c r="AM18" s="118" t="s">
        <v>468</v>
      </c>
      <c r="AN18" s="118" t="s">
        <v>468</v>
      </c>
      <c r="AO18" s="118" t="s">
        <v>469</v>
      </c>
      <c r="AP18" s="116">
        <v>0</v>
      </c>
      <c r="AQ18" s="116">
        <v>0</v>
      </c>
      <c r="AR18" s="118" t="s">
        <v>468</v>
      </c>
      <c r="AS18" s="118" t="s">
        <v>468</v>
      </c>
      <c r="AT18" s="118" t="s">
        <v>469</v>
      </c>
      <c r="AU18" s="116">
        <v>0</v>
      </c>
      <c r="AV18" s="116">
        <v>0</v>
      </c>
    </row>
    <row r="19" spans="1:48" s="46" customFormat="1" ht="21.75" customHeight="1" x14ac:dyDescent="0.25">
      <c r="A19" s="436" t="s">
        <v>477</v>
      </c>
      <c r="B19" s="436"/>
      <c r="C19" s="116">
        <v>1298009.82</v>
      </c>
      <c r="D19" s="116">
        <v>0</v>
      </c>
      <c r="E19" s="116">
        <v>1298009.82</v>
      </c>
      <c r="F19" s="116">
        <v>1298009.82</v>
      </c>
      <c r="G19" s="116">
        <v>0</v>
      </c>
      <c r="H19" s="118" t="s">
        <v>468</v>
      </c>
      <c r="I19" s="118" t="s">
        <v>468</v>
      </c>
      <c r="J19" s="118" t="s">
        <v>469</v>
      </c>
      <c r="K19" s="116">
        <v>0</v>
      </c>
      <c r="L19" s="116">
        <v>0</v>
      </c>
      <c r="M19" s="118" t="s">
        <v>468</v>
      </c>
      <c r="N19" s="118" t="s">
        <v>468</v>
      </c>
      <c r="O19" s="118" t="s">
        <v>469</v>
      </c>
      <c r="P19" s="438">
        <v>0</v>
      </c>
      <c r="Q19" s="439"/>
      <c r="R19" s="116">
        <v>0</v>
      </c>
      <c r="S19" s="118" t="s">
        <v>468</v>
      </c>
      <c r="T19" s="118" t="s">
        <v>468</v>
      </c>
      <c r="U19" s="118" t="s">
        <v>469</v>
      </c>
      <c r="V19" s="116">
        <v>0</v>
      </c>
      <c r="W19" s="116">
        <v>0</v>
      </c>
      <c r="X19" s="118" t="s">
        <v>468</v>
      </c>
      <c r="Y19" s="118" t="s">
        <v>468</v>
      </c>
      <c r="Z19" s="118" t="s">
        <v>469</v>
      </c>
      <c r="AA19" s="116">
        <v>0</v>
      </c>
      <c r="AB19" s="116">
        <v>0</v>
      </c>
      <c r="AC19" s="118" t="s">
        <v>468</v>
      </c>
      <c r="AD19" s="118" t="s">
        <v>468</v>
      </c>
      <c r="AE19" s="118" t="s">
        <v>469</v>
      </c>
      <c r="AF19" s="116">
        <v>0</v>
      </c>
      <c r="AG19" s="116">
        <v>0</v>
      </c>
      <c r="AH19" s="118" t="s">
        <v>468</v>
      </c>
      <c r="AI19" s="118" t="s">
        <v>468</v>
      </c>
      <c r="AJ19" s="118" t="s">
        <v>469</v>
      </c>
      <c r="AK19" s="116">
        <v>0</v>
      </c>
      <c r="AL19" s="116">
        <v>0</v>
      </c>
      <c r="AM19" s="118" t="s">
        <v>468</v>
      </c>
      <c r="AN19" s="118" t="s">
        <v>468</v>
      </c>
      <c r="AO19" s="118" t="s">
        <v>469</v>
      </c>
      <c r="AP19" s="116">
        <v>0</v>
      </c>
      <c r="AQ19" s="116">
        <v>0</v>
      </c>
      <c r="AR19" s="118" t="s">
        <v>468</v>
      </c>
      <c r="AS19" s="118" t="s">
        <v>468</v>
      </c>
      <c r="AT19" s="118" t="s">
        <v>469</v>
      </c>
      <c r="AU19" s="116">
        <v>0</v>
      </c>
      <c r="AV19" s="116">
        <v>0</v>
      </c>
    </row>
    <row r="20" spans="1:48" s="46" customFormat="1" ht="24" customHeight="1" x14ac:dyDescent="0.25">
      <c r="A20" s="436" t="s">
        <v>478</v>
      </c>
      <c r="B20" s="436"/>
      <c r="C20" s="116">
        <v>2000174.83</v>
      </c>
      <c r="D20" s="116">
        <v>62474.87</v>
      </c>
      <c r="E20" s="116">
        <v>1937699.96</v>
      </c>
      <c r="F20" s="116">
        <v>2000174.83</v>
      </c>
      <c r="G20" s="116">
        <v>0</v>
      </c>
      <c r="H20" s="118" t="s">
        <v>468</v>
      </c>
      <c r="I20" s="118" t="s">
        <v>468</v>
      </c>
      <c r="J20" s="118" t="s">
        <v>469</v>
      </c>
      <c r="K20" s="116">
        <v>0</v>
      </c>
      <c r="L20" s="116">
        <v>0</v>
      </c>
      <c r="M20" s="116">
        <v>110276.8</v>
      </c>
      <c r="N20" s="116">
        <v>1221</v>
      </c>
      <c r="O20" s="116">
        <v>109055.8</v>
      </c>
      <c r="P20" s="438">
        <v>110276.8</v>
      </c>
      <c r="Q20" s="439"/>
      <c r="R20" s="116">
        <v>0</v>
      </c>
      <c r="S20" s="118" t="s">
        <v>468</v>
      </c>
      <c r="T20" s="118" t="s">
        <v>468</v>
      </c>
      <c r="U20" s="118" t="s">
        <v>469</v>
      </c>
      <c r="V20" s="116">
        <v>0</v>
      </c>
      <c r="W20" s="116">
        <v>0</v>
      </c>
      <c r="X20" s="118" t="s">
        <v>468</v>
      </c>
      <c r="Y20" s="118" t="s">
        <v>468</v>
      </c>
      <c r="Z20" s="118" t="s">
        <v>469</v>
      </c>
      <c r="AA20" s="116">
        <v>0</v>
      </c>
      <c r="AB20" s="116">
        <v>0</v>
      </c>
      <c r="AC20" s="118" t="s">
        <v>468</v>
      </c>
      <c r="AD20" s="118" t="s">
        <v>468</v>
      </c>
      <c r="AE20" s="118" t="s">
        <v>469</v>
      </c>
      <c r="AF20" s="116">
        <v>0</v>
      </c>
      <c r="AG20" s="116">
        <v>0</v>
      </c>
      <c r="AH20" s="116">
        <v>0</v>
      </c>
      <c r="AI20" s="116">
        <v>0</v>
      </c>
      <c r="AJ20" s="116">
        <v>0</v>
      </c>
      <c r="AK20" s="116">
        <v>0</v>
      </c>
      <c r="AL20" s="116">
        <v>0</v>
      </c>
      <c r="AM20" s="118" t="s">
        <v>468</v>
      </c>
      <c r="AN20" s="118" t="s">
        <v>468</v>
      </c>
      <c r="AO20" s="118" t="s">
        <v>469</v>
      </c>
      <c r="AP20" s="116">
        <v>0</v>
      </c>
      <c r="AQ20" s="116">
        <v>0</v>
      </c>
      <c r="AR20" s="118" t="s">
        <v>468</v>
      </c>
      <c r="AS20" s="118" t="s">
        <v>468</v>
      </c>
      <c r="AT20" s="118" t="s">
        <v>469</v>
      </c>
      <c r="AU20" s="116">
        <v>0</v>
      </c>
      <c r="AV20" s="116">
        <v>0</v>
      </c>
    </row>
    <row r="21" spans="1:48" s="46" customFormat="1" ht="19.5" customHeight="1" x14ac:dyDescent="0.25">
      <c r="A21" s="436" t="s">
        <v>479</v>
      </c>
      <c r="B21" s="436"/>
      <c r="C21" s="116">
        <v>473748.78</v>
      </c>
      <c r="D21" s="116">
        <v>0</v>
      </c>
      <c r="E21" s="116">
        <v>473748.78</v>
      </c>
      <c r="F21" s="116">
        <v>473748.78</v>
      </c>
      <c r="G21" s="116">
        <v>0</v>
      </c>
      <c r="H21" s="118" t="s">
        <v>468</v>
      </c>
      <c r="I21" s="118" t="s">
        <v>468</v>
      </c>
      <c r="J21" s="118" t="s">
        <v>469</v>
      </c>
      <c r="K21" s="116">
        <v>0</v>
      </c>
      <c r="L21" s="116">
        <v>0</v>
      </c>
      <c r="M21" s="116">
        <v>10400</v>
      </c>
      <c r="N21" s="116">
        <v>10400</v>
      </c>
      <c r="O21" s="116">
        <v>0</v>
      </c>
      <c r="P21" s="438">
        <v>10400</v>
      </c>
      <c r="Q21" s="439"/>
      <c r="R21" s="116">
        <v>0</v>
      </c>
      <c r="S21" s="118" t="s">
        <v>468</v>
      </c>
      <c r="T21" s="118" t="s">
        <v>468</v>
      </c>
      <c r="U21" s="118" t="s">
        <v>469</v>
      </c>
      <c r="V21" s="116">
        <v>0</v>
      </c>
      <c r="W21" s="116">
        <v>0</v>
      </c>
      <c r="X21" s="118" t="s">
        <v>468</v>
      </c>
      <c r="Y21" s="118" t="s">
        <v>468</v>
      </c>
      <c r="Z21" s="118" t="s">
        <v>469</v>
      </c>
      <c r="AA21" s="116">
        <v>0</v>
      </c>
      <c r="AB21" s="116">
        <v>0</v>
      </c>
      <c r="AC21" s="118" t="s">
        <v>468</v>
      </c>
      <c r="AD21" s="118" t="s">
        <v>468</v>
      </c>
      <c r="AE21" s="118" t="s">
        <v>469</v>
      </c>
      <c r="AF21" s="116">
        <v>0</v>
      </c>
      <c r="AG21" s="116">
        <v>0</v>
      </c>
      <c r="AH21" s="118" t="s">
        <v>468</v>
      </c>
      <c r="AI21" s="118" t="s">
        <v>468</v>
      </c>
      <c r="AJ21" s="118" t="s">
        <v>469</v>
      </c>
      <c r="AK21" s="116">
        <v>0</v>
      </c>
      <c r="AL21" s="116">
        <v>0</v>
      </c>
      <c r="AM21" s="118" t="s">
        <v>468</v>
      </c>
      <c r="AN21" s="118" t="s">
        <v>468</v>
      </c>
      <c r="AO21" s="118" t="s">
        <v>469</v>
      </c>
      <c r="AP21" s="116">
        <v>0</v>
      </c>
      <c r="AQ21" s="116">
        <v>0</v>
      </c>
      <c r="AR21" s="118" t="s">
        <v>468</v>
      </c>
      <c r="AS21" s="118" t="s">
        <v>468</v>
      </c>
      <c r="AT21" s="118" t="s">
        <v>469</v>
      </c>
      <c r="AU21" s="116">
        <v>0</v>
      </c>
      <c r="AV21" s="116">
        <v>0</v>
      </c>
    </row>
    <row r="22" spans="1:48" s="46" customFormat="1" ht="15" customHeight="1" x14ac:dyDescent="0.25">
      <c r="A22" s="436" t="s">
        <v>480</v>
      </c>
      <c r="B22" s="436"/>
      <c r="C22" s="116">
        <v>611816.85</v>
      </c>
      <c r="D22" s="116">
        <v>0</v>
      </c>
      <c r="E22" s="116">
        <v>611816.85</v>
      </c>
      <c r="F22" s="116">
        <v>611816.85</v>
      </c>
      <c r="G22" s="116">
        <v>0</v>
      </c>
      <c r="H22" s="118" t="s">
        <v>468</v>
      </c>
      <c r="I22" s="118" t="s">
        <v>468</v>
      </c>
      <c r="J22" s="118" t="s">
        <v>469</v>
      </c>
      <c r="K22" s="116">
        <v>0</v>
      </c>
      <c r="L22" s="116">
        <v>0</v>
      </c>
      <c r="M22" s="118" t="s">
        <v>468</v>
      </c>
      <c r="N22" s="118" t="s">
        <v>468</v>
      </c>
      <c r="O22" s="118" t="s">
        <v>469</v>
      </c>
      <c r="P22" s="438">
        <v>0</v>
      </c>
      <c r="Q22" s="439"/>
      <c r="R22" s="116">
        <v>0</v>
      </c>
      <c r="S22" s="118" t="s">
        <v>468</v>
      </c>
      <c r="T22" s="118" t="s">
        <v>468</v>
      </c>
      <c r="U22" s="118" t="s">
        <v>469</v>
      </c>
      <c r="V22" s="116">
        <v>0</v>
      </c>
      <c r="W22" s="116">
        <v>0</v>
      </c>
      <c r="X22" s="118" t="s">
        <v>468</v>
      </c>
      <c r="Y22" s="118" t="s">
        <v>468</v>
      </c>
      <c r="Z22" s="118" t="s">
        <v>469</v>
      </c>
      <c r="AA22" s="116">
        <v>0</v>
      </c>
      <c r="AB22" s="116">
        <v>0</v>
      </c>
      <c r="AC22" s="118" t="s">
        <v>468</v>
      </c>
      <c r="AD22" s="118" t="s">
        <v>468</v>
      </c>
      <c r="AE22" s="118" t="s">
        <v>469</v>
      </c>
      <c r="AF22" s="116">
        <v>0</v>
      </c>
      <c r="AG22" s="116">
        <v>0</v>
      </c>
      <c r="AH22" s="118" t="s">
        <v>468</v>
      </c>
      <c r="AI22" s="118" t="s">
        <v>468</v>
      </c>
      <c r="AJ22" s="118" t="s">
        <v>469</v>
      </c>
      <c r="AK22" s="116">
        <v>0</v>
      </c>
      <c r="AL22" s="116">
        <v>0</v>
      </c>
      <c r="AM22" s="118" t="s">
        <v>468</v>
      </c>
      <c r="AN22" s="118" t="s">
        <v>468</v>
      </c>
      <c r="AO22" s="118" t="s">
        <v>469</v>
      </c>
      <c r="AP22" s="116">
        <v>0</v>
      </c>
      <c r="AQ22" s="116">
        <v>0</v>
      </c>
      <c r="AR22" s="118" t="s">
        <v>468</v>
      </c>
      <c r="AS22" s="118" t="s">
        <v>468</v>
      </c>
      <c r="AT22" s="118" t="s">
        <v>469</v>
      </c>
      <c r="AU22" s="116">
        <v>0</v>
      </c>
      <c r="AV22" s="116">
        <v>0</v>
      </c>
    </row>
    <row r="23" spans="1:48" s="46" customFormat="1" ht="20.25" customHeight="1" x14ac:dyDescent="0.25">
      <c r="A23" s="436" t="s">
        <v>481</v>
      </c>
      <c r="B23" s="436"/>
      <c r="C23" s="116">
        <v>400183.71</v>
      </c>
      <c r="D23" s="116">
        <v>0</v>
      </c>
      <c r="E23" s="116">
        <v>400183.71</v>
      </c>
      <c r="F23" s="116">
        <v>400183.71</v>
      </c>
      <c r="G23" s="116">
        <v>0</v>
      </c>
      <c r="H23" s="118" t="s">
        <v>468</v>
      </c>
      <c r="I23" s="118" t="s">
        <v>468</v>
      </c>
      <c r="J23" s="118" t="s">
        <v>469</v>
      </c>
      <c r="K23" s="116">
        <v>0</v>
      </c>
      <c r="L23" s="116">
        <v>0</v>
      </c>
      <c r="M23" s="116">
        <v>1472822.34</v>
      </c>
      <c r="N23" s="116">
        <v>0</v>
      </c>
      <c r="O23" s="116">
        <v>1472822.34</v>
      </c>
      <c r="P23" s="438">
        <v>1472822.34</v>
      </c>
      <c r="Q23" s="439"/>
      <c r="R23" s="116">
        <v>0</v>
      </c>
      <c r="S23" s="118" t="s">
        <v>468</v>
      </c>
      <c r="T23" s="118" t="s">
        <v>468</v>
      </c>
      <c r="U23" s="118" t="s">
        <v>469</v>
      </c>
      <c r="V23" s="116">
        <v>0</v>
      </c>
      <c r="W23" s="116">
        <v>0</v>
      </c>
      <c r="X23" s="118" t="s">
        <v>468</v>
      </c>
      <c r="Y23" s="118" t="s">
        <v>468</v>
      </c>
      <c r="Z23" s="118" t="s">
        <v>469</v>
      </c>
      <c r="AA23" s="116">
        <v>0</v>
      </c>
      <c r="AB23" s="116">
        <v>0</v>
      </c>
      <c r="AC23" s="118" t="s">
        <v>468</v>
      </c>
      <c r="AD23" s="118" t="s">
        <v>468</v>
      </c>
      <c r="AE23" s="118" t="s">
        <v>469</v>
      </c>
      <c r="AF23" s="116">
        <v>0</v>
      </c>
      <c r="AG23" s="116">
        <v>0</v>
      </c>
      <c r="AH23" s="118" t="s">
        <v>468</v>
      </c>
      <c r="AI23" s="118" t="s">
        <v>468</v>
      </c>
      <c r="AJ23" s="118" t="s">
        <v>469</v>
      </c>
      <c r="AK23" s="116">
        <v>0</v>
      </c>
      <c r="AL23" s="116">
        <v>0</v>
      </c>
      <c r="AM23" s="118" t="s">
        <v>468</v>
      </c>
      <c r="AN23" s="118" t="s">
        <v>468</v>
      </c>
      <c r="AO23" s="118" t="s">
        <v>469</v>
      </c>
      <c r="AP23" s="116">
        <v>0</v>
      </c>
      <c r="AQ23" s="116">
        <v>0</v>
      </c>
      <c r="AR23" s="118" t="s">
        <v>468</v>
      </c>
      <c r="AS23" s="118" t="s">
        <v>468</v>
      </c>
      <c r="AT23" s="118" t="s">
        <v>469</v>
      </c>
      <c r="AU23" s="116">
        <v>0</v>
      </c>
      <c r="AV23" s="116">
        <v>0</v>
      </c>
    </row>
    <row r="24" spans="1:48" s="46" customFormat="1" ht="21" customHeight="1" x14ac:dyDescent="0.25">
      <c r="A24" s="436" t="s">
        <v>482</v>
      </c>
      <c r="B24" s="436"/>
      <c r="C24" s="116">
        <v>160155.66</v>
      </c>
      <c r="D24" s="116">
        <v>0</v>
      </c>
      <c r="E24" s="116">
        <v>160155.66</v>
      </c>
      <c r="F24" s="116">
        <v>160155.66</v>
      </c>
      <c r="G24" s="116">
        <v>0</v>
      </c>
      <c r="H24" s="118" t="s">
        <v>468</v>
      </c>
      <c r="I24" s="118" t="s">
        <v>468</v>
      </c>
      <c r="J24" s="118" t="s">
        <v>469</v>
      </c>
      <c r="K24" s="116">
        <v>0</v>
      </c>
      <c r="L24" s="116">
        <v>0</v>
      </c>
      <c r="M24" s="118" t="s">
        <v>468</v>
      </c>
      <c r="N24" s="118" t="s">
        <v>468</v>
      </c>
      <c r="O24" s="118" t="s">
        <v>469</v>
      </c>
      <c r="P24" s="438">
        <v>0</v>
      </c>
      <c r="Q24" s="439"/>
      <c r="R24" s="116">
        <v>0</v>
      </c>
      <c r="S24" s="116">
        <v>0</v>
      </c>
      <c r="T24" s="116">
        <v>0</v>
      </c>
      <c r="U24" s="116">
        <v>0</v>
      </c>
      <c r="V24" s="116">
        <v>0</v>
      </c>
      <c r="W24" s="116">
        <v>0</v>
      </c>
      <c r="X24" s="118" t="s">
        <v>468</v>
      </c>
      <c r="Y24" s="118" t="s">
        <v>468</v>
      </c>
      <c r="Z24" s="118" t="s">
        <v>469</v>
      </c>
      <c r="AA24" s="116">
        <v>0</v>
      </c>
      <c r="AB24" s="116">
        <v>0</v>
      </c>
      <c r="AC24" s="118" t="s">
        <v>468</v>
      </c>
      <c r="AD24" s="118" t="s">
        <v>468</v>
      </c>
      <c r="AE24" s="118" t="s">
        <v>469</v>
      </c>
      <c r="AF24" s="116">
        <v>0</v>
      </c>
      <c r="AG24" s="116">
        <v>0</v>
      </c>
      <c r="AH24" s="118" t="s">
        <v>468</v>
      </c>
      <c r="AI24" s="118" t="s">
        <v>468</v>
      </c>
      <c r="AJ24" s="118" t="s">
        <v>469</v>
      </c>
      <c r="AK24" s="116">
        <v>0</v>
      </c>
      <c r="AL24" s="116">
        <v>0</v>
      </c>
      <c r="AM24" s="118" t="s">
        <v>468</v>
      </c>
      <c r="AN24" s="118" t="s">
        <v>468</v>
      </c>
      <c r="AO24" s="118" t="s">
        <v>469</v>
      </c>
      <c r="AP24" s="116">
        <v>0</v>
      </c>
      <c r="AQ24" s="116">
        <v>0</v>
      </c>
      <c r="AR24" s="118" t="s">
        <v>468</v>
      </c>
      <c r="AS24" s="118" t="s">
        <v>468</v>
      </c>
      <c r="AT24" s="118" t="s">
        <v>469</v>
      </c>
      <c r="AU24" s="116">
        <v>0</v>
      </c>
      <c r="AV24" s="116">
        <v>0</v>
      </c>
    </row>
    <row r="25" spans="1:48" s="46" customFormat="1" ht="21" customHeight="1" x14ac:dyDescent="0.25">
      <c r="A25" s="436" t="s">
        <v>483</v>
      </c>
      <c r="B25" s="436"/>
      <c r="C25" s="116">
        <v>118311.26</v>
      </c>
      <c r="D25" s="116">
        <v>0</v>
      </c>
      <c r="E25" s="116">
        <v>118311.26</v>
      </c>
      <c r="F25" s="116">
        <v>118311.26</v>
      </c>
      <c r="G25" s="116">
        <v>0</v>
      </c>
      <c r="H25" s="118" t="s">
        <v>468</v>
      </c>
      <c r="I25" s="118" t="s">
        <v>468</v>
      </c>
      <c r="J25" s="118" t="s">
        <v>469</v>
      </c>
      <c r="K25" s="116">
        <v>0</v>
      </c>
      <c r="L25" s="116">
        <v>0</v>
      </c>
      <c r="M25" s="118" t="s">
        <v>468</v>
      </c>
      <c r="N25" s="118" t="s">
        <v>468</v>
      </c>
      <c r="O25" s="118" t="s">
        <v>469</v>
      </c>
      <c r="P25" s="438">
        <v>0</v>
      </c>
      <c r="Q25" s="439"/>
      <c r="R25" s="116">
        <v>0</v>
      </c>
      <c r="S25" s="118" t="s">
        <v>468</v>
      </c>
      <c r="T25" s="118" t="s">
        <v>468</v>
      </c>
      <c r="U25" s="118" t="s">
        <v>469</v>
      </c>
      <c r="V25" s="116">
        <v>0</v>
      </c>
      <c r="W25" s="116">
        <v>0</v>
      </c>
      <c r="X25" s="118" t="s">
        <v>468</v>
      </c>
      <c r="Y25" s="118" t="s">
        <v>468</v>
      </c>
      <c r="Z25" s="118" t="s">
        <v>469</v>
      </c>
      <c r="AA25" s="116">
        <v>0</v>
      </c>
      <c r="AB25" s="116">
        <v>0</v>
      </c>
      <c r="AC25" s="118" t="s">
        <v>468</v>
      </c>
      <c r="AD25" s="118" t="s">
        <v>468</v>
      </c>
      <c r="AE25" s="118" t="s">
        <v>469</v>
      </c>
      <c r="AF25" s="116">
        <v>0</v>
      </c>
      <c r="AG25" s="116">
        <v>0</v>
      </c>
      <c r="AH25" s="118" t="s">
        <v>468</v>
      </c>
      <c r="AI25" s="118" t="s">
        <v>468</v>
      </c>
      <c r="AJ25" s="118" t="s">
        <v>469</v>
      </c>
      <c r="AK25" s="116">
        <v>0</v>
      </c>
      <c r="AL25" s="116">
        <v>0</v>
      </c>
      <c r="AM25" s="118" t="s">
        <v>468</v>
      </c>
      <c r="AN25" s="118" t="s">
        <v>468</v>
      </c>
      <c r="AO25" s="118" t="s">
        <v>469</v>
      </c>
      <c r="AP25" s="116">
        <v>0</v>
      </c>
      <c r="AQ25" s="116">
        <v>0</v>
      </c>
      <c r="AR25" s="118" t="s">
        <v>468</v>
      </c>
      <c r="AS25" s="118" t="s">
        <v>468</v>
      </c>
      <c r="AT25" s="118" t="s">
        <v>469</v>
      </c>
      <c r="AU25" s="116">
        <v>0</v>
      </c>
      <c r="AV25" s="116">
        <v>0</v>
      </c>
    </row>
    <row r="26" spans="1:48" s="46" customFormat="1" ht="31.5" customHeight="1" x14ac:dyDescent="0.25">
      <c r="A26" s="436" t="s">
        <v>484</v>
      </c>
      <c r="B26" s="436"/>
      <c r="C26" s="116">
        <v>231276.91</v>
      </c>
      <c r="D26" s="116">
        <v>0</v>
      </c>
      <c r="E26" s="116">
        <v>231276.91</v>
      </c>
      <c r="F26" s="116">
        <v>231276.91</v>
      </c>
      <c r="G26" s="116">
        <v>0</v>
      </c>
      <c r="H26" s="118" t="s">
        <v>468</v>
      </c>
      <c r="I26" s="118" t="s">
        <v>468</v>
      </c>
      <c r="J26" s="118" t="s">
        <v>469</v>
      </c>
      <c r="K26" s="116">
        <v>0</v>
      </c>
      <c r="L26" s="116">
        <v>0</v>
      </c>
      <c r="M26" s="118" t="s">
        <v>468</v>
      </c>
      <c r="N26" s="118" t="s">
        <v>468</v>
      </c>
      <c r="O26" s="118" t="s">
        <v>469</v>
      </c>
      <c r="P26" s="438">
        <v>0</v>
      </c>
      <c r="Q26" s="439"/>
      <c r="R26" s="116">
        <v>0</v>
      </c>
      <c r="S26" s="118" t="s">
        <v>468</v>
      </c>
      <c r="T26" s="118" t="s">
        <v>468</v>
      </c>
      <c r="U26" s="118" t="s">
        <v>469</v>
      </c>
      <c r="V26" s="116">
        <v>0</v>
      </c>
      <c r="W26" s="116">
        <v>0</v>
      </c>
      <c r="X26" s="118" t="s">
        <v>468</v>
      </c>
      <c r="Y26" s="118" t="s">
        <v>468</v>
      </c>
      <c r="Z26" s="118" t="s">
        <v>469</v>
      </c>
      <c r="AA26" s="116">
        <v>0</v>
      </c>
      <c r="AB26" s="116">
        <v>0</v>
      </c>
      <c r="AC26" s="118" t="s">
        <v>468</v>
      </c>
      <c r="AD26" s="118" t="s">
        <v>468</v>
      </c>
      <c r="AE26" s="118" t="s">
        <v>469</v>
      </c>
      <c r="AF26" s="116">
        <v>0</v>
      </c>
      <c r="AG26" s="116">
        <v>0</v>
      </c>
      <c r="AH26" s="118" t="s">
        <v>468</v>
      </c>
      <c r="AI26" s="118" t="s">
        <v>468</v>
      </c>
      <c r="AJ26" s="118" t="s">
        <v>469</v>
      </c>
      <c r="AK26" s="116">
        <v>0</v>
      </c>
      <c r="AL26" s="116">
        <v>0</v>
      </c>
      <c r="AM26" s="118" t="s">
        <v>468</v>
      </c>
      <c r="AN26" s="118" t="s">
        <v>468</v>
      </c>
      <c r="AO26" s="118" t="s">
        <v>469</v>
      </c>
      <c r="AP26" s="116">
        <v>0</v>
      </c>
      <c r="AQ26" s="116">
        <v>0</v>
      </c>
      <c r="AR26" s="118" t="s">
        <v>468</v>
      </c>
      <c r="AS26" s="118" t="s">
        <v>468</v>
      </c>
      <c r="AT26" s="118" t="s">
        <v>469</v>
      </c>
      <c r="AU26" s="116">
        <v>0</v>
      </c>
      <c r="AV26" s="116">
        <v>0</v>
      </c>
    </row>
    <row r="27" spans="1:48" s="46" customFormat="1" x14ac:dyDescent="0.25">
      <c r="A27" s="436" t="s">
        <v>486</v>
      </c>
      <c r="B27" s="437"/>
      <c r="C27" s="116">
        <v>1741196.72</v>
      </c>
      <c r="D27" s="116">
        <v>0</v>
      </c>
      <c r="E27" s="116">
        <v>1741196.72</v>
      </c>
      <c r="F27" s="116">
        <v>1741196.72</v>
      </c>
      <c r="G27" s="116">
        <v>0</v>
      </c>
      <c r="H27" s="118" t="s">
        <v>468</v>
      </c>
      <c r="I27" s="118" t="s">
        <v>468</v>
      </c>
      <c r="J27" s="118" t="s">
        <v>469</v>
      </c>
      <c r="K27" s="116">
        <v>0</v>
      </c>
      <c r="L27" s="116">
        <v>0</v>
      </c>
      <c r="M27" s="118" t="s">
        <v>468</v>
      </c>
      <c r="N27" s="118" t="s">
        <v>468</v>
      </c>
      <c r="O27" s="118" t="s">
        <v>469</v>
      </c>
      <c r="P27" s="438">
        <v>0</v>
      </c>
      <c r="Q27" s="439"/>
      <c r="R27" s="116">
        <v>0</v>
      </c>
      <c r="S27" s="118" t="s">
        <v>468</v>
      </c>
      <c r="T27" s="118" t="s">
        <v>468</v>
      </c>
      <c r="U27" s="118" t="s">
        <v>469</v>
      </c>
      <c r="V27" s="116">
        <v>0</v>
      </c>
      <c r="W27" s="116">
        <v>0</v>
      </c>
      <c r="X27" s="118" t="s">
        <v>468</v>
      </c>
      <c r="Y27" s="118" t="s">
        <v>468</v>
      </c>
      <c r="Z27" s="118" t="s">
        <v>469</v>
      </c>
      <c r="AA27" s="116">
        <v>0</v>
      </c>
      <c r="AB27" s="116">
        <v>0</v>
      </c>
      <c r="AC27" s="118" t="s">
        <v>468</v>
      </c>
      <c r="AD27" s="118" t="s">
        <v>468</v>
      </c>
      <c r="AE27" s="118" t="s">
        <v>469</v>
      </c>
      <c r="AF27" s="116">
        <v>0</v>
      </c>
      <c r="AG27" s="116">
        <v>0</v>
      </c>
      <c r="AH27" s="118" t="s">
        <v>468</v>
      </c>
      <c r="AI27" s="118" t="s">
        <v>468</v>
      </c>
      <c r="AJ27" s="118" t="s">
        <v>469</v>
      </c>
      <c r="AK27" s="116">
        <v>0</v>
      </c>
      <c r="AL27" s="116">
        <v>0</v>
      </c>
      <c r="AM27" s="118" t="s">
        <v>468</v>
      </c>
      <c r="AN27" s="118" t="s">
        <v>468</v>
      </c>
      <c r="AO27" s="118" t="s">
        <v>469</v>
      </c>
      <c r="AP27" s="116">
        <v>0</v>
      </c>
      <c r="AQ27" s="116">
        <v>0</v>
      </c>
      <c r="AR27" s="118" t="s">
        <v>468</v>
      </c>
      <c r="AS27" s="118" t="s">
        <v>468</v>
      </c>
      <c r="AT27" s="118" t="s">
        <v>469</v>
      </c>
      <c r="AU27" s="116">
        <v>0</v>
      </c>
      <c r="AV27" s="116">
        <v>0</v>
      </c>
    </row>
    <row r="28" spans="1:48" s="46" customFormat="1" x14ac:dyDescent="0.25">
      <c r="A28" s="440" t="s">
        <v>93</v>
      </c>
      <c r="B28" s="439"/>
      <c r="C28" s="120">
        <v>18172919.579999998</v>
      </c>
      <c r="D28" s="120">
        <v>62474.87</v>
      </c>
      <c r="E28" s="120">
        <v>18110444.710000001</v>
      </c>
      <c r="F28" s="120">
        <v>18172919.579999998</v>
      </c>
      <c r="G28" s="120">
        <v>0</v>
      </c>
      <c r="H28" s="120">
        <v>0</v>
      </c>
      <c r="I28" s="120">
        <v>0</v>
      </c>
      <c r="J28" s="120">
        <v>0</v>
      </c>
      <c r="K28" s="120">
        <v>0</v>
      </c>
      <c r="L28" s="120">
        <v>0</v>
      </c>
      <c r="M28" s="120">
        <v>4336667.67</v>
      </c>
      <c r="N28" s="120">
        <v>76404.91</v>
      </c>
      <c r="O28" s="120">
        <v>4259388.46</v>
      </c>
      <c r="P28" s="441">
        <v>4335793.37</v>
      </c>
      <c r="Q28" s="442"/>
      <c r="R28" s="120">
        <v>874.3</v>
      </c>
      <c r="S28" s="120">
        <v>0</v>
      </c>
      <c r="T28" s="120">
        <v>0</v>
      </c>
      <c r="U28" s="120">
        <v>0</v>
      </c>
      <c r="V28" s="120">
        <v>0</v>
      </c>
      <c r="W28" s="120">
        <v>0</v>
      </c>
      <c r="X28" s="120">
        <v>0</v>
      </c>
      <c r="Y28" s="120">
        <v>0</v>
      </c>
      <c r="Z28" s="120">
        <v>0</v>
      </c>
      <c r="AA28" s="120">
        <v>0</v>
      </c>
      <c r="AB28" s="120">
        <v>0</v>
      </c>
      <c r="AC28" s="120">
        <v>0</v>
      </c>
      <c r="AD28" s="120">
        <v>0</v>
      </c>
      <c r="AE28" s="120">
        <v>0</v>
      </c>
      <c r="AF28" s="120">
        <v>0</v>
      </c>
      <c r="AG28" s="120">
        <v>0</v>
      </c>
      <c r="AH28" s="120">
        <v>16074597.4</v>
      </c>
      <c r="AI28" s="120">
        <v>0</v>
      </c>
      <c r="AJ28" s="120">
        <v>0</v>
      </c>
      <c r="AK28" s="120">
        <v>0</v>
      </c>
      <c r="AL28" s="120">
        <v>16074597.4</v>
      </c>
      <c r="AM28" s="120">
        <v>0</v>
      </c>
      <c r="AN28" s="120">
        <v>0</v>
      </c>
      <c r="AO28" s="120">
        <v>0</v>
      </c>
      <c r="AP28" s="120">
        <v>0</v>
      </c>
      <c r="AQ28" s="120">
        <v>0</v>
      </c>
      <c r="AR28" s="120">
        <v>0</v>
      </c>
      <c r="AS28" s="120">
        <v>0</v>
      </c>
      <c r="AT28" s="120">
        <v>0</v>
      </c>
      <c r="AU28" s="120">
        <v>0</v>
      </c>
      <c r="AV28" s="120">
        <v>0</v>
      </c>
    </row>
  </sheetData>
  <mergeCells count="77">
    <mergeCell ref="A27:B27"/>
    <mergeCell ref="P27:Q27"/>
    <mergeCell ref="A28:B28"/>
    <mergeCell ref="P28:Q28"/>
    <mergeCell ref="A24:B24"/>
    <mergeCell ref="P24:Q24"/>
    <mergeCell ref="A25:B25"/>
    <mergeCell ref="P25:Q25"/>
    <mergeCell ref="A26:B26"/>
    <mergeCell ref="P26:Q26"/>
    <mergeCell ref="A21:B21"/>
    <mergeCell ref="P21:Q21"/>
    <mergeCell ref="A22:B22"/>
    <mergeCell ref="P22:Q22"/>
    <mergeCell ref="A23:B23"/>
    <mergeCell ref="P23:Q23"/>
    <mergeCell ref="A18:B18"/>
    <mergeCell ref="P18:Q18"/>
    <mergeCell ref="A19:B19"/>
    <mergeCell ref="P19:Q19"/>
    <mergeCell ref="A20:B20"/>
    <mergeCell ref="P20:Q20"/>
    <mergeCell ref="A15:B15"/>
    <mergeCell ref="P15:Q15"/>
    <mergeCell ref="A16:B16"/>
    <mergeCell ref="P16:Q16"/>
    <mergeCell ref="A17:B17"/>
    <mergeCell ref="P17:Q17"/>
    <mergeCell ref="A12:B12"/>
    <mergeCell ref="P12:Q12"/>
    <mergeCell ref="A13:B13"/>
    <mergeCell ref="P13:Q13"/>
    <mergeCell ref="A14:B14"/>
    <mergeCell ref="P14:Q14"/>
    <mergeCell ref="AS9:AU9"/>
    <mergeCell ref="AV9:AV10"/>
    <mergeCell ref="P10:Q10"/>
    <mergeCell ref="A11:B11"/>
    <mergeCell ref="P11:Q11"/>
    <mergeCell ref="AL9:AL10"/>
    <mergeCell ref="AM9:AM10"/>
    <mergeCell ref="AN9:AP9"/>
    <mergeCell ref="AQ9:AQ10"/>
    <mergeCell ref="AR9:AR10"/>
    <mergeCell ref="AC9:AC10"/>
    <mergeCell ref="AD9:AF9"/>
    <mergeCell ref="AG9:AG10"/>
    <mergeCell ref="AH9:AH10"/>
    <mergeCell ref="AI9:AK9"/>
    <mergeCell ref="AR8:AV8"/>
    <mergeCell ref="C9:C10"/>
    <mergeCell ref="D9:F9"/>
    <mergeCell ref="G9:G10"/>
    <mergeCell ref="H9:H10"/>
    <mergeCell ref="I9:K9"/>
    <mergeCell ref="L9:L10"/>
    <mergeCell ref="M9:M10"/>
    <mergeCell ref="N9:Q9"/>
    <mergeCell ref="R9:R10"/>
    <mergeCell ref="S9:S10"/>
    <mergeCell ref="T9:V9"/>
    <mergeCell ref="W9:W10"/>
    <mergeCell ref="X9:X10"/>
    <mergeCell ref="Y9:AA9"/>
    <mergeCell ref="AB9:AB10"/>
    <mergeCell ref="S8:W8"/>
    <mergeCell ref="X8:AB8"/>
    <mergeCell ref="AC8:AG8"/>
    <mergeCell ref="AH8:AL8"/>
    <mergeCell ref="AM8:AQ8"/>
    <mergeCell ref="B2:P2"/>
    <mergeCell ref="B4:P4"/>
    <mergeCell ref="B6:P6"/>
    <mergeCell ref="A8:B10"/>
    <mergeCell ref="C8:G8"/>
    <mergeCell ref="H8:L8"/>
    <mergeCell ref="M8:R8"/>
  </mergeCells>
  <printOptions horizontalCentered="1"/>
  <pageMargins left="0.78740157480314965" right="0.19685039370078741" top="0.19685039370078741" bottom="0.43307086614173229" header="0.19685039370078741" footer="0.19685039370078741"/>
  <pageSetup paperSize="5" orientation="landscape" r:id="rId1"/>
  <headerFooter alignWithMargins="0">
    <oddFooter>&amp;R&amp;8&amp;P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87</vt:i4>
      </vt:variant>
      <vt:variant>
        <vt:lpstr>Rangos con nombre</vt:lpstr>
      </vt:variant>
      <vt:variant>
        <vt:i4>22</vt:i4>
      </vt:variant>
    </vt:vector>
  </HeadingPairs>
  <TitlesOfParts>
    <vt:vector size="109" baseType="lpstr">
      <vt:lpstr>Anexo 1.1</vt:lpstr>
      <vt:lpstr>Anexo 1.1A</vt:lpstr>
      <vt:lpstr>Anexo 1.1B</vt:lpstr>
      <vt:lpstr>Anexo 1.2</vt:lpstr>
      <vt:lpstr>Anexo 1.2A</vt:lpstr>
      <vt:lpstr>Anexo 2</vt:lpstr>
      <vt:lpstr>Anexo 2.1</vt:lpstr>
      <vt:lpstr>Anexo 2.2</vt:lpstr>
      <vt:lpstr>Anexo 2.3</vt:lpstr>
      <vt:lpstr>Anexo 2.4</vt:lpstr>
      <vt:lpstr>Anexo 2.5</vt:lpstr>
      <vt:lpstr>Anexo 2.6</vt:lpstr>
      <vt:lpstr>Anexo 2 6A</vt:lpstr>
      <vt:lpstr>Anexo 2.7</vt:lpstr>
      <vt:lpstr>Anexo 2.8</vt:lpstr>
      <vt:lpstr>Anexo 2.8A</vt:lpstr>
      <vt:lpstr>Anexo 2.9</vt:lpstr>
      <vt:lpstr>Anexo 2.10</vt:lpstr>
      <vt:lpstr>Anexo 2.11</vt:lpstr>
      <vt:lpstr>Anexo 2.12</vt:lpstr>
      <vt:lpstr>Anexo 2.13</vt:lpstr>
      <vt:lpstr>Anexo 2.14</vt:lpstr>
      <vt:lpstr>Anexo 2.15</vt:lpstr>
      <vt:lpstr>Anexo 2.16</vt:lpstr>
      <vt:lpstr>Anexo 2.17</vt:lpstr>
      <vt:lpstr>Anexo 2.18</vt:lpstr>
      <vt:lpstr>Anexo 2.19</vt:lpstr>
      <vt:lpstr>Anexo 2.20</vt:lpstr>
      <vt:lpstr>Anexo 2.21</vt:lpstr>
      <vt:lpstr>Anexo 2.22</vt:lpstr>
      <vt:lpstr>Anexo 2.23</vt:lpstr>
      <vt:lpstr>Anexo 2.24</vt:lpstr>
      <vt:lpstr>Anexo 2.25</vt:lpstr>
      <vt:lpstr>Anexo 2.26</vt:lpstr>
      <vt:lpstr>Anexo 2.27</vt:lpstr>
      <vt:lpstr>Anexo 2.28</vt:lpstr>
      <vt:lpstr>Anexo 2.29</vt:lpstr>
      <vt:lpstr>Anexo 2.30</vt:lpstr>
      <vt:lpstr>Anexo 2.31 (2)</vt:lpstr>
      <vt:lpstr>Anexo 3</vt:lpstr>
      <vt:lpstr>Anexo 4</vt:lpstr>
      <vt:lpstr>Anexo 4.1</vt:lpstr>
      <vt:lpstr>Anexo 4.2</vt:lpstr>
      <vt:lpstr>Anexo 4.3</vt:lpstr>
      <vt:lpstr>Anexo 4.4</vt:lpstr>
      <vt:lpstr>Anexo 4.5</vt:lpstr>
      <vt:lpstr>Anexo 4.6</vt:lpstr>
      <vt:lpstr>Anexo 4.7</vt:lpstr>
      <vt:lpstr>Anexo 4.8</vt:lpstr>
      <vt:lpstr>Anexo 4.9</vt:lpstr>
      <vt:lpstr>Anexo 4.10</vt:lpstr>
      <vt:lpstr>Anexo 4A</vt:lpstr>
      <vt:lpstr>Anexo 4B</vt:lpstr>
      <vt:lpstr>Anexo 4A.1</vt:lpstr>
      <vt:lpstr>Anexo 4A.2</vt:lpstr>
      <vt:lpstr>Anexo 4A.3</vt:lpstr>
      <vt:lpstr>Anexo 4A.4</vt:lpstr>
      <vt:lpstr>Anexo 4A.5</vt:lpstr>
      <vt:lpstr>Anexo 4A.6</vt:lpstr>
      <vt:lpstr>Anexo 4A.7</vt:lpstr>
      <vt:lpstr>Anexo 4A.8</vt:lpstr>
      <vt:lpstr>Anexo 4A.8 (2)</vt:lpstr>
      <vt:lpstr>Anexo 4A.9</vt:lpstr>
      <vt:lpstr>Anexo 4A.10</vt:lpstr>
      <vt:lpstr>Anexo 4A.11</vt:lpstr>
      <vt:lpstr>Anexo 4A.12</vt:lpstr>
      <vt:lpstr>Anexo 4A.13</vt:lpstr>
      <vt:lpstr>Anexo 4A.14</vt:lpstr>
      <vt:lpstr>Anexo 4A.15</vt:lpstr>
      <vt:lpstr>Anexo 4A.16</vt:lpstr>
      <vt:lpstr>Anexo 4A.17</vt:lpstr>
      <vt:lpstr>Anexo 4A.18</vt:lpstr>
      <vt:lpstr>Anexo 4A.19</vt:lpstr>
      <vt:lpstr>Anexo 4A.20</vt:lpstr>
      <vt:lpstr>Anexo 4A.21</vt:lpstr>
      <vt:lpstr>Anexo 4A.22</vt:lpstr>
      <vt:lpstr>Anexo 4A.23</vt:lpstr>
      <vt:lpstr>Anexo 4A.24</vt:lpstr>
      <vt:lpstr>Anexo 4A.25</vt:lpstr>
      <vt:lpstr>Anexo 4A.26</vt:lpstr>
      <vt:lpstr>Anexo 4A.27</vt:lpstr>
      <vt:lpstr>Anexo 4A.28</vt:lpstr>
      <vt:lpstr>Anexo 5</vt:lpstr>
      <vt:lpstr>Anexo 6 </vt:lpstr>
      <vt:lpstr>Anexo 6A</vt:lpstr>
      <vt:lpstr>Anexo 7</vt:lpstr>
      <vt:lpstr>Anexo 8</vt:lpstr>
      <vt:lpstr>'Anexo 1.2A'!Área_de_impresión</vt:lpstr>
      <vt:lpstr>'Anexo 2.1'!Área_de_impresión</vt:lpstr>
      <vt:lpstr>'Anexo 1.1'!Títulos_a_imprimir</vt:lpstr>
      <vt:lpstr>'Anexo 1.2'!Títulos_a_imprimir</vt:lpstr>
      <vt:lpstr>'Anexo 2'!Títulos_a_imprimir</vt:lpstr>
      <vt:lpstr>'Anexo 2.1'!Títulos_a_imprimir</vt:lpstr>
      <vt:lpstr>'Anexo 2.2'!Títulos_a_imprimir</vt:lpstr>
      <vt:lpstr>'Anexo 2.3'!Títulos_a_imprimir</vt:lpstr>
      <vt:lpstr>'Anexo 3'!Títulos_a_imprimir</vt:lpstr>
      <vt:lpstr>'Anexo 4.1'!Títulos_a_imprimir</vt:lpstr>
      <vt:lpstr>'Anexo 4.10'!Títulos_a_imprimir</vt:lpstr>
      <vt:lpstr>'Anexo 4.2'!Títulos_a_imprimir</vt:lpstr>
      <vt:lpstr>'Anexo 4.4'!Títulos_a_imprimir</vt:lpstr>
      <vt:lpstr>'Anexo 4.8'!Títulos_a_imprimir</vt:lpstr>
      <vt:lpstr>'Anexo 4A'!Títulos_a_imprimir</vt:lpstr>
      <vt:lpstr>'Anexo 4A.10'!Títulos_a_imprimir</vt:lpstr>
      <vt:lpstr>'Anexo 4A.13'!Títulos_a_imprimir</vt:lpstr>
      <vt:lpstr>'Anexo 4A.25'!Títulos_a_imprimir</vt:lpstr>
      <vt:lpstr>'Anexo 4A.26'!Títulos_a_imprimir</vt:lpstr>
      <vt:lpstr>'Anexo 4A.27'!Títulos_a_imprimir</vt:lpstr>
      <vt:lpstr>'Anexo 4A.3'!Títulos_a_imprimir</vt:lpstr>
      <vt:lpstr>'Anexo 4B'!Títulos_a_imprimir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Alberto Alvarez Lopez</dc:creator>
  <cp:lastModifiedBy>Luffi</cp:lastModifiedBy>
  <cp:lastPrinted>2018-10-18T21:42:29Z</cp:lastPrinted>
  <dcterms:created xsi:type="dcterms:W3CDTF">2014-12-08T15:04:19Z</dcterms:created>
  <dcterms:modified xsi:type="dcterms:W3CDTF">2019-06-11T17:25:32Z</dcterms:modified>
</cp:coreProperties>
</file>